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chools\LMS\LMS Handbook\Website\Website Migration 2021\School Funding Information\"/>
    </mc:Choice>
  </mc:AlternateContent>
  <xr:revisionPtr revIDLastSave="0" documentId="8_{6010EFC7-C25A-4764-B2D3-9E7CB0247646}" xr6:coauthVersionLast="46" xr6:coauthVersionMax="46" xr10:uidLastSave="{00000000-0000-0000-0000-000000000000}"/>
  <bookViews>
    <workbookView xWindow="1170" yWindow="1170" windowWidth="20760" windowHeight="11505" xr2:uid="{385318D1-E6E7-433D-B856-08EACED2D650}"/>
  </bookViews>
  <sheets>
    <sheet name="COVID Catch U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I72" i="1"/>
  <c r="I71" i="1"/>
  <c r="I73" i="1"/>
  <c r="I70" i="1"/>
  <c r="I74" i="1"/>
  <c r="F69" i="1"/>
  <c r="F72" i="1"/>
  <c r="F71" i="1"/>
  <c r="F73" i="1"/>
  <c r="F70" i="1"/>
  <c r="F74" i="1"/>
  <c r="I39" i="1"/>
  <c r="I45" i="1"/>
  <c r="I11" i="1"/>
  <c r="I34" i="1"/>
  <c r="I37" i="1"/>
  <c r="I15" i="1"/>
  <c r="I12" i="1"/>
  <c r="I30" i="1"/>
  <c r="I31" i="1"/>
  <c r="I43" i="1"/>
  <c r="I36" i="1"/>
  <c r="I48" i="1"/>
  <c r="I13" i="1"/>
  <c r="I68" i="1"/>
  <c r="I33" i="1"/>
  <c r="I6" i="1"/>
  <c r="I44" i="1"/>
  <c r="I28" i="1"/>
  <c r="I35" i="1"/>
  <c r="I21" i="1"/>
  <c r="I50" i="1"/>
  <c r="I59" i="1"/>
  <c r="I26" i="1"/>
  <c r="I29" i="1"/>
  <c r="I67" i="1"/>
  <c r="I9" i="1"/>
  <c r="I18" i="1"/>
  <c r="I22" i="1"/>
  <c r="I63" i="1"/>
  <c r="I46" i="1"/>
  <c r="I23" i="1"/>
  <c r="I32" i="1"/>
  <c r="I61" i="1"/>
  <c r="I66" i="1"/>
  <c r="I14" i="1"/>
  <c r="I27" i="1"/>
  <c r="I16" i="1"/>
  <c r="I25" i="1"/>
  <c r="I5" i="1"/>
  <c r="I19" i="1"/>
  <c r="I20" i="1"/>
  <c r="I38" i="1"/>
  <c r="I17" i="1"/>
  <c r="I40" i="1"/>
  <c r="I42" i="1"/>
  <c r="I49" i="1"/>
  <c r="I60" i="1"/>
  <c r="I55" i="1"/>
  <c r="I51" i="1"/>
  <c r="I53" i="1"/>
  <c r="I58" i="1"/>
  <c r="I24" i="1"/>
  <c r="I7" i="1"/>
  <c r="I56" i="1"/>
  <c r="I54" i="1"/>
  <c r="I52" i="1"/>
  <c r="I8" i="1"/>
  <c r="I64" i="1"/>
  <c r="I41" i="1"/>
  <c r="I10" i="1"/>
  <c r="I47" i="1"/>
  <c r="I57" i="1"/>
  <c r="I62" i="1"/>
  <c r="I65" i="1"/>
  <c r="F39" i="1"/>
  <c r="F45" i="1"/>
  <c r="F11" i="1"/>
  <c r="F34" i="1"/>
  <c r="F37" i="1"/>
  <c r="F15" i="1"/>
  <c r="F12" i="1"/>
  <c r="F30" i="1"/>
  <c r="F31" i="1"/>
  <c r="F43" i="1"/>
  <c r="F36" i="1"/>
  <c r="F48" i="1"/>
  <c r="F13" i="1"/>
  <c r="F68" i="1"/>
  <c r="F33" i="1"/>
  <c r="F6" i="1"/>
  <c r="F44" i="1"/>
  <c r="F28" i="1"/>
  <c r="F35" i="1"/>
  <c r="F21" i="1"/>
  <c r="F50" i="1"/>
  <c r="F59" i="1"/>
  <c r="F26" i="1"/>
  <c r="F29" i="1"/>
  <c r="F67" i="1"/>
  <c r="F9" i="1"/>
  <c r="F18" i="1"/>
  <c r="F22" i="1"/>
  <c r="F63" i="1"/>
  <c r="F46" i="1"/>
  <c r="F23" i="1"/>
  <c r="F32" i="1"/>
  <c r="F61" i="1"/>
  <c r="F66" i="1"/>
  <c r="F14" i="1"/>
  <c r="F27" i="1"/>
  <c r="F16" i="1"/>
  <c r="F25" i="1"/>
  <c r="F5" i="1"/>
  <c r="F19" i="1"/>
  <c r="F20" i="1"/>
  <c r="F38" i="1"/>
  <c r="F17" i="1"/>
  <c r="F40" i="1"/>
  <c r="F42" i="1"/>
  <c r="F49" i="1"/>
  <c r="F60" i="1"/>
  <c r="F55" i="1"/>
  <c r="F51" i="1"/>
  <c r="F53" i="1"/>
  <c r="F58" i="1"/>
  <c r="F24" i="1"/>
  <c r="F7" i="1"/>
  <c r="F56" i="1"/>
  <c r="F54" i="1"/>
  <c r="F52" i="1"/>
  <c r="F8" i="1"/>
  <c r="F64" i="1"/>
  <c r="F41" i="1"/>
  <c r="F10" i="1"/>
  <c r="F47" i="1"/>
  <c r="F57" i="1"/>
  <c r="F62" i="1"/>
  <c r="F65" i="1"/>
</calcChain>
</file>

<file path=xl/sharedStrings.xml><?xml version="1.0" encoding="utf-8"?>
<sst xmlns="http://schemas.openxmlformats.org/spreadsheetml/2006/main" count="85" uniqueCount="85">
  <si>
    <t>Per Pupil Rate</t>
  </si>
  <si>
    <t>Provisional Allocation academic year 2020 to 2021</t>
  </si>
  <si>
    <t>Wavendon Gate School</t>
  </si>
  <si>
    <t>Merebrook Infant School</t>
  </si>
  <si>
    <t>Portfields Primary School</t>
  </si>
  <si>
    <t>Brooksward School</t>
  </si>
  <si>
    <t>Howe Park School</t>
  </si>
  <si>
    <t>Long Meadow School</t>
  </si>
  <si>
    <t>Castlethorpe First School</t>
  </si>
  <si>
    <t>Broughton Fields Primary School</t>
  </si>
  <si>
    <t>Hanslope Primary School</t>
  </si>
  <si>
    <t>Haversham Village School</t>
  </si>
  <si>
    <t>Oldbrook First School</t>
  </si>
  <si>
    <t>Lavendon School</t>
  </si>
  <si>
    <t>Russell Street School</t>
  </si>
  <si>
    <t>Bushfield School</t>
  </si>
  <si>
    <t>Wyvern School</t>
  </si>
  <si>
    <t>Holne Chase Primary School</t>
  </si>
  <si>
    <t>Barleyhurst Park Primary</t>
  </si>
  <si>
    <t>Pepper Hill School</t>
  </si>
  <si>
    <t>Greenleys First School</t>
  </si>
  <si>
    <t>Langland Community School</t>
  </si>
  <si>
    <t>Falconhurst School</t>
  </si>
  <si>
    <t>Southwood School</t>
  </si>
  <si>
    <t>Stanton School</t>
  </si>
  <si>
    <t>Great Linford Primary School</t>
  </si>
  <si>
    <t>Greenleys Junior School</t>
  </si>
  <si>
    <t>Wood End Infant &amp; Pre-School</t>
  </si>
  <si>
    <t>Bradwell Village School</t>
  </si>
  <si>
    <t>Downs Barn School</t>
  </si>
  <si>
    <t>Germander Park School</t>
  </si>
  <si>
    <t>The Willows School and Early Years Centre</t>
  </si>
  <si>
    <t>Priory Common School</t>
  </si>
  <si>
    <t>Giffard Park Primary School</t>
  </si>
  <si>
    <t>Heelands School</t>
  </si>
  <si>
    <t>Summerfield School</t>
  </si>
  <si>
    <t>Willen Primary School</t>
  </si>
  <si>
    <t>Caroline Haslett Primary School</t>
  </si>
  <si>
    <t>Green Park School</t>
  </si>
  <si>
    <t>Cedars Primary School</t>
  </si>
  <si>
    <t>Glastonbury Thorn School</t>
  </si>
  <si>
    <t>Abbeys Primary School</t>
  </si>
  <si>
    <t>Drayton Park School</t>
  </si>
  <si>
    <t>Emerson Valley School</t>
  </si>
  <si>
    <t>Loughton Manor First School</t>
  </si>
  <si>
    <t>Cold Harbour Church of England School</t>
  </si>
  <si>
    <t>Newton Blossomville Church of England School</t>
  </si>
  <si>
    <t>North Crawley CofE School</t>
  </si>
  <si>
    <t>Sherington Church of England School</t>
  </si>
  <si>
    <t>Stoke Goldington Church of England School</t>
  </si>
  <si>
    <t>St Mary's Wavendon CofE Primary</t>
  </si>
  <si>
    <t>St Andrew's CofE Infant School</t>
  </si>
  <si>
    <t>St Mary and St Giles Church of England School</t>
  </si>
  <si>
    <t>St Thomas Aquinas Catholic Primary School</t>
  </si>
  <si>
    <t>Giles Brook Primary School</t>
  </si>
  <si>
    <t>Bishop Parker Catholic School</t>
  </si>
  <si>
    <t>St Monica's Catholic Primary School</t>
  </si>
  <si>
    <t>St Mary Magdalene Catholic Primary School</t>
  </si>
  <si>
    <t>St Bernadette's Catholic Primary School</t>
  </si>
  <si>
    <t>Bow Brickhill CofE VA Primary School</t>
  </si>
  <si>
    <t>Tickford Park Primary School</t>
  </si>
  <si>
    <t>Newton Leys Primary School</t>
  </si>
  <si>
    <t>Brooklands Farm Primary School</t>
  </si>
  <si>
    <t>Priory Rise School</t>
  </si>
  <si>
    <t>St Paul's Catholic School</t>
  </si>
  <si>
    <t>The Radcliffe School</t>
  </si>
  <si>
    <t>SCHOOL</t>
  </si>
  <si>
    <t>Oct 19 census</t>
  </si>
  <si>
    <t>Oct 2020 Payment based on Oct 19 census</t>
  </si>
  <si>
    <t>Oct 20 census</t>
  </si>
  <si>
    <t>White Spire School</t>
  </si>
  <si>
    <t>Romans Field School</t>
  </si>
  <si>
    <t>The Walnuts School</t>
  </si>
  <si>
    <t>Slated Row School</t>
  </si>
  <si>
    <t>The Redway School</t>
  </si>
  <si>
    <t>Milton Keynes Primary Pupil Referral Unit</t>
  </si>
  <si>
    <t>NOTES</t>
  </si>
  <si>
    <t>Government guidance can be found here</t>
  </si>
  <si>
    <t>Mar 2021 Payment based on Oct 19 census</t>
  </si>
  <si>
    <t>Mar 2021 Payment based on Oct 20 census</t>
  </si>
  <si>
    <t>October 2020 payment (col E) is based on Oct 19 census</t>
  </si>
  <si>
    <t>March 2021 payment (col F) is based on Oct 19 census but this will be updated when the Oct 2020 census data is available</t>
  </si>
  <si>
    <r>
      <rPr>
        <b/>
        <u/>
        <sz val="20"/>
        <color theme="1"/>
        <rFont val="Calibri"/>
        <family val="2"/>
        <scheme val="minor"/>
      </rPr>
      <t>PROVISIONAL</t>
    </r>
    <r>
      <rPr>
        <b/>
        <sz val="20"/>
        <color theme="1"/>
        <rFont val="Calibri"/>
        <family val="2"/>
        <scheme val="minor"/>
      </rPr>
      <t xml:space="preserve"> COVID CATCH UP PAYMENTS</t>
    </r>
  </si>
  <si>
    <t>Enter October 2020 census data (col H) to obtain a revised Mar 2021 payment</t>
  </si>
  <si>
    <t>All payments are currently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</si>
</sst>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Border="1"/>
    <xf numFmtId="4" fontId="0" fillId="0" borderId="1" xfId="0" applyNumberFormat="1" applyBorder="1"/>
    <xf numFmtId="0" fontId="1" fillId="3" borderId="1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/>
    </xf>
    <xf numFmtId="4" fontId="0" fillId="3" borderId="1" xfId="0" applyNumberForma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4" fillId="4" borderId="5" xfId="1" applyFon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5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" fontId="1" fillId="4" borderId="5" xfId="0" applyNumberFormat="1" applyFont="1" applyFill="1" applyBorder="1" applyAlignment="1">
      <alignment horizontal="left" wrapText="1"/>
    </xf>
    <xf numFmtId="17" fontId="1" fillId="4" borderId="0" xfId="0" applyNumberFormat="1" applyFont="1" applyFill="1" applyBorder="1" applyAlignment="1">
      <alignment horizontal="left" wrapText="1"/>
    </xf>
    <xf numFmtId="17" fontId="1" fillId="4" borderId="6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uidance/coronavirus-covid-19-catch-up-premi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CA1D-DB64-4E0D-A5A8-2FF716046626}">
  <dimension ref="A1:P74"/>
  <sheetViews>
    <sheetView tabSelected="1" workbookViewId="0">
      <selection sqref="A1:I1"/>
    </sheetView>
  </sheetViews>
  <sheetFormatPr defaultRowHeight="15" x14ac:dyDescent="0.25"/>
  <cols>
    <col min="1" max="1" width="43.5703125" bestFit="1" customWidth="1"/>
    <col min="2" max="2" width="15.7109375" style="3" customWidth="1"/>
    <col min="3" max="6" width="15.7109375" customWidth="1"/>
    <col min="7" max="7" width="1.5703125" customWidth="1"/>
    <col min="8" max="8" width="15.7109375" style="3" customWidth="1"/>
    <col min="9" max="9" width="15.7109375" customWidth="1"/>
  </cols>
  <sheetData>
    <row r="1" spans="1:16" ht="26.25" x14ac:dyDescent="0.4">
      <c r="A1" s="34" t="s">
        <v>82</v>
      </c>
      <c r="B1" s="34"/>
      <c r="C1" s="34"/>
      <c r="D1" s="34"/>
      <c r="E1" s="34"/>
      <c r="F1" s="34"/>
      <c r="G1" s="34"/>
      <c r="H1" s="34"/>
      <c r="I1" s="34"/>
    </row>
    <row r="2" spans="1:16" ht="15.75" thickBot="1" x14ac:dyDescent="0.3"/>
    <row r="3" spans="1:16" s="1" customFormat="1" ht="60" x14ac:dyDescent="0.25">
      <c r="A3" s="4" t="s">
        <v>66</v>
      </c>
      <c r="B3" s="5" t="s">
        <v>67</v>
      </c>
      <c r="C3" s="5" t="s">
        <v>0</v>
      </c>
      <c r="D3" s="5" t="s">
        <v>1</v>
      </c>
      <c r="E3" s="9" t="s">
        <v>68</v>
      </c>
      <c r="F3" s="5" t="s">
        <v>78</v>
      </c>
      <c r="H3" s="5" t="s">
        <v>69</v>
      </c>
      <c r="I3" s="5" t="s">
        <v>79</v>
      </c>
      <c r="K3" s="25" t="s">
        <v>76</v>
      </c>
      <c r="L3" s="26"/>
      <c r="M3" s="26"/>
      <c r="N3" s="26"/>
      <c r="O3" s="26"/>
      <c r="P3" s="27"/>
    </row>
    <row r="4" spans="1:16" s="1" customFormat="1" ht="3" customHeight="1" x14ac:dyDescent="0.25">
      <c r="B4" s="3"/>
      <c r="E4" s="10"/>
      <c r="F4" s="2"/>
      <c r="H4" s="3"/>
      <c r="I4" s="2"/>
      <c r="K4" s="12"/>
      <c r="L4" s="13"/>
      <c r="M4" s="13"/>
      <c r="N4" s="13"/>
      <c r="O4" s="13"/>
      <c r="P4" s="14"/>
    </row>
    <row r="5" spans="1:16" x14ac:dyDescent="0.25">
      <c r="A5" s="7" t="s">
        <v>41</v>
      </c>
      <c r="B5" s="5">
        <v>280</v>
      </c>
      <c r="C5" s="7">
        <v>80</v>
      </c>
      <c r="D5" s="7">
        <v>22400</v>
      </c>
      <c r="E5" s="11">
        <v>5600</v>
      </c>
      <c r="F5" s="8">
        <f t="shared" ref="F5:F36" si="0">26.67*B5</f>
        <v>7467.6</v>
      </c>
      <c r="H5" s="6"/>
      <c r="I5" s="8">
        <f t="shared" ref="I5:I36" si="1">26.67*H5</f>
        <v>0</v>
      </c>
      <c r="K5" s="15" t="s">
        <v>77</v>
      </c>
      <c r="L5" s="16"/>
      <c r="M5" s="16"/>
      <c r="N5" s="16"/>
      <c r="O5" s="16"/>
      <c r="P5" s="17"/>
    </row>
    <row r="6" spans="1:16" x14ac:dyDescent="0.25">
      <c r="A6" s="7" t="s">
        <v>18</v>
      </c>
      <c r="B6" s="5">
        <v>200</v>
      </c>
      <c r="C6" s="7">
        <v>80</v>
      </c>
      <c r="D6" s="7">
        <v>16000</v>
      </c>
      <c r="E6" s="11">
        <v>4000</v>
      </c>
      <c r="F6" s="8">
        <f t="shared" si="0"/>
        <v>5334</v>
      </c>
      <c r="H6" s="6"/>
      <c r="I6" s="8">
        <f t="shared" si="1"/>
        <v>0</v>
      </c>
      <c r="K6" s="18"/>
      <c r="L6" s="16"/>
      <c r="M6" s="16"/>
      <c r="N6" s="16"/>
      <c r="O6" s="16"/>
      <c r="P6" s="17"/>
    </row>
    <row r="7" spans="1:16" x14ac:dyDescent="0.25">
      <c r="A7" s="7" t="s">
        <v>55</v>
      </c>
      <c r="B7" s="5">
        <v>194</v>
      </c>
      <c r="C7" s="7">
        <v>80</v>
      </c>
      <c r="D7" s="7">
        <v>15520</v>
      </c>
      <c r="E7" s="11">
        <v>3880</v>
      </c>
      <c r="F7" s="8">
        <f t="shared" si="0"/>
        <v>5173.9800000000005</v>
      </c>
      <c r="H7" s="6"/>
      <c r="I7" s="8">
        <f t="shared" si="1"/>
        <v>0</v>
      </c>
      <c r="K7" s="12" t="s">
        <v>80</v>
      </c>
      <c r="L7" s="16"/>
      <c r="M7" s="16"/>
      <c r="N7" s="16"/>
      <c r="O7" s="16"/>
      <c r="P7" s="17"/>
    </row>
    <row r="8" spans="1:16" x14ac:dyDescent="0.25">
      <c r="A8" s="7" t="s">
        <v>59</v>
      </c>
      <c r="B8" s="5">
        <v>96</v>
      </c>
      <c r="C8" s="7">
        <v>80</v>
      </c>
      <c r="D8" s="7">
        <v>7680</v>
      </c>
      <c r="E8" s="11">
        <v>1920</v>
      </c>
      <c r="F8" s="8">
        <f t="shared" si="0"/>
        <v>2560.3200000000002</v>
      </c>
      <c r="H8" s="6"/>
      <c r="I8" s="8">
        <f t="shared" si="1"/>
        <v>0</v>
      </c>
      <c r="K8" s="18"/>
      <c r="L8" s="16"/>
      <c r="M8" s="16"/>
      <c r="N8" s="16"/>
      <c r="O8" s="16"/>
      <c r="P8" s="17"/>
    </row>
    <row r="9" spans="1:16" x14ac:dyDescent="0.25">
      <c r="A9" s="7" t="s">
        <v>28</v>
      </c>
      <c r="B9" s="5">
        <v>324</v>
      </c>
      <c r="C9" s="7">
        <v>80</v>
      </c>
      <c r="D9" s="7">
        <v>25920</v>
      </c>
      <c r="E9" s="11">
        <v>6480</v>
      </c>
      <c r="F9" s="8">
        <f t="shared" si="0"/>
        <v>8641.08</v>
      </c>
      <c r="H9" s="6"/>
      <c r="I9" s="8">
        <f t="shared" si="1"/>
        <v>0</v>
      </c>
      <c r="K9" s="28" t="s">
        <v>81</v>
      </c>
      <c r="L9" s="29"/>
      <c r="M9" s="29"/>
      <c r="N9" s="29"/>
      <c r="O9" s="29"/>
      <c r="P9" s="30"/>
    </row>
    <row r="10" spans="1:16" x14ac:dyDescent="0.25">
      <c r="A10" s="7" t="s">
        <v>62</v>
      </c>
      <c r="B10" s="5">
        <v>1058</v>
      </c>
      <c r="C10" s="7">
        <v>80</v>
      </c>
      <c r="D10" s="7">
        <v>84640</v>
      </c>
      <c r="E10" s="11">
        <v>21160</v>
      </c>
      <c r="F10" s="8">
        <f t="shared" si="0"/>
        <v>28216.86</v>
      </c>
      <c r="H10" s="6"/>
      <c r="I10" s="8">
        <f t="shared" si="1"/>
        <v>0</v>
      </c>
      <c r="K10" s="28"/>
      <c r="L10" s="29"/>
      <c r="M10" s="29"/>
      <c r="N10" s="29"/>
      <c r="O10" s="29"/>
      <c r="P10" s="30"/>
    </row>
    <row r="11" spans="1:16" x14ac:dyDescent="0.25">
      <c r="A11" s="7" t="s">
        <v>5</v>
      </c>
      <c r="B11" s="5">
        <v>288</v>
      </c>
      <c r="C11" s="7">
        <v>80</v>
      </c>
      <c r="D11" s="7">
        <v>23040</v>
      </c>
      <c r="E11" s="11">
        <v>5760</v>
      </c>
      <c r="F11" s="8">
        <f t="shared" si="0"/>
        <v>7680.9600000000009</v>
      </c>
      <c r="H11" s="6"/>
      <c r="I11" s="8">
        <f t="shared" si="1"/>
        <v>0</v>
      </c>
      <c r="K11" s="18"/>
      <c r="L11" s="16"/>
      <c r="M11" s="16"/>
      <c r="N11" s="16"/>
      <c r="O11" s="16"/>
      <c r="P11" s="17"/>
    </row>
    <row r="12" spans="1:16" x14ac:dyDescent="0.25">
      <c r="A12" s="7" t="s">
        <v>9</v>
      </c>
      <c r="B12" s="5">
        <v>415</v>
      </c>
      <c r="C12" s="7">
        <v>80</v>
      </c>
      <c r="D12" s="7">
        <v>33200</v>
      </c>
      <c r="E12" s="11">
        <v>8300</v>
      </c>
      <c r="F12" s="8">
        <f t="shared" si="0"/>
        <v>11068.050000000001</v>
      </c>
      <c r="H12" s="6"/>
      <c r="I12" s="8">
        <f t="shared" si="1"/>
        <v>0</v>
      </c>
      <c r="K12" s="31" t="s">
        <v>83</v>
      </c>
      <c r="L12" s="32"/>
      <c r="M12" s="32"/>
      <c r="N12" s="32"/>
      <c r="O12" s="32"/>
      <c r="P12" s="33"/>
    </row>
    <row r="13" spans="1:16" x14ac:dyDescent="0.25">
      <c r="A13" s="7" t="s">
        <v>15</v>
      </c>
      <c r="B13" s="5">
        <v>440</v>
      </c>
      <c r="C13" s="7">
        <v>80</v>
      </c>
      <c r="D13" s="7">
        <v>35200</v>
      </c>
      <c r="E13" s="11">
        <v>8800</v>
      </c>
      <c r="F13" s="8">
        <f t="shared" si="0"/>
        <v>11734.800000000001</v>
      </c>
      <c r="H13" s="6"/>
      <c r="I13" s="8">
        <f t="shared" si="1"/>
        <v>0</v>
      </c>
      <c r="K13" s="31"/>
      <c r="L13" s="32"/>
      <c r="M13" s="32"/>
      <c r="N13" s="32"/>
      <c r="O13" s="32"/>
      <c r="P13" s="33"/>
    </row>
    <row r="14" spans="1:16" x14ac:dyDescent="0.25">
      <c r="A14" s="7" t="s">
        <v>37</v>
      </c>
      <c r="B14" s="5">
        <v>419</v>
      </c>
      <c r="C14" s="7">
        <v>80</v>
      </c>
      <c r="D14" s="7">
        <v>33520</v>
      </c>
      <c r="E14" s="11">
        <v>8380</v>
      </c>
      <c r="F14" s="8">
        <f t="shared" si="0"/>
        <v>11174.730000000001</v>
      </c>
      <c r="H14" s="6"/>
      <c r="I14" s="8">
        <f t="shared" si="1"/>
        <v>0</v>
      </c>
      <c r="K14" s="22"/>
      <c r="L14" s="23"/>
      <c r="M14" s="23"/>
      <c r="N14" s="23"/>
      <c r="O14" s="23"/>
      <c r="P14" s="24"/>
    </row>
    <row r="15" spans="1:16" x14ac:dyDescent="0.25">
      <c r="A15" s="7" t="s">
        <v>8</v>
      </c>
      <c r="B15" s="5">
        <v>41</v>
      </c>
      <c r="C15" s="7">
        <v>80</v>
      </c>
      <c r="D15" s="7">
        <v>3280</v>
      </c>
      <c r="E15" s="11">
        <v>820</v>
      </c>
      <c r="F15" s="8">
        <f t="shared" si="0"/>
        <v>1093.47</v>
      </c>
      <c r="H15" s="6"/>
      <c r="I15" s="8">
        <f t="shared" si="1"/>
        <v>0</v>
      </c>
      <c r="K15" s="35" t="s">
        <v>84</v>
      </c>
      <c r="L15" s="36"/>
      <c r="M15" s="36"/>
      <c r="N15" s="36"/>
      <c r="O15" s="36"/>
      <c r="P15" s="37"/>
    </row>
    <row r="16" spans="1:16" ht="15.75" thickBot="1" x14ac:dyDescent="0.3">
      <c r="A16" s="7" t="s">
        <v>39</v>
      </c>
      <c r="B16" s="5">
        <v>293</v>
      </c>
      <c r="C16" s="7">
        <v>80</v>
      </c>
      <c r="D16" s="7">
        <v>23440</v>
      </c>
      <c r="E16" s="11">
        <v>5860</v>
      </c>
      <c r="F16" s="8">
        <f t="shared" si="0"/>
        <v>7814.31</v>
      </c>
      <c r="H16" s="6"/>
      <c r="I16" s="8">
        <f t="shared" si="1"/>
        <v>0</v>
      </c>
      <c r="K16" s="19"/>
      <c r="L16" s="20"/>
      <c r="M16" s="20"/>
      <c r="N16" s="20"/>
      <c r="O16" s="20"/>
      <c r="P16" s="21"/>
    </row>
    <row r="17" spans="1:9" x14ac:dyDescent="0.25">
      <c r="A17" s="7" t="s">
        <v>45</v>
      </c>
      <c r="B17" s="5">
        <v>261</v>
      </c>
      <c r="C17" s="7">
        <v>80</v>
      </c>
      <c r="D17" s="7">
        <v>20880</v>
      </c>
      <c r="E17" s="11">
        <v>5220</v>
      </c>
      <c r="F17" s="8">
        <f t="shared" si="0"/>
        <v>6960.8700000000008</v>
      </c>
      <c r="H17" s="6"/>
      <c r="I17" s="8">
        <f t="shared" si="1"/>
        <v>0</v>
      </c>
    </row>
    <row r="18" spans="1:9" x14ac:dyDescent="0.25">
      <c r="A18" s="7" t="s">
        <v>29</v>
      </c>
      <c r="B18" s="5">
        <v>73</v>
      </c>
      <c r="C18" s="7">
        <v>80</v>
      </c>
      <c r="D18" s="7">
        <v>5840</v>
      </c>
      <c r="E18" s="11">
        <v>1460</v>
      </c>
      <c r="F18" s="8">
        <f t="shared" si="0"/>
        <v>1946.91</v>
      </c>
      <c r="H18" s="6"/>
      <c r="I18" s="8">
        <f t="shared" si="1"/>
        <v>0</v>
      </c>
    </row>
    <row r="19" spans="1:9" x14ac:dyDescent="0.25">
      <c r="A19" s="7" t="s">
        <v>42</v>
      </c>
      <c r="B19" s="5">
        <v>304</v>
      </c>
      <c r="C19" s="7">
        <v>80</v>
      </c>
      <c r="D19" s="7">
        <v>24320</v>
      </c>
      <c r="E19" s="11">
        <v>6080</v>
      </c>
      <c r="F19" s="8">
        <f t="shared" si="0"/>
        <v>8107.68</v>
      </c>
      <c r="H19" s="6"/>
      <c r="I19" s="8">
        <f t="shared" si="1"/>
        <v>0</v>
      </c>
    </row>
    <row r="20" spans="1:9" x14ac:dyDescent="0.25">
      <c r="A20" s="7" t="s">
        <v>43</v>
      </c>
      <c r="B20" s="5">
        <v>461</v>
      </c>
      <c r="C20" s="7">
        <v>80</v>
      </c>
      <c r="D20" s="7">
        <v>36880</v>
      </c>
      <c r="E20" s="11">
        <v>9220</v>
      </c>
      <c r="F20" s="8">
        <f t="shared" si="0"/>
        <v>12294.87</v>
      </c>
      <c r="H20" s="6"/>
      <c r="I20" s="8">
        <f t="shared" si="1"/>
        <v>0</v>
      </c>
    </row>
    <row r="21" spans="1:9" x14ac:dyDescent="0.25">
      <c r="A21" s="7" t="s">
        <v>22</v>
      </c>
      <c r="B21" s="5">
        <v>320</v>
      </c>
      <c r="C21" s="7">
        <v>80</v>
      </c>
      <c r="D21" s="7">
        <v>25600</v>
      </c>
      <c r="E21" s="11">
        <v>6400</v>
      </c>
      <c r="F21" s="8">
        <f t="shared" si="0"/>
        <v>8534.4000000000015</v>
      </c>
      <c r="H21" s="6"/>
      <c r="I21" s="8">
        <f t="shared" si="1"/>
        <v>0</v>
      </c>
    </row>
    <row r="22" spans="1:9" x14ac:dyDescent="0.25">
      <c r="A22" s="7" t="s">
        <v>30</v>
      </c>
      <c r="B22" s="5">
        <v>106</v>
      </c>
      <c r="C22" s="7">
        <v>80</v>
      </c>
      <c r="D22" s="7">
        <v>8480</v>
      </c>
      <c r="E22" s="11">
        <v>2120</v>
      </c>
      <c r="F22" s="8">
        <f t="shared" si="0"/>
        <v>2827.02</v>
      </c>
      <c r="H22" s="6"/>
      <c r="I22" s="8">
        <f t="shared" si="1"/>
        <v>0</v>
      </c>
    </row>
    <row r="23" spans="1:9" x14ac:dyDescent="0.25">
      <c r="A23" s="7" t="s">
        <v>33</v>
      </c>
      <c r="B23" s="5">
        <v>338</v>
      </c>
      <c r="C23" s="7">
        <v>80</v>
      </c>
      <c r="D23" s="7">
        <v>27040</v>
      </c>
      <c r="E23" s="11">
        <v>6760</v>
      </c>
      <c r="F23" s="8">
        <f t="shared" si="0"/>
        <v>9014.4600000000009</v>
      </c>
      <c r="H23" s="6"/>
      <c r="I23" s="8">
        <f t="shared" si="1"/>
        <v>0</v>
      </c>
    </row>
    <row r="24" spans="1:9" x14ac:dyDescent="0.25">
      <c r="A24" s="7" t="s">
        <v>54</v>
      </c>
      <c r="B24" s="5">
        <v>408</v>
      </c>
      <c r="C24" s="7">
        <v>80</v>
      </c>
      <c r="D24" s="7">
        <v>32640</v>
      </c>
      <c r="E24" s="11">
        <v>8160</v>
      </c>
      <c r="F24" s="8">
        <f t="shared" si="0"/>
        <v>10881.36</v>
      </c>
      <c r="H24" s="6"/>
      <c r="I24" s="8">
        <f t="shared" si="1"/>
        <v>0</v>
      </c>
    </row>
    <row r="25" spans="1:9" x14ac:dyDescent="0.25">
      <c r="A25" s="7" t="s">
        <v>40</v>
      </c>
      <c r="B25" s="5">
        <v>215</v>
      </c>
      <c r="C25" s="7">
        <v>80</v>
      </c>
      <c r="D25" s="7">
        <v>17200</v>
      </c>
      <c r="E25" s="11">
        <v>4300</v>
      </c>
      <c r="F25" s="8">
        <f t="shared" si="0"/>
        <v>5734.05</v>
      </c>
      <c r="H25" s="6"/>
      <c r="I25" s="8">
        <f t="shared" si="1"/>
        <v>0</v>
      </c>
    </row>
    <row r="26" spans="1:9" x14ac:dyDescent="0.25">
      <c r="A26" s="7" t="s">
        <v>25</v>
      </c>
      <c r="B26" s="5">
        <v>359</v>
      </c>
      <c r="C26" s="7">
        <v>80</v>
      </c>
      <c r="D26" s="7">
        <v>28720</v>
      </c>
      <c r="E26" s="11">
        <v>7180</v>
      </c>
      <c r="F26" s="8">
        <f t="shared" si="0"/>
        <v>9574.5300000000007</v>
      </c>
      <c r="H26" s="6"/>
      <c r="I26" s="8">
        <f t="shared" si="1"/>
        <v>0</v>
      </c>
    </row>
    <row r="27" spans="1:9" x14ac:dyDescent="0.25">
      <c r="A27" s="7" t="s">
        <v>38</v>
      </c>
      <c r="B27" s="5">
        <v>313</v>
      </c>
      <c r="C27" s="7">
        <v>80</v>
      </c>
      <c r="D27" s="7">
        <v>25040</v>
      </c>
      <c r="E27" s="11">
        <v>6260</v>
      </c>
      <c r="F27" s="8">
        <f t="shared" si="0"/>
        <v>8347.7100000000009</v>
      </c>
      <c r="H27" s="6"/>
      <c r="I27" s="8">
        <f t="shared" si="1"/>
        <v>0</v>
      </c>
    </row>
    <row r="28" spans="1:9" x14ac:dyDescent="0.25">
      <c r="A28" s="7" t="s">
        <v>20</v>
      </c>
      <c r="B28" s="5">
        <v>154</v>
      </c>
      <c r="C28" s="7">
        <v>80</v>
      </c>
      <c r="D28" s="7">
        <v>12320</v>
      </c>
      <c r="E28" s="11">
        <v>3080</v>
      </c>
      <c r="F28" s="8">
        <f t="shared" si="0"/>
        <v>4107.18</v>
      </c>
      <c r="H28" s="6"/>
      <c r="I28" s="8">
        <f t="shared" si="1"/>
        <v>0</v>
      </c>
    </row>
    <row r="29" spans="1:9" x14ac:dyDescent="0.25">
      <c r="A29" s="7" t="s">
        <v>26</v>
      </c>
      <c r="B29" s="5">
        <v>225</v>
      </c>
      <c r="C29" s="7">
        <v>80</v>
      </c>
      <c r="D29" s="7">
        <v>18000</v>
      </c>
      <c r="E29" s="11">
        <v>4500</v>
      </c>
      <c r="F29" s="8">
        <f t="shared" si="0"/>
        <v>6000.75</v>
      </c>
      <c r="H29" s="6"/>
      <c r="I29" s="8">
        <f t="shared" si="1"/>
        <v>0</v>
      </c>
    </row>
    <row r="30" spans="1:9" x14ac:dyDescent="0.25">
      <c r="A30" s="7" t="s">
        <v>10</v>
      </c>
      <c r="B30" s="5">
        <v>235</v>
      </c>
      <c r="C30" s="7">
        <v>80</v>
      </c>
      <c r="D30" s="7">
        <v>18800</v>
      </c>
      <c r="E30" s="11">
        <v>4700</v>
      </c>
      <c r="F30" s="8">
        <f t="shared" si="0"/>
        <v>6267.4500000000007</v>
      </c>
      <c r="H30" s="6"/>
      <c r="I30" s="8">
        <f t="shared" si="1"/>
        <v>0</v>
      </c>
    </row>
    <row r="31" spans="1:9" x14ac:dyDescent="0.25">
      <c r="A31" s="7" t="s">
        <v>11</v>
      </c>
      <c r="B31" s="5">
        <v>113</v>
      </c>
      <c r="C31" s="7">
        <v>80</v>
      </c>
      <c r="D31" s="7">
        <v>9040</v>
      </c>
      <c r="E31" s="11">
        <v>2260</v>
      </c>
      <c r="F31" s="8">
        <f t="shared" si="0"/>
        <v>3013.71</v>
      </c>
      <c r="H31" s="6"/>
      <c r="I31" s="8">
        <f t="shared" si="1"/>
        <v>0</v>
      </c>
    </row>
    <row r="32" spans="1:9" x14ac:dyDescent="0.25">
      <c r="A32" s="7" t="s">
        <v>34</v>
      </c>
      <c r="B32" s="5">
        <v>106</v>
      </c>
      <c r="C32" s="7">
        <v>80</v>
      </c>
      <c r="D32" s="7">
        <v>8480</v>
      </c>
      <c r="E32" s="11">
        <v>2120</v>
      </c>
      <c r="F32" s="8">
        <f t="shared" si="0"/>
        <v>2827.02</v>
      </c>
      <c r="H32" s="6"/>
      <c r="I32" s="8">
        <f t="shared" si="1"/>
        <v>0</v>
      </c>
    </row>
    <row r="33" spans="1:9" x14ac:dyDescent="0.25">
      <c r="A33" s="7" t="s">
        <v>17</v>
      </c>
      <c r="B33" s="5">
        <v>271</v>
      </c>
      <c r="C33" s="7">
        <v>80</v>
      </c>
      <c r="D33" s="7">
        <v>21680</v>
      </c>
      <c r="E33" s="11">
        <v>5420</v>
      </c>
      <c r="F33" s="8">
        <f t="shared" si="0"/>
        <v>7227.5700000000006</v>
      </c>
      <c r="H33" s="6"/>
      <c r="I33" s="8">
        <f t="shared" si="1"/>
        <v>0</v>
      </c>
    </row>
    <row r="34" spans="1:9" x14ac:dyDescent="0.25">
      <c r="A34" s="7" t="s">
        <v>6</v>
      </c>
      <c r="B34" s="5">
        <v>168</v>
      </c>
      <c r="C34" s="7">
        <v>80</v>
      </c>
      <c r="D34" s="7">
        <v>13440</v>
      </c>
      <c r="E34" s="11">
        <v>3360</v>
      </c>
      <c r="F34" s="8">
        <f t="shared" si="0"/>
        <v>4480.5600000000004</v>
      </c>
      <c r="H34" s="6"/>
      <c r="I34" s="8">
        <f t="shared" si="1"/>
        <v>0</v>
      </c>
    </row>
    <row r="35" spans="1:9" x14ac:dyDescent="0.25">
      <c r="A35" s="7" t="s">
        <v>21</v>
      </c>
      <c r="B35" s="5">
        <v>255</v>
      </c>
      <c r="C35" s="7">
        <v>80</v>
      </c>
      <c r="D35" s="7">
        <v>20400</v>
      </c>
      <c r="E35" s="11">
        <v>5100</v>
      </c>
      <c r="F35" s="8">
        <f t="shared" si="0"/>
        <v>6800.85</v>
      </c>
      <c r="H35" s="6"/>
      <c r="I35" s="8">
        <f t="shared" si="1"/>
        <v>0</v>
      </c>
    </row>
    <row r="36" spans="1:9" x14ac:dyDescent="0.25">
      <c r="A36" s="7" t="s">
        <v>13</v>
      </c>
      <c r="B36" s="5">
        <v>157</v>
      </c>
      <c r="C36" s="7">
        <v>80</v>
      </c>
      <c r="D36" s="7">
        <v>12560</v>
      </c>
      <c r="E36" s="11">
        <v>3140</v>
      </c>
      <c r="F36" s="8">
        <f t="shared" si="0"/>
        <v>4187.1900000000005</v>
      </c>
      <c r="H36" s="6"/>
      <c r="I36" s="8">
        <f t="shared" si="1"/>
        <v>0</v>
      </c>
    </row>
    <row r="37" spans="1:9" x14ac:dyDescent="0.25">
      <c r="A37" s="7" t="s">
        <v>7</v>
      </c>
      <c r="B37" s="5">
        <v>405</v>
      </c>
      <c r="C37" s="7">
        <v>80</v>
      </c>
      <c r="D37" s="7">
        <v>32400</v>
      </c>
      <c r="E37" s="11">
        <v>8100</v>
      </c>
      <c r="F37" s="8">
        <f t="shared" ref="F37:F68" si="2">26.67*B37</f>
        <v>10801.35</v>
      </c>
      <c r="H37" s="6"/>
      <c r="I37" s="8">
        <f t="shared" ref="I37:I68" si="3">26.67*H37</f>
        <v>0</v>
      </c>
    </row>
    <row r="38" spans="1:9" x14ac:dyDescent="0.25">
      <c r="A38" s="7" t="s">
        <v>44</v>
      </c>
      <c r="B38" s="5">
        <v>235</v>
      </c>
      <c r="C38" s="7">
        <v>80</v>
      </c>
      <c r="D38" s="7">
        <v>18800</v>
      </c>
      <c r="E38" s="11">
        <v>4700</v>
      </c>
      <c r="F38" s="8">
        <f t="shared" si="2"/>
        <v>6267.4500000000007</v>
      </c>
      <c r="H38" s="6"/>
      <c r="I38" s="8">
        <f t="shared" si="3"/>
        <v>0</v>
      </c>
    </row>
    <row r="39" spans="1:9" x14ac:dyDescent="0.25">
      <c r="A39" s="7" t="s">
        <v>3</v>
      </c>
      <c r="B39" s="5">
        <v>117</v>
      </c>
      <c r="C39" s="7">
        <v>80</v>
      </c>
      <c r="D39" s="7">
        <v>9360</v>
      </c>
      <c r="E39" s="11">
        <v>2340</v>
      </c>
      <c r="F39" s="8">
        <f t="shared" si="2"/>
        <v>3120.3900000000003</v>
      </c>
      <c r="H39" s="6"/>
      <c r="I39" s="8">
        <f t="shared" si="3"/>
        <v>0</v>
      </c>
    </row>
    <row r="40" spans="1:9" x14ac:dyDescent="0.25">
      <c r="A40" s="7" t="s">
        <v>46</v>
      </c>
      <c r="B40" s="5">
        <v>24</v>
      </c>
      <c r="C40" s="7">
        <v>80</v>
      </c>
      <c r="D40" s="7">
        <v>1920</v>
      </c>
      <c r="E40" s="11">
        <v>480</v>
      </c>
      <c r="F40" s="8">
        <f t="shared" si="2"/>
        <v>640.08000000000004</v>
      </c>
      <c r="H40" s="6"/>
      <c r="I40" s="8">
        <f t="shared" si="3"/>
        <v>0</v>
      </c>
    </row>
    <row r="41" spans="1:9" x14ac:dyDescent="0.25">
      <c r="A41" s="7" t="s">
        <v>61</v>
      </c>
      <c r="B41" s="5">
        <v>351</v>
      </c>
      <c r="C41" s="7">
        <v>80</v>
      </c>
      <c r="D41" s="7">
        <v>28080</v>
      </c>
      <c r="E41" s="11">
        <v>7020</v>
      </c>
      <c r="F41" s="8">
        <f t="shared" si="2"/>
        <v>9361.17</v>
      </c>
      <c r="H41" s="6"/>
      <c r="I41" s="8">
        <f t="shared" si="3"/>
        <v>0</v>
      </c>
    </row>
    <row r="42" spans="1:9" x14ac:dyDescent="0.25">
      <c r="A42" s="7" t="s">
        <v>47</v>
      </c>
      <c r="B42" s="5">
        <v>21</v>
      </c>
      <c r="C42" s="7">
        <v>80</v>
      </c>
      <c r="D42" s="7">
        <v>1680</v>
      </c>
      <c r="E42" s="11">
        <v>420</v>
      </c>
      <c r="F42" s="8">
        <f t="shared" si="2"/>
        <v>560.07000000000005</v>
      </c>
      <c r="H42" s="6"/>
      <c r="I42" s="8">
        <f t="shared" si="3"/>
        <v>0</v>
      </c>
    </row>
    <row r="43" spans="1:9" x14ac:dyDescent="0.25">
      <c r="A43" s="7" t="s">
        <v>12</v>
      </c>
      <c r="B43" s="5">
        <v>144</v>
      </c>
      <c r="C43" s="7">
        <v>80</v>
      </c>
      <c r="D43" s="7">
        <v>11520</v>
      </c>
      <c r="E43" s="11">
        <v>2880</v>
      </c>
      <c r="F43" s="8">
        <f t="shared" si="2"/>
        <v>3840.4800000000005</v>
      </c>
      <c r="H43" s="6"/>
      <c r="I43" s="8">
        <f t="shared" si="3"/>
        <v>0</v>
      </c>
    </row>
    <row r="44" spans="1:9" x14ac:dyDescent="0.25">
      <c r="A44" s="7" t="s">
        <v>19</v>
      </c>
      <c r="B44" s="5">
        <v>140</v>
      </c>
      <c r="C44" s="7">
        <v>80</v>
      </c>
      <c r="D44" s="7">
        <v>11200</v>
      </c>
      <c r="E44" s="11">
        <v>2800</v>
      </c>
      <c r="F44" s="8">
        <f t="shared" si="2"/>
        <v>3733.8</v>
      </c>
      <c r="H44" s="6"/>
      <c r="I44" s="8">
        <f t="shared" si="3"/>
        <v>0</v>
      </c>
    </row>
    <row r="45" spans="1:9" x14ac:dyDescent="0.25">
      <c r="A45" s="7" t="s">
        <v>4</v>
      </c>
      <c r="B45" s="5">
        <v>686</v>
      </c>
      <c r="C45" s="7">
        <v>80</v>
      </c>
      <c r="D45" s="7">
        <v>54880</v>
      </c>
      <c r="E45" s="11">
        <v>13720</v>
      </c>
      <c r="F45" s="8">
        <f t="shared" si="2"/>
        <v>18295.620000000003</v>
      </c>
      <c r="H45" s="6"/>
      <c r="I45" s="8">
        <f t="shared" si="3"/>
        <v>0</v>
      </c>
    </row>
    <row r="46" spans="1:9" x14ac:dyDescent="0.25">
      <c r="A46" s="7" t="s">
        <v>32</v>
      </c>
      <c r="B46" s="5">
        <v>122</v>
      </c>
      <c r="C46" s="7">
        <v>80</v>
      </c>
      <c r="D46" s="7">
        <v>9760</v>
      </c>
      <c r="E46" s="11">
        <v>2440</v>
      </c>
      <c r="F46" s="8">
        <f t="shared" si="2"/>
        <v>3253.7400000000002</v>
      </c>
      <c r="H46" s="6"/>
      <c r="I46" s="8">
        <f t="shared" si="3"/>
        <v>0</v>
      </c>
    </row>
    <row r="47" spans="1:9" x14ac:dyDescent="0.25">
      <c r="A47" s="7" t="s">
        <v>63</v>
      </c>
      <c r="B47" s="5">
        <v>599</v>
      </c>
      <c r="C47" s="7">
        <v>80</v>
      </c>
      <c r="D47" s="7">
        <v>47920</v>
      </c>
      <c r="E47" s="11">
        <v>11980</v>
      </c>
      <c r="F47" s="8">
        <f t="shared" si="2"/>
        <v>15975.330000000002</v>
      </c>
      <c r="H47" s="6"/>
      <c r="I47" s="8">
        <f t="shared" si="3"/>
        <v>0</v>
      </c>
    </row>
    <row r="48" spans="1:9" x14ac:dyDescent="0.25">
      <c r="A48" s="7" t="s">
        <v>14</v>
      </c>
      <c r="B48" s="5">
        <v>234</v>
      </c>
      <c r="C48" s="7">
        <v>80</v>
      </c>
      <c r="D48" s="7">
        <v>18720</v>
      </c>
      <c r="E48" s="11">
        <v>4680</v>
      </c>
      <c r="F48" s="8">
        <f t="shared" si="2"/>
        <v>6240.7800000000007</v>
      </c>
      <c r="H48" s="6"/>
      <c r="I48" s="8">
        <f t="shared" si="3"/>
        <v>0</v>
      </c>
    </row>
    <row r="49" spans="1:9" x14ac:dyDescent="0.25">
      <c r="A49" s="7" t="s">
        <v>48</v>
      </c>
      <c r="B49" s="5">
        <v>34</v>
      </c>
      <c r="C49" s="7">
        <v>80</v>
      </c>
      <c r="D49" s="7">
        <v>2720</v>
      </c>
      <c r="E49" s="11">
        <v>680</v>
      </c>
      <c r="F49" s="8">
        <f t="shared" si="2"/>
        <v>906.78000000000009</v>
      </c>
      <c r="H49" s="6"/>
      <c r="I49" s="8">
        <f t="shared" si="3"/>
        <v>0</v>
      </c>
    </row>
    <row r="50" spans="1:9" x14ac:dyDescent="0.25">
      <c r="A50" s="7" t="s">
        <v>23</v>
      </c>
      <c r="B50" s="5">
        <v>207</v>
      </c>
      <c r="C50" s="7">
        <v>80</v>
      </c>
      <c r="D50" s="7">
        <v>16560</v>
      </c>
      <c r="E50" s="11">
        <v>4140</v>
      </c>
      <c r="F50" s="8">
        <f t="shared" si="2"/>
        <v>5520.6900000000005</v>
      </c>
      <c r="H50" s="6"/>
      <c r="I50" s="8">
        <f t="shared" si="3"/>
        <v>0</v>
      </c>
    </row>
    <row r="51" spans="1:9" x14ac:dyDescent="0.25">
      <c r="A51" s="7" t="s">
        <v>51</v>
      </c>
      <c r="B51" s="5">
        <v>17</v>
      </c>
      <c r="C51" s="7">
        <v>80</v>
      </c>
      <c r="D51" s="7">
        <v>1360</v>
      </c>
      <c r="E51" s="11">
        <v>340</v>
      </c>
      <c r="F51" s="8">
        <f t="shared" si="2"/>
        <v>453.39000000000004</v>
      </c>
      <c r="H51" s="6"/>
      <c r="I51" s="8">
        <f t="shared" si="3"/>
        <v>0</v>
      </c>
    </row>
    <row r="52" spans="1:9" x14ac:dyDescent="0.25">
      <c r="A52" s="7" t="s">
        <v>58</v>
      </c>
      <c r="B52" s="5">
        <v>399</v>
      </c>
      <c r="C52" s="7">
        <v>80</v>
      </c>
      <c r="D52" s="7">
        <v>31920</v>
      </c>
      <c r="E52" s="11">
        <v>7980</v>
      </c>
      <c r="F52" s="8">
        <f t="shared" si="2"/>
        <v>10641.33</v>
      </c>
      <c r="H52" s="6"/>
      <c r="I52" s="8">
        <f t="shared" si="3"/>
        <v>0</v>
      </c>
    </row>
    <row r="53" spans="1:9" x14ac:dyDescent="0.25">
      <c r="A53" s="7" t="s">
        <v>52</v>
      </c>
      <c r="B53" s="5">
        <v>391</v>
      </c>
      <c r="C53" s="7">
        <v>80</v>
      </c>
      <c r="D53" s="7">
        <v>31280</v>
      </c>
      <c r="E53" s="11">
        <v>7820</v>
      </c>
      <c r="F53" s="8">
        <f t="shared" si="2"/>
        <v>10427.970000000001</v>
      </c>
      <c r="H53" s="6"/>
      <c r="I53" s="8">
        <f t="shared" si="3"/>
        <v>0</v>
      </c>
    </row>
    <row r="54" spans="1:9" x14ac:dyDescent="0.25">
      <c r="A54" s="7" t="s">
        <v>57</v>
      </c>
      <c r="B54" s="5">
        <v>351</v>
      </c>
      <c r="C54" s="7">
        <v>80</v>
      </c>
      <c r="D54" s="7">
        <v>28080</v>
      </c>
      <c r="E54" s="11">
        <v>7020</v>
      </c>
      <c r="F54" s="8">
        <f t="shared" si="2"/>
        <v>9361.17</v>
      </c>
      <c r="H54" s="6"/>
      <c r="I54" s="8">
        <f t="shared" si="3"/>
        <v>0</v>
      </c>
    </row>
    <row r="55" spans="1:9" x14ac:dyDescent="0.25">
      <c r="A55" s="7" t="s">
        <v>50</v>
      </c>
      <c r="B55" s="5">
        <v>85</v>
      </c>
      <c r="C55" s="7">
        <v>80</v>
      </c>
      <c r="D55" s="7">
        <v>6800</v>
      </c>
      <c r="E55" s="11">
        <v>1700</v>
      </c>
      <c r="F55" s="8">
        <f t="shared" si="2"/>
        <v>2266.9500000000003</v>
      </c>
      <c r="H55" s="6"/>
      <c r="I55" s="8">
        <f t="shared" si="3"/>
        <v>0</v>
      </c>
    </row>
    <row r="56" spans="1:9" x14ac:dyDescent="0.25">
      <c r="A56" s="7" t="s">
        <v>56</v>
      </c>
      <c r="B56" s="5">
        <v>357</v>
      </c>
      <c r="C56" s="7">
        <v>80</v>
      </c>
      <c r="D56" s="7">
        <v>28560</v>
      </c>
      <c r="E56" s="11">
        <v>7140</v>
      </c>
      <c r="F56" s="8">
        <f t="shared" si="2"/>
        <v>9521.19</v>
      </c>
      <c r="H56" s="6"/>
      <c r="I56" s="8">
        <f t="shared" si="3"/>
        <v>0</v>
      </c>
    </row>
    <row r="57" spans="1:9" x14ac:dyDescent="0.25">
      <c r="A57" s="7" t="s">
        <v>64</v>
      </c>
      <c r="B57" s="5">
        <v>1408</v>
      </c>
      <c r="C57" s="7">
        <v>80</v>
      </c>
      <c r="D57" s="7">
        <v>112640</v>
      </c>
      <c r="E57" s="11">
        <v>28160</v>
      </c>
      <c r="F57" s="8">
        <f t="shared" si="2"/>
        <v>37551.360000000001</v>
      </c>
      <c r="H57" s="6"/>
      <c r="I57" s="8">
        <f t="shared" si="3"/>
        <v>0</v>
      </c>
    </row>
    <row r="58" spans="1:9" x14ac:dyDescent="0.25">
      <c r="A58" s="7" t="s">
        <v>53</v>
      </c>
      <c r="B58" s="5">
        <v>295</v>
      </c>
      <c r="C58" s="7">
        <v>80</v>
      </c>
      <c r="D58" s="7">
        <v>23600</v>
      </c>
      <c r="E58" s="11">
        <v>5900</v>
      </c>
      <c r="F58" s="8">
        <f t="shared" si="2"/>
        <v>7867.6500000000005</v>
      </c>
      <c r="H58" s="6"/>
      <c r="I58" s="8">
        <f t="shared" si="3"/>
        <v>0</v>
      </c>
    </row>
    <row r="59" spans="1:9" x14ac:dyDescent="0.25">
      <c r="A59" s="7" t="s">
        <v>24</v>
      </c>
      <c r="B59" s="5">
        <v>329</v>
      </c>
      <c r="C59" s="7">
        <v>80</v>
      </c>
      <c r="D59" s="7">
        <v>26320</v>
      </c>
      <c r="E59" s="11">
        <v>6580</v>
      </c>
      <c r="F59" s="8">
        <f t="shared" si="2"/>
        <v>8774.43</v>
      </c>
      <c r="H59" s="6"/>
      <c r="I59" s="8">
        <f t="shared" si="3"/>
        <v>0</v>
      </c>
    </row>
    <row r="60" spans="1:9" x14ac:dyDescent="0.25">
      <c r="A60" s="7" t="s">
        <v>49</v>
      </c>
      <c r="B60" s="5">
        <v>31</v>
      </c>
      <c r="C60" s="7">
        <v>80</v>
      </c>
      <c r="D60" s="7">
        <v>2480</v>
      </c>
      <c r="E60" s="11">
        <v>620</v>
      </c>
      <c r="F60" s="8">
        <f t="shared" si="2"/>
        <v>826.7700000000001</v>
      </c>
      <c r="H60" s="6"/>
      <c r="I60" s="8">
        <f t="shared" si="3"/>
        <v>0</v>
      </c>
    </row>
    <row r="61" spans="1:9" x14ac:dyDescent="0.25">
      <c r="A61" s="7" t="s">
        <v>35</v>
      </c>
      <c r="B61" s="5">
        <v>348</v>
      </c>
      <c r="C61" s="7">
        <v>80</v>
      </c>
      <c r="D61" s="7">
        <v>27840</v>
      </c>
      <c r="E61" s="11">
        <v>6960</v>
      </c>
      <c r="F61" s="8">
        <f t="shared" si="2"/>
        <v>9281.16</v>
      </c>
      <c r="H61" s="6"/>
      <c r="I61" s="8">
        <f t="shared" si="3"/>
        <v>0</v>
      </c>
    </row>
    <row r="62" spans="1:9" x14ac:dyDescent="0.25">
      <c r="A62" s="7" t="s">
        <v>65</v>
      </c>
      <c r="B62" s="5">
        <v>1055</v>
      </c>
      <c r="C62" s="7">
        <v>80</v>
      </c>
      <c r="D62" s="7">
        <v>84400</v>
      </c>
      <c r="E62" s="11">
        <v>21100</v>
      </c>
      <c r="F62" s="8">
        <f t="shared" si="2"/>
        <v>28136.850000000002</v>
      </c>
      <c r="H62" s="6"/>
      <c r="I62" s="8">
        <f t="shared" si="3"/>
        <v>0</v>
      </c>
    </row>
    <row r="63" spans="1:9" x14ac:dyDescent="0.25">
      <c r="A63" s="7" t="s">
        <v>31</v>
      </c>
      <c r="B63" s="5">
        <v>103</v>
      </c>
      <c r="C63" s="7">
        <v>80</v>
      </c>
      <c r="D63" s="7">
        <v>8240</v>
      </c>
      <c r="E63" s="11">
        <v>2060</v>
      </c>
      <c r="F63" s="8">
        <f t="shared" si="2"/>
        <v>2747.01</v>
      </c>
      <c r="H63" s="6"/>
      <c r="I63" s="8">
        <f t="shared" si="3"/>
        <v>0</v>
      </c>
    </row>
    <row r="64" spans="1:9" x14ac:dyDescent="0.25">
      <c r="A64" s="7" t="s">
        <v>60</v>
      </c>
      <c r="B64" s="5">
        <v>386</v>
      </c>
      <c r="C64" s="7">
        <v>80</v>
      </c>
      <c r="D64" s="7">
        <v>30880</v>
      </c>
      <c r="E64" s="11">
        <v>7720</v>
      </c>
      <c r="F64" s="8">
        <f t="shared" si="2"/>
        <v>10294.620000000001</v>
      </c>
      <c r="H64" s="6"/>
      <c r="I64" s="8">
        <f t="shared" si="3"/>
        <v>0</v>
      </c>
    </row>
    <row r="65" spans="1:9" x14ac:dyDescent="0.25">
      <c r="A65" s="7" t="s">
        <v>2</v>
      </c>
      <c r="B65" s="5">
        <v>404</v>
      </c>
      <c r="C65" s="7">
        <v>80</v>
      </c>
      <c r="D65" s="7">
        <v>32320</v>
      </c>
      <c r="E65" s="11">
        <v>8080</v>
      </c>
      <c r="F65" s="8">
        <f t="shared" si="2"/>
        <v>10774.68</v>
      </c>
      <c r="H65" s="6"/>
      <c r="I65" s="8">
        <f t="shared" si="3"/>
        <v>0</v>
      </c>
    </row>
    <row r="66" spans="1:9" x14ac:dyDescent="0.25">
      <c r="A66" s="7" t="s">
        <v>36</v>
      </c>
      <c r="B66" s="5">
        <v>364</v>
      </c>
      <c r="C66" s="7">
        <v>80</v>
      </c>
      <c r="D66" s="7">
        <v>29120</v>
      </c>
      <c r="E66" s="11">
        <v>7280</v>
      </c>
      <c r="F66" s="8">
        <f t="shared" si="2"/>
        <v>9707.880000000001</v>
      </c>
      <c r="H66" s="6"/>
      <c r="I66" s="8">
        <f t="shared" si="3"/>
        <v>0</v>
      </c>
    </row>
    <row r="67" spans="1:9" x14ac:dyDescent="0.25">
      <c r="A67" s="7" t="s">
        <v>27</v>
      </c>
      <c r="B67" s="5">
        <v>65</v>
      </c>
      <c r="C67" s="7">
        <v>80</v>
      </c>
      <c r="D67" s="7">
        <v>5200</v>
      </c>
      <c r="E67" s="11">
        <v>1300</v>
      </c>
      <c r="F67" s="8">
        <f t="shared" si="2"/>
        <v>1733.5500000000002</v>
      </c>
      <c r="H67" s="6"/>
      <c r="I67" s="8">
        <f t="shared" si="3"/>
        <v>0</v>
      </c>
    </row>
    <row r="68" spans="1:9" x14ac:dyDescent="0.25">
      <c r="A68" s="7" t="s">
        <v>16</v>
      </c>
      <c r="B68" s="5">
        <v>249</v>
      </c>
      <c r="C68" s="7">
        <v>80</v>
      </c>
      <c r="D68" s="7">
        <v>19920</v>
      </c>
      <c r="E68" s="11">
        <v>4980</v>
      </c>
      <c r="F68" s="8">
        <f t="shared" si="2"/>
        <v>6640.8300000000008</v>
      </c>
      <c r="H68" s="6"/>
      <c r="I68" s="8">
        <f t="shared" si="3"/>
        <v>0</v>
      </c>
    </row>
    <row r="69" spans="1:9" x14ac:dyDescent="0.25">
      <c r="A69" s="7" t="s">
        <v>75</v>
      </c>
      <c r="B69" s="5">
        <v>18</v>
      </c>
      <c r="C69" s="7">
        <v>240</v>
      </c>
      <c r="D69" s="7">
        <v>4320</v>
      </c>
      <c r="E69" s="11">
        <v>1080</v>
      </c>
      <c r="F69" s="8">
        <f t="shared" ref="F69:F74" si="4">B69*80</f>
        <v>1440</v>
      </c>
      <c r="H69" s="6"/>
      <c r="I69" s="8">
        <f t="shared" ref="I69:I74" si="5">80*H69</f>
        <v>0</v>
      </c>
    </row>
    <row r="70" spans="1:9" x14ac:dyDescent="0.25">
      <c r="A70" s="7" t="s">
        <v>71</v>
      </c>
      <c r="B70" s="5">
        <v>50</v>
      </c>
      <c r="C70" s="7">
        <v>240</v>
      </c>
      <c r="D70" s="7">
        <v>12000</v>
      </c>
      <c r="E70" s="11">
        <v>3000</v>
      </c>
      <c r="F70" s="8">
        <f t="shared" si="4"/>
        <v>4000</v>
      </c>
      <c r="H70" s="6"/>
      <c r="I70" s="8">
        <f t="shared" si="5"/>
        <v>0</v>
      </c>
    </row>
    <row r="71" spans="1:9" x14ac:dyDescent="0.25">
      <c r="A71" s="7" t="s">
        <v>73</v>
      </c>
      <c r="B71" s="5">
        <v>232</v>
      </c>
      <c r="C71" s="7">
        <v>240</v>
      </c>
      <c r="D71" s="7">
        <v>55680</v>
      </c>
      <c r="E71" s="11">
        <v>13920</v>
      </c>
      <c r="F71" s="8">
        <f t="shared" si="4"/>
        <v>18560</v>
      </c>
      <c r="H71" s="6"/>
      <c r="I71" s="8">
        <f t="shared" si="5"/>
        <v>0</v>
      </c>
    </row>
    <row r="72" spans="1:9" x14ac:dyDescent="0.25">
      <c r="A72" s="7" t="s">
        <v>74</v>
      </c>
      <c r="B72" s="5">
        <v>177</v>
      </c>
      <c r="C72" s="7">
        <v>240</v>
      </c>
      <c r="D72" s="7">
        <v>42480</v>
      </c>
      <c r="E72" s="11">
        <v>10620</v>
      </c>
      <c r="F72" s="8">
        <f t="shared" si="4"/>
        <v>14160</v>
      </c>
      <c r="H72" s="6"/>
      <c r="I72" s="8">
        <f t="shared" si="5"/>
        <v>0</v>
      </c>
    </row>
    <row r="73" spans="1:9" x14ac:dyDescent="0.25">
      <c r="A73" s="7" t="s">
        <v>72</v>
      </c>
      <c r="B73" s="5">
        <v>180</v>
      </c>
      <c r="C73" s="7">
        <v>240</v>
      </c>
      <c r="D73" s="7">
        <v>43200</v>
      </c>
      <c r="E73" s="11">
        <v>10800</v>
      </c>
      <c r="F73" s="8">
        <f t="shared" si="4"/>
        <v>14400</v>
      </c>
      <c r="H73" s="6"/>
      <c r="I73" s="8">
        <f t="shared" si="5"/>
        <v>0</v>
      </c>
    </row>
    <row r="74" spans="1:9" x14ac:dyDescent="0.25">
      <c r="A74" s="7" t="s">
        <v>70</v>
      </c>
      <c r="B74" s="5">
        <v>150</v>
      </c>
      <c r="C74" s="7">
        <v>240</v>
      </c>
      <c r="D74" s="7">
        <v>36000</v>
      </c>
      <c r="E74" s="11">
        <v>9000</v>
      </c>
      <c r="F74" s="8">
        <f t="shared" si="4"/>
        <v>12000</v>
      </c>
      <c r="H74" s="6"/>
      <c r="I74" s="8">
        <f t="shared" si="5"/>
        <v>0</v>
      </c>
    </row>
  </sheetData>
  <sortState xmlns:xlrd2="http://schemas.microsoft.com/office/spreadsheetml/2017/richdata2" ref="A69:I74">
    <sortCondition ref="A69"/>
  </sortState>
  <mergeCells count="5">
    <mergeCell ref="K3:P3"/>
    <mergeCell ref="K9:P10"/>
    <mergeCell ref="K12:P13"/>
    <mergeCell ref="A1:I1"/>
    <mergeCell ref="K15:P15"/>
  </mergeCells>
  <hyperlinks>
    <hyperlink ref="K5" r:id="rId1" xr:uid="{3B8886A2-6ED5-46D9-B492-5C02A097E177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8728087AC31170439DE4D6F18D08AAD5" ma:contentTypeVersion="2" ma:contentTypeDescription="MKC Branded Word Template Document" ma:contentTypeScope="" ma:versionID="7342ae712cd926eaaa3631f74c4fcd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73f336-9c49-41ab-9427-d263034a0100" ContentTypeId="0x010100073DBBF460B4694388C550D7D3B13999" PreviousValue="false" LastSyncTimeStamp="2021-10-01T14:38:35.48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3A0243-AB67-493C-86BF-AEE9E134D8F8}"/>
</file>

<file path=customXml/itemProps2.xml><?xml version="1.0" encoding="utf-8"?>
<ds:datastoreItem xmlns:ds="http://schemas.openxmlformats.org/officeDocument/2006/customXml" ds:itemID="{A32864BB-1681-47EE-A7EF-A312217B8BF5}"/>
</file>

<file path=customXml/itemProps3.xml><?xml version="1.0" encoding="utf-8"?>
<ds:datastoreItem xmlns:ds="http://schemas.openxmlformats.org/officeDocument/2006/customXml" ds:itemID="{D04E0CB0-63D1-4DCF-AE29-ADAABA6F71CF}"/>
</file>

<file path=customXml/itemProps4.xml><?xml version="1.0" encoding="utf-8"?>
<ds:datastoreItem xmlns:ds="http://schemas.openxmlformats.org/officeDocument/2006/customXml" ds:itemID="{4C768C00-371F-41C6-9C73-387FB1879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Catch Up Funding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Francis</dc:creator>
  <cp:lastModifiedBy>Day, Kayleigh</cp:lastModifiedBy>
  <dcterms:created xsi:type="dcterms:W3CDTF">2020-09-28T09:11:12Z</dcterms:created>
  <dcterms:modified xsi:type="dcterms:W3CDTF">2021-10-15T13:35:48Z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0x010100073DBBF460B4694388C550D7D3B13999008728087AC31170439DE4D6F18D08AAD5</vt:lpwstr>
  </property>
  <property fmtid="{D5CDD505-2E9C-101B-9397-08002B2CF9AE}" pid="3" name="Order">
    <vt:r8>4500</vt:r8>
  </property>
</Properties>
</file>