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https://mkcouncil-my.sharepoint.com/personal/kayleigh_day_milton-keynes_gov_uk/Documents/LMS Webiste/School Funding Information/"/>
    </mc:Choice>
  </mc:AlternateContent>
  <xr:revisionPtr revIDLastSave="0" documentId="8_{A823C81D-CD1D-406C-BB42-122CEDE31198}" xr6:coauthVersionLast="47" xr6:coauthVersionMax="47" xr10:uidLastSave="{00000000-0000-0000-0000-000000000000}"/>
  <workbookProtection workbookAlgorithmName="SHA-512" workbookHashValue="H7a5ZbhfLQ46J7p2S3Z6NiQDxWcz4yJONe7TathaM/PCGxUKvWFguPt482ioEydRHb5K+7wsxvXaKY35Jxguqg==" workbookSaltValue="5YMn2thPz7aAF4m9j08+BQ==" workbookSpinCount="100000" lockStructure="1"/>
  <bookViews>
    <workbookView xWindow="1440" yWindow="1440" windowWidth="14400" windowHeight="7360" tabRatio="753" xr2:uid="{00000000-000D-0000-FFFF-FFFF00000000}"/>
  </bookViews>
  <sheets>
    <sheet name="Budget Share Website 2023-24" sheetId="62" r:id="rId1"/>
    <sheet name="Rates" sheetId="65" state="hidden" r:id="rId2"/>
    <sheet name="Data for Website 23-24" sheetId="67" state="hidden" r:id="rId3"/>
    <sheet name="Dedels" sheetId="68" state="hidden" r:id="rId4"/>
    <sheet name="Check" sheetId="69" state="hidden" r:id="rId5"/>
  </sheets>
  <externalReferences>
    <externalReference r:id="rId6"/>
    <externalReference r:id="rId7"/>
    <externalReference r:id="rId8"/>
    <externalReference r:id="rId9"/>
  </externalReferences>
  <definedNames>
    <definedName name="_xlnm._FilterDatabase" localSheetId="4" hidden="1">Check!$A$1:$H$107</definedName>
    <definedName name="_xlnm._FilterDatabase" localSheetId="2" hidden="1">'Data for Website 23-24'!$A$2:$CJ$105</definedName>
    <definedName name="current_year">[1]Cover!$T$7</definedName>
    <definedName name="FSM_Pri_Rate">[2]Proforma!$E$18</definedName>
    <definedName name="LCHI_Pri_Option" localSheetId="2">[3]Proforma!#REF!</definedName>
    <definedName name="previous_year">[1]Cover!$T$9</definedName>
    <definedName name="_xlnm.Print_Area" localSheetId="0">'Budget Share Website 2023-24'!$A$1:$K$66</definedName>
    <definedName name="_xlnm.Recorder" localSheetId="2">#REF!</definedName>
    <definedName name="_xlnm.Recorder" localSheetId="3">#REF!</definedName>
    <definedName name="Sch_type" localSheetId="2">#REF!</definedName>
    <definedName name="Status" localSheetId="2">#REF!</definedName>
    <definedName name="Type" localSheetId="2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B106" i="67" l="1"/>
  <c r="CB97" i="67"/>
  <c r="CB105" i="67"/>
  <c r="CA105" i="67"/>
  <c r="CB103" i="67"/>
  <c r="CA103" i="67"/>
  <c r="CB102" i="67"/>
  <c r="CA102" i="67"/>
  <c r="CB101" i="67"/>
  <c r="CA101" i="67"/>
  <c r="CB100" i="67"/>
  <c r="CA100" i="67"/>
  <c r="CB99" i="67"/>
  <c r="CA99" i="67"/>
  <c r="CB98" i="67"/>
  <c r="CA98" i="67"/>
  <c r="CB96" i="67"/>
  <c r="CA96" i="67"/>
  <c r="CB95" i="67"/>
  <c r="CA95" i="67"/>
  <c r="CB64" i="67"/>
  <c r="CA64" i="67"/>
  <c r="CB63" i="67"/>
  <c r="CA63" i="67"/>
  <c r="I54" i="68" l="1"/>
  <c r="I35" i="68"/>
  <c r="BX3" i="67" l="1"/>
  <c r="BV3" i="67"/>
  <c r="AS3" i="67"/>
  <c r="AR3" i="67"/>
  <c r="AQ3" i="67"/>
  <c r="AP3" i="67"/>
  <c r="AO3" i="67"/>
  <c r="AN3" i="67"/>
  <c r="AM3" i="67"/>
  <c r="AL3" i="67"/>
  <c r="AI3" i="67"/>
  <c r="AB3" i="67"/>
  <c r="E8" i="62"/>
  <c r="E9" i="62"/>
  <c r="E10" i="62"/>
  <c r="E13" i="62"/>
  <c r="F13" i="62"/>
  <c r="E14" i="62"/>
  <c r="F14" i="62"/>
  <c r="E15" i="62"/>
  <c r="F15" i="62"/>
  <c r="E16" i="62"/>
  <c r="F16" i="62"/>
  <c r="E17" i="62"/>
  <c r="F17" i="62"/>
  <c r="E18" i="62"/>
  <c r="F18" i="62"/>
  <c r="E19" i="62"/>
  <c r="F19" i="62"/>
  <c r="E20" i="62"/>
  <c r="F20" i="62"/>
  <c r="E24" i="62"/>
  <c r="F25" i="62"/>
  <c r="E26" i="62"/>
  <c r="F26" i="62"/>
  <c r="E27" i="62"/>
  <c r="R35" i="68"/>
  <c r="R54" i="68"/>
  <c r="G69" i="68" l="1"/>
  <c r="G6" i="68"/>
  <c r="CI31" i="67" l="1"/>
  <c r="C3" i="62" l="1"/>
  <c r="G9" i="62" l="1"/>
  <c r="J35" i="62"/>
  <c r="J39" i="62"/>
  <c r="G10" i="62"/>
  <c r="I23" i="62"/>
  <c r="J53" i="62"/>
  <c r="F28" i="62" l="1"/>
  <c r="I9" i="62" l="1"/>
  <c r="I10" i="62"/>
  <c r="I38" i="62"/>
  <c r="K45" i="62"/>
  <c r="J38" i="62"/>
  <c r="CA97" i="67" l="1"/>
  <c r="CA104" i="67" l="1"/>
  <c r="CB104" i="67"/>
  <c r="CA106" i="67"/>
  <c r="CA94" i="67"/>
  <c r="CA3" i="67" s="1"/>
  <c r="CB94" i="67"/>
  <c r="CB3" i="67" l="1"/>
  <c r="I46" i="68"/>
  <c r="R46" i="68" s="1"/>
  <c r="I63" i="68"/>
  <c r="R63" i="68" s="1"/>
  <c r="I40" i="68" l="1"/>
  <c r="R40" i="68" s="1"/>
  <c r="I13" i="68" l="1"/>
  <c r="R13" i="68" s="1"/>
  <c r="I18" i="68" l="1"/>
  <c r="R18" i="68" s="1"/>
  <c r="I22" i="68"/>
  <c r="R22" i="68" s="1"/>
  <c r="I12" i="68"/>
  <c r="R12" i="68" s="1"/>
  <c r="I52" i="68"/>
  <c r="R52" i="68" s="1"/>
  <c r="I29" i="68"/>
  <c r="R29" i="68" s="1"/>
  <c r="I30" i="68"/>
  <c r="R30" i="68" s="1"/>
  <c r="I19" i="68"/>
  <c r="R19" i="68" s="1"/>
  <c r="I61" i="68"/>
  <c r="R61" i="68" s="1"/>
  <c r="I28" i="68"/>
  <c r="R28" i="68" s="1"/>
  <c r="I27" i="68"/>
  <c r="R27" i="68" s="1"/>
  <c r="I48" i="68"/>
  <c r="R48" i="68" s="1"/>
  <c r="I24" i="68"/>
  <c r="R24" i="68" s="1"/>
  <c r="I64" i="68"/>
  <c r="R64" i="68" s="1"/>
  <c r="I15" i="68"/>
  <c r="R15" i="68" s="1"/>
  <c r="I50" i="68"/>
  <c r="R50" i="68" s="1"/>
  <c r="I37" i="68"/>
  <c r="R37" i="68" s="1"/>
  <c r="I17" i="68"/>
  <c r="R17" i="68" s="1"/>
  <c r="I38" i="68"/>
  <c r="R38" i="68" s="1"/>
  <c r="I16" i="68"/>
  <c r="R16" i="68" s="1"/>
  <c r="I32" i="68"/>
  <c r="R32" i="68" s="1"/>
  <c r="I42" i="68"/>
  <c r="R42" i="68" s="1"/>
  <c r="I47" i="68"/>
  <c r="R47" i="68" s="1"/>
  <c r="I49" i="68"/>
  <c r="R49" i="68" s="1"/>
  <c r="I20" i="68"/>
  <c r="R20" i="68" s="1"/>
  <c r="I45" i="68"/>
  <c r="R45" i="68" s="1"/>
  <c r="I60" i="68"/>
  <c r="R60" i="68" s="1"/>
  <c r="I7" i="68"/>
  <c r="I56" i="68"/>
  <c r="R56" i="68" s="1"/>
  <c r="I65" i="68"/>
  <c r="R65" i="68" s="1"/>
  <c r="I66" i="68"/>
  <c r="R66" i="68" s="1"/>
  <c r="I21" i="68"/>
  <c r="R21" i="68" s="1"/>
  <c r="I39" i="68"/>
  <c r="R39" i="68" s="1"/>
  <c r="I25" i="68"/>
  <c r="R25" i="68" s="1"/>
  <c r="I26" i="68"/>
  <c r="R26" i="68" s="1"/>
  <c r="I67" i="68"/>
  <c r="R67" i="68" s="1"/>
  <c r="I23" i="68"/>
  <c r="R23" i="68" s="1"/>
  <c r="I14" i="68"/>
  <c r="R14" i="68" s="1"/>
  <c r="I8" i="68"/>
  <c r="R8" i="68" s="1"/>
  <c r="I31" i="68"/>
  <c r="R31" i="68" s="1"/>
  <c r="I41" i="68"/>
  <c r="R41" i="68" s="1"/>
  <c r="I11" i="68"/>
  <c r="R11" i="68" s="1"/>
  <c r="I33" i="68"/>
  <c r="R33" i="68" s="1"/>
  <c r="I34" i="68"/>
  <c r="R34" i="68" s="1"/>
  <c r="I44" i="68"/>
  <c r="R44" i="68" s="1"/>
  <c r="I51" i="68"/>
  <c r="R51" i="68" s="1"/>
  <c r="I62" i="68"/>
  <c r="R62" i="68" s="1"/>
  <c r="I43" i="68"/>
  <c r="R43" i="68" s="1"/>
  <c r="I10" i="68" l="1"/>
  <c r="P10" i="68" s="1"/>
  <c r="R10" i="68" s="1"/>
  <c r="I58" i="68"/>
  <c r="P58" i="68" s="1"/>
  <c r="R58" i="68" s="1"/>
  <c r="I53" i="68"/>
  <c r="P53" i="68" s="1"/>
  <c r="R53" i="68" s="1"/>
  <c r="I57" i="68"/>
  <c r="P57" i="68" s="1"/>
  <c r="R57" i="68" s="1"/>
  <c r="I9" i="68"/>
  <c r="P9" i="68" s="1"/>
  <c r="I55" i="68"/>
  <c r="P55" i="68" s="1"/>
  <c r="R55" i="68" s="1"/>
  <c r="I59" i="68"/>
  <c r="P59" i="68" s="1"/>
  <c r="R59" i="68" s="1"/>
  <c r="R9" i="68" l="1"/>
  <c r="P69" i="68"/>
  <c r="H36" i="68"/>
  <c r="H7" i="68" l="1"/>
  <c r="J54" i="62" s="1"/>
  <c r="H59" i="68"/>
  <c r="J59" i="68" s="1"/>
  <c r="H12" i="68"/>
  <c r="J12" i="68" s="1"/>
  <c r="H55" i="68"/>
  <c r="J55" i="68" s="1"/>
  <c r="H26" i="68"/>
  <c r="J26" i="68" s="1"/>
  <c r="H28" i="68"/>
  <c r="J28" i="68" s="1"/>
  <c r="H29" i="68"/>
  <c r="J29" i="68" s="1"/>
  <c r="H53" i="68"/>
  <c r="J53" i="68" s="1"/>
  <c r="H54" i="68"/>
  <c r="J54" i="68" s="1"/>
  <c r="H22" i="68"/>
  <c r="J22" i="68" s="1"/>
  <c r="H18" i="68"/>
  <c r="J18" i="68" s="1"/>
  <c r="H27" i="68"/>
  <c r="J27" i="68" s="1"/>
  <c r="H35" i="68"/>
  <c r="J35" i="68" s="1"/>
  <c r="H47" i="68"/>
  <c r="J47" i="68" s="1"/>
  <c r="H34" i="68"/>
  <c r="J34" i="68" s="1"/>
  <c r="H32" i="68"/>
  <c r="J32" i="68" s="1"/>
  <c r="H10" i="68"/>
  <c r="J10" i="68" s="1"/>
  <c r="H40" i="68"/>
  <c r="J40" i="68" s="1"/>
  <c r="H66" i="68"/>
  <c r="J66" i="68" s="1"/>
  <c r="H61" i="68"/>
  <c r="J61" i="68" s="1"/>
  <c r="H45" i="68"/>
  <c r="J45" i="68" s="1"/>
  <c r="H52" i="68"/>
  <c r="J52" i="68" s="1"/>
  <c r="H41" i="68"/>
  <c r="J41" i="68" s="1"/>
  <c r="H33" i="68"/>
  <c r="J33" i="68" s="1"/>
  <c r="H48" i="68"/>
  <c r="J48" i="68" s="1"/>
  <c r="H62" i="68"/>
  <c r="J62" i="68" s="1"/>
  <c r="H31" i="68"/>
  <c r="J31" i="68" s="1"/>
  <c r="H11" i="68"/>
  <c r="J11" i="68" s="1"/>
  <c r="H24" i="68"/>
  <c r="J24" i="68" s="1"/>
  <c r="H14" i="68"/>
  <c r="J14" i="68" s="1"/>
  <c r="H43" i="68"/>
  <c r="J43" i="68" s="1"/>
  <c r="H37" i="68"/>
  <c r="J37" i="68" s="1"/>
  <c r="H49" i="68"/>
  <c r="J49" i="68" s="1"/>
  <c r="H64" i="68"/>
  <c r="J64" i="68" s="1"/>
  <c r="H67" i="68"/>
  <c r="J67" i="68" s="1"/>
  <c r="H20" i="68"/>
  <c r="J20" i="68" s="1"/>
  <c r="H23" i="68"/>
  <c r="J23" i="68" s="1"/>
  <c r="H25" i="68"/>
  <c r="J25" i="68" s="1"/>
  <c r="H51" i="68"/>
  <c r="J51" i="68" s="1"/>
  <c r="H13" i="68"/>
  <c r="J13" i="68" s="1"/>
  <c r="H15" i="68"/>
  <c r="J15" i="68" s="1"/>
  <c r="H17" i="68"/>
  <c r="J17" i="68" s="1"/>
  <c r="H9" i="68"/>
  <c r="J9" i="68" s="1"/>
  <c r="H16" i="68"/>
  <c r="J16" i="68" s="1"/>
  <c r="H30" i="68"/>
  <c r="J30" i="68" s="1"/>
  <c r="H8" i="68"/>
  <c r="J8" i="68" s="1"/>
  <c r="H60" i="68"/>
  <c r="J60" i="68" s="1"/>
  <c r="H21" i="68"/>
  <c r="J21" i="68" s="1"/>
  <c r="H38" i="68"/>
  <c r="J38" i="68" s="1"/>
  <c r="H42" i="68"/>
  <c r="J42" i="68" s="1"/>
  <c r="H39" i="68"/>
  <c r="J39" i="68" s="1"/>
  <c r="H50" i="68"/>
  <c r="J50" i="68" s="1"/>
  <c r="H63" i="68"/>
  <c r="J63" i="68" s="1"/>
  <c r="H44" i="68"/>
  <c r="J44" i="68" s="1"/>
  <c r="H46" i="68"/>
  <c r="J46" i="68" s="1"/>
  <c r="H65" i="68"/>
  <c r="J65" i="68" s="1"/>
  <c r="H19" i="68"/>
  <c r="J19" i="68" s="1"/>
  <c r="H58" i="68"/>
  <c r="J58" i="68" s="1"/>
  <c r="H57" i="68"/>
  <c r="J57" i="68" s="1"/>
  <c r="H56" i="68"/>
  <c r="J56" i="68" s="1"/>
  <c r="J7" i="68" l="1"/>
  <c r="I36" i="68"/>
  <c r="I6" i="68" s="1"/>
  <c r="R7" i="68"/>
  <c r="J55" i="62" s="1"/>
  <c r="H6" i="68"/>
  <c r="H69" i="68"/>
  <c r="J56" i="62" l="1"/>
  <c r="R36" i="68"/>
  <c r="R69" i="68" s="1"/>
  <c r="J36" i="68"/>
  <c r="I69" i="68"/>
  <c r="J6" i="68" l="1"/>
  <c r="J69" i="68"/>
  <c r="I14" i="62" l="1"/>
  <c r="I20" i="62"/>
  <c r="H20" i="62" s="1"/>
  <c r="I19" i="62"/>
  <c r="H19" i="62" s="1"/>
  <c r="H14" i="62" l="1"/>
  <c r="J45" i="62" l="1"/>
  <c r="I103" i="69" l="1"/>
  <c r="BY4" i="67"/>
  <c r="BY5" i="67" l="1"/>
  <c r="I53" i="69"/>
  <c r="AK4" i="67"/>
  <c r="AJ4" i="67"/>
  <c r="I70" i="69" l="1"/>
  <c r="BY6" i="67"/>
  <c r="BY7" i="67"/>
  <c r="AZ4" i="67"/>
  <c r="H4" i="67"/>
  <c r="I4" i="67"/>
  <c r="AG4" i="67"/>
  <c r="AJ5" i="67"/>
  <c r="AK5" i="67"/>
  <c r="I10" i="69" l="1"/>
  <c r="Q4" i="67"/>
  <c r="G4" i="67"/>
  <c r="I42" i="69"/>
  <c r="I5" i="67"/>
  <c r="AZ5" i="67"/>
  <c r="AG5" i="67"/>
  <c r="H5" i="67"/>
  <c r="AJ6" i="67"/>
  <c r="AK6" i="67"/>
  <c r="D103" i="69" l="1"/>
  <c r="E4" i="67"/>
  <c r="BZ4" i="67"/>
  <c r="E103" i="69"/>
  <c r="F4" i="67"/>
  <c r="O4" i="67"/>
  <c r="AA4" i="67"/>
  <c r="Z4" i="67"/>
  <c r="AT4" i="67"/>
  <c r="AE4" i="67"/>
  <c r="J4" i="67"/>
  <c r="R5" i="67"/>
  <c r="R4" i="67"/>
  <c r="N4" i="67"/>
  <c r="L4" i="67"/>
  <c r="S4" i="67"/>
  <c r="P4" i="67"/>
  <c r="O5" i="67"/>
  <c r="G5" i="67"/>
  <c r="AC4" i="67"/>
  <c r="I6" i="67"/>
  <c r="L5" i="67"/>
  <c r="AZ6" i="67"/>
  <c r="D4" i="67"/>
  <c r="BA4" i="67"/>
  <c r="V4" i="67"/>
  <c r="W4" i="67"/>
  <c r="Y4" i="67"/>
  <c r="U4" i="67"/>
  <c r="AG6" i="67"/>
  <c r="M4" i="67"/>
  <c r="T4" i="67"/>
  <c r="K4" i="67"/>
  <c r="X4" i="67"/>
  <c r="AF4" i="67"/>
  <c r="AD4" i="67"/>
  <c r="AJ7" i="67"/>
  <c r="AK7" i="67"/>
  <c r="H6" i="67"/>
  <c r="AA5" i="67"/>
  <c r="F5" i="67" l="1"/>
  <c r="E53" i="69"/>
  <c r="D53" i="69"/>
  <c r="E5" i="67"/>
  <c r="BZ5" i="67"/>
  <c r="G6" i="67"/>
  <c r="P6" i="67"/>
  <c r="S6" i="67"/>
  <c r="Q6" i="67"/>
  <c r="O6" i="67"/>
  <c r="N6" i="67"/>
  <c r="Z6" i="67"/>
  <c r="J6" i="67"/>
  <c r="Z5" i="67"/>
  <c r="AT5" i="67"/>
  <c r="S5" i="67"/>
  <c r="P5" i="67"/>
  <c r="N5" i="67"/>
  <c r="J5" i="67"/>
  <c r="Q5" i="67"/>
  <c r="AC5" i="67"/>
  <c r="AE5" i="67"/>
  <c r="L6" i="67"/>
  <c r="BG4" i="67"/>
  <c r="BA5" i="67"/>
  <c r="H7" i="67"/>
  <c r="I7" i="67"/>
  <c r="AH4" i="67"/>
  <c r="D5" i="67"/>
  <c r="AZ7" i="67"/>
  <c r="AG7" i="67"/>
  <c r="AK8" i="67"/>
  <c r="AD5" i="67"/>
  <c r="U5" i="67"/>
  <c r="Y5" i="67"/>
  <c r="W5" i="67"/>
  <c r="K5" i="67"/>
  <c r="X5" i="67"/>
  <c r="M5" i="67"/>
  <c r="V5" i="67"/>
  <c r="T5" i="67"/>
  <c r="AF5" i="67"/>
  <c r="AA6" i="67"/>
  <c r="E6" i="67" l="1"/>
  <c r="BZ6" i="67"/>
  <c r="D70" i="69"/>
  <c r="E70" i="69"/>
  <c r="F6" i="67"/>
  <c r="AT6" i="67"/>
  <c r="R6" i="67"/>
  <c r="AE7" i="67"/>
  <c r="Z7" i="67"/>
  <c r="S7" i="67"/>
  <c r="G7" i="67"/>
  <c r="N7" i="67"/>
  <c r="Q7" i="67"/>
  <c r="J7" i="67"/>
  <c r="AE6" i="67"/>
  <c r="AC6" i="67"/>
  <c r="BG5" i="67"/>
  <c r="AU4" i="67"/>
  <c r="K6" i="67"/>
  <c r="T6" i="67"/>
  <c r="L7" i="67"/>
  <c r="W6" i="67"/>
  <c r="M6" i="67"/>
  <c r="X6" i="67"/>
  <c r="V6" i="67"/>
  <c r="Y6" i="67"/>
  <c r="U6" i="67"/>
  <c r="AF6" i="67"/>
  <c r="D6" i="67"/>
  <c r="AD6" i="67"/>
  <c r="BA6" i="67"/>
  <c r="H8" i="67"/>
  <c r="AA7" i="67"/>
  <c r="BZ7" i="67" l="1"/>
  <c r="E7" i="67"/>
  <c r="D10" i="69"/>
  <c r="F7" i="67"/>
  <c r="E10" i="69"/>
  <c r="AT7" i="67"/>
  <c r="O7" i="67"/>
  <c r="R7" i="67"/>
  <c r="P7" i="67"/>
  <c r="O8" i="67"/>
  <c r="AC7" i="67"/>
  <c r="AH5" i="67"/>
  <c r="BG6" i="67"/>
  <c r="D7" i="67"/>
  <c r="BA7" i="67"/>
  <c r="AA8" i="67"/>
  <c r="K7" i="67"/>
  <c r="Y7" i="67"/>
  <c r="M7" i="67"/>
  <c r="T7" i="67"/>
  <c r="U7" i="67"/>
  <c r="AF7" i="67"/>
  <c r="V7" i="67"/>
  <c r="W7" i="67"/>
  <c r="X7" i="67"/>
  <c r="AD7" i="67"/>
  <c r="AU5" i="67"/>
  <c r="F8" i="67" l="1"/>
  <c r="E42" i="69"/>
  <c r="AT8" i="67"/>
  <c r="Z8" i="67"/>
  <c r="J8" i="67"/>
  <c r="AH6" i="67"/>
  <c r="BG7" i="67"/>
  <c r="AV4" i="67"/>
  <c r="K8" i="67"/>
  <c r="AD8" i="67"/>
  <c r="BA8" i="67"/>
  <c r="D8" i="67"/>
  <c r="AU6" i="67"/>
  <c r="Q8" i="67" l="1"/>
  <c r="T8" i="67"/>
  <c r="N8" i="67"/>
  <c r="AF8" i="67"/>
  <c r="W8" i="67"/>
  <c r="X8" i="67"/>
  <c r="M8" i="67"/>
  <c r="L63" i="68"/>
  <c r="N63" i="68" s="1"/>
  <c r="BT4" i="67"/>
  <c r="G103" i="69"/>
  <c r="R8" i="67"/>
  <c r="AH7" i="67"/>
  <c r="BG8" i="67"/>
  <c r="AV5" i="67"/>
  <c r="AX4" i="67"/>
  <c r="AU7" i="67"/>
  <c r="L40" i="68" l="1"/>
  <c r="N40" i="68" s="1"/>
  <c r="G53" i="69"/>
  <c r="BT5" i="67"/>
  <c r="AV6" i="67"/>
  <c r="AX5" i="67"/>
  <c r="AY4" i="67"/>
  <c r="AH8" i="67" l="1"/>
  <c r="BT6" i="67"/>
  <c r="L46" i="68"/>
  <c r="N46" i="68" s="1"/>
  <c r="G70" i="69"/>
  <c r="BT7" i="67"/>
  <c r="G10" i="69"/>
  <c r="L13" i="68"/>
  <c r="N13" i="68" s="1"/>
  <c r="AV7" i="67"/>
  <c r="BC4" i="67"/>
  <c r="AY5" i="67"/>
  <c r="AX6" i="67"/>
  <c r="BB4" i="67"/>
  <c r="BC7" i="67"/>
  <c r="AV8" i="67"/>
  <c r="BT8" i="67" l="1"/>
  <c r="G42" i="69"/>
  <c r="AX7" i="67"/>
  <c r="BF7" i="67"/>
  <c r="BF4" i="67"/>
  <c r="BD4" i="67"/>
  <c r="BE4" i="67"/>
  <c r="BB5" i="67"/>
  <c r="BC5" i="67"/>
  <c r="AX8" i="67"/>
  <c r="AY6" i="67"/>
  <c r="BF8" i="67" l="1"/>
  <c r="AY7" i="67"/>
  <c r="BF5" i="67"/>
  <c r="BE5" i="67"/>
  <c r="BI4" i="67"/>
  <c r="BB6" i="67"/>
  <c r="BC6" i="67"/>
  <c r="BD5" i="67"/>
  <c r="BB7" i="67" l="1"/>
  <c r="BF6" i="67"/>
  <c r="BE6" i="67"/>
  <c r="BB8" i="67"/>
  <c r="BJ4" i="67"/>
  <c r="BD6" i="67"/>
  <c r="BI5" i="67"/>
  <c r="BE7" i="67" l="1"/>
  <c r="BD7" i="67"/>
  <c r="BE8" i="67"/>
  <c r="BJ5" i="67"/>
  <c r="BI6" i="67"/>
  <c r="BI7" i="67" l="1"/>
  <c r="BI8" i="67"/>
  <c r="BJ6" i="67"/>
  <c r="BJ7" i="67" l="1"/>
  <c r="J22" i="67" l="1"/>
  <c r="M61" i="67"/>
  <c r="K64" i="67"/>
  <c r="J87" i="67"/>
  <c r="L80" i="67"/>
  <c r="K66" i="67"/>
  <c r="L22" i="67"/>
  <c r="M80" i="67"/>
  <c r="M35" i="67"/>
  <c r="L45" i="67"/>
  <c r="K38" i="67"/>
  <c r="K46" i="67"/>
  <c r="M25" i="67"/>
  <c r="K29" i="67"/>
  <c r="L38" i="67"/>
  <c r="L19" i="67"/>
  <c r="J81" i="67"/>
  <c r="L81" i="67"/>
  <c r="M102" i="67"/>
  <c r="M47" i="67"/>
  <c r="L102" i="67"/>
  <c r="M16" i="67"/>
  <c r="K32" i="67"/>
  <c r="J107" i="67"/>
  <c r="J71" i="67"/>
  <c r="K52" i="67"/>
  <c r="J77" i="67"/>
  <c r="J10" i="67"/>
  <c r="M51" i="67"/>
  <c r="K55" i="67"/>
  <c r="J15" i="67"/>
  <c r="M33" i="67"/>
  <c r="K59" i="67"/>
  <c r="K99" i="67"/>
  <c r="J40" i="67"/>
  <c r="K12" i="67"/>
  <c r="J72" i="67"/>
  <c r="J21" i="67"/>
  <c r="L13" i="67"/>
  <c r="J69" i="67"/>
  <c r="K58" i="67"/>
  <c r="J63" i="67"/>
  <c r="L34" i="67"/>
  <c r="M88" i="67"/>
  <c r="J12" i="67"/>
  <c r="M67" i="67"/>
  <c r="K49" i="67"/>
  <c r="M90" i="67"/>
  <c r="M31" i="67"/>
  <c r="M15" i="67"/>
  <c r="J53" i="67"/>
  <c r="J84" i="67"/>
  <c r="L60" i="67"/>
  <c r="L16" i="67"/>
  <c r="J75" i="67"/>
  <c r="M40" i="67"/>
  <c r="K60" i="67"/>
  <c r="M12" i="67"/>
  <c r="J90" i="67"/>
  <c r="J70" i="67"/>
  <c r="M52" i="67"/>
  <c r="K79" i="67"/>
  <c r="J9" i="67"/>
  <c r="L83" i="67"/>
  <c r="J101" i="67"/>
  <c r="J28" i="67"/>
  <c r="L66" i="67"/>
  <c r="M68" i="67"/>
  <c r="L44" i="67"/>
  <c r="K92" i="67"/>
  <c r="K78" i="67"/>
  <c r="K25" i="67"/>
  <c r="K13" i="67"/>
  <c r="M26" i="67"/>
  <c r="L24" i="67"/>
  <c r="K53" i="67"/>
  <c r="L53" i="67"/>
  <c r="L69" i="67"/>
  <c r="M18" i="67"/>
  <c r="J68" i="67"/>
  <c r="M44" i="67"/>
  <c r="J37" i="67"/>
  <c r="K108" i="67"/>
  <c r="M13" i="67"/>
  <c r="J19" i="67"/>
  <c r="L107" i="67"/>
  <c r="M58" i="67"/>
  <c r="L90" i="67"/>
  <c r="L8" i="67"/>
  <c r="J36" i="67"/>
  <c r="K90" i="67"/>
  <c r="L58" i="67"/>
  <c r="L79" i="67"/>
  <c r="M48" i="67"/>
  <c r="L25" i="67"/>
  <c r="K98" i="67"/>
  <c r="J49" i="67"/>
  <c r="L92" i="67"/>
  <c r="J57" i="67"/>
  <c r="J39" i="67"/>
  <c r="M77" i="67"/>
  <c r="K39" i="67"/>
  <c r="K47" i="67"/>
  <c r="M11" i="67"/>
  <c r="M62" i="67"/>
  <c r="L100" i="67"/>
  <c r="K104" i="67"/>
  <c r="M100" i="67"/>
  <c r="M39" i="67"/>
  <c r="M9" i="67"/>
  <c r="L85" i="67"/>
  <c r="K82" i="67"/>
  <c r="K14" i="67"/>
  <c r="K102" i="67"/>
  <c r="K84" i="67"/>
  <c r="L64" i="67"/>
  <c r="J30" i="67"/>
  <c r="K95" i="67"/>
  <c r="M42" i="67"/>
  <c r="L47" i="67"/>
  <c r="M22" i="67"/>
  <c r="K105" i="67"/>
  <c r="J66" i="67"/>
  <c r="L104" i="67"/>
  <c r="J79" i="67"/>
  <c r="M34" i="67"/>
  <c r="M21" i="67"/>
  <c r="K107" i="67"/>
  <c r="J29" i="67"/>
  <c r="L51" i="67"/>
  <c r="K72" i="67"/>
  <c r="L96" i="67"/>
  <c r="K41" i="67"/>
  <c r="M81" i="67"/>
  <c r="M91" i="67"/>
  <c r="K54" i="67"/>
  <c r="L31" i="67"/>
  <c r="J83" i="67"/>
  <c r="K43" i="67"/>
  <c r="M10" i="67"/>
  <c r="J108" i="67"/>
  <c r="M75" i="67"/>
  <c r="J106" i="67"/>
  <c r="K37" i="67"/>
  <c r="K88" i="67"/>
  <c r="K71" i="67"/>
  <c r="M63" i="67"/>
  <c r="J92" i="67"/>
  <c r="K35" i="67"/>
  <c r="L62" i="67"/>
  <c r="K93" i="67"/>
  <c r="L59" i="67"/>
  <c r="K20" i="67"/>
  <c r="L71" i="67"/>
  <c r="K96" i="67"/>
  <c r="K63" i="67"/>
  <c r="L87" i="67"/>
  <c r="M97" i="67"/>
  <c r="K21" i="67"/>
  <c r="K26" i="67"/>
  <c r="K16" i="67"/>
  <c r="M92" i="67"/>
  <c r="J95" i="67"/>
  <c r="J26" i="67"/>
  <c r="J52" i="67"/>
  <c r="L68" i="67"/>
  <c r="L72" i="67"/>
  <c r="K31" i="67"/>
  <c r="J31" i="67"/>
  <c r="L30" i="67"/>
  <c r="J105" i="67"/>
  <c r="J24" i="67"/>
  <c r="K97" i="67"/>
  <c r="M20" i="67"/>
  <c r="J76" i="67"/>
  <c r="J56" i="67"/>
  <c r="M66" i="67"/>
  <c r="M24" i="67"/>
  <c r="L86" i="67"/>
  <c r="M105" i="67"/>
  <c r="L57" i="67"/>
  <c r="M93" i="67"/>
  <c r="M56" i="67"/>
  <c r="K27" i="67"/>
  <c r="L89" i="67"/>
  <c r="K61" i="67"/>
  <c r="J61" i="67"/>
  <c r="L82" i="67"/>
  <c r="K87" i="67"/>
  <c r="L95" i="67"/>
  <c r="M60" i="67"/>
  <c r="L12" i="67"/>
  <c r="M72" i="67"/>
  <c r="J65" i="67"/>
  <c r="M29" i="67"/>
  <c r="J48" i="67"/>
  <c r="K24" i="67"/>
  <c r="J41" i="67"/>
  <c r="J104" i="67"/>
  <c r="M49" i="67"/>
  <c r="K75" i="67"/>
  <c r="J59" i="67"/>
  <c r="K70" i="67"/>
  <c r="J43" i="67"/>
  <c r="M85" i="67"/>
  <c r="M108" i="67"/>
  <c r="K19" i="67"/>
  <c r="L48" i="67"/>
  <c r="J62" i="67"/>
  <c r="J44" i="67"/>
  <c r="K45" i="67"/>
  <c r="M41" i="67"/>
  <c r="J45" i="67"/>
  <c r="K68" i="67"/>
  <c r="J50" i="67"/>
  <c r="M46" i="67"/>
  <c r="K100" i="67"/>
  <c r="L65" i="67"/>
  <c r="K65" i="67"/>
  <c r="M54" i="67"/>
  <c r="M76" i="67"/>
  <c r="L73" i="67"/>
  <c r="M14" i="67"/>
  <c r="J18" i="67"/>
  <c r="J38" i="67"/>
  <c r="M23" i="67"/>
  <c r="K40" i="67"/>
  <c r="M19" i="67"/>
  <c r="M106" i="67"/>
  <c r="M104" i="67"/>
  <c r="K44" i="67"/>
  <c r="K30" i="67"/>
  <c r="J103" i="67"/>
  <c r="M28" i="67"/>
  <c r="K73" i="67"/>
  <c r="M84" i="67"/>
  <c r="J54" i="67"/>
  <c r="K22" i="67"/>
  <c r="K11" i="67"/>
  <c r="K18" i="67"/>
  <c r="L70" i="67"/>
  <c r="L42" i="67"/>
  <c r="K23" i="67"/>
  <c r="J94" i="67"/>
  <c r="J74" i="67"/>
  <c r="J13" i="67"/>
  <c r="J16" i="67"/>
  <c r="L18" i="67"/>
  <c r="L77" i="67"/>
  <c r="M69" i="67"/>
  <c r="J17" i="67"/>
  <c r="L101" i="67"/>
  <c r="J47" i="67"/>
  <c r="J67" i="67"/>
  <c r="L108" i="67"/>
  <c r="L20" i="67"/>
  <c r="M59" i="67"/>
  <c r="J80" i="67"/>
  <c r="L78" i="67"/>
  <c r="K101" i="67"/>
  <c r="K86" i="67"/>
  <c r="L103" i="67"/>
  <c r="J82" i="67"/>
  <c r="J34" i="67"/>
  <c r="K76" i="67"/>
  <c r="J99" i="67"/>
  <c r="J88" i="67"/>
  <c r="M101" i="67"/>
  <c r="J98" i="67"/>
  <c r="M98" i="67"/>
  <c r="J78" i="67"/>
  <c r="J96" i="67"/>
  <c r="J14" i="67"/>
  <c r="J85" i="67"/>
  <c r="J64" i="67"/>
  <c r="K74" i="67"/>
  <c r="L106" i="67"/>
  <c r="L54" i="67"/>
  <c r="K33" i="67"/>
  <c r="J55" i="67"/>
  <c r="J42" i="67"/>
  <c r="M57" i="67"/>
  <c r="L28" i="67"/>
  <c r="L50" i="67"/>
  <c r="J100" i="67"/>
  <c r="L55" i="67"/>
  <c r="M43" i="67"/>
  <c r="M32" i="67"/>
  <c r="K89" i="67"/>
  <c r="L91" i="67"/>
  <c r="J58" i="67"/>
  <c r="I13" i="62" s="1"/>
  <c r="K91" i="67"/>
  <c r="M71" i="67"/>
  <c r="L33" i="67"/>
  <c r="K77" i="67"/>
  <c r="J20" i="67"/>
  <c r="L61" i="67"/>
  <c r="K28" i="67"/>
  <c r="M53" i="67"/>
  <c r="J23" i="67"/>
  <c r="M30" i="67"/>
  <c r="L37" i="67"/>
  <c r="K57" i="67"/>
  <c r="L76" i="67"/>
  <c r="K94" i="67"/>
  <c r="L32" i="67"/>
  <c r="J86" i="67"/>
  <c r="M86" i="67"/>
  <c r="M95" i="67"/>
  <c r="L49" i="67"/>
  <c r="M45" i="67"/>
  <c r="M82" i="67"/>
  <c r="K81" i="67"/>
  <c r="M87" i="67"/>
  <c r="J33" i="67"/>
  <c r="L14" i="67"/>
  <c r="M99" i="67"/>
  <c r="L9" i="67"/>
  <c r="L26" i="67"/>
  <c r="K106" i="67"/>
  <c r="J60" i="67"/>
  <c r="L10" i="67"/>
  <c r="K34" i="67"/>
  <c r="L56" i="67"/>
  <c r="K15" i="67"/>
  <c r="K51" i="67"/>
  <c r="L27" i="67"/>
  <c r="M73" i="67"/>
  <c r="M74" i="67"/>
  <c r="L43" i="67"/>
  <c r="K56" i="67"/>
  <c r="J32" i="67"/>
  <c r="M27" i="67"/>
  <c r="L93" i="67"/>
  <c r="M89" i="67"/>
  <c r="K69" i="67"/>
  <c r="J102" i="67"/>
  <c r="L29" i="67"/>
  <c r="L40" i="67"/>
  <c r="J11" i="67"/>
  <c r="M107" i="67"/>
  <c r="J97" i="67"/>
  <c r="L52" i="67"/>
  <c r="K80" i="67"/>
  <c r="M55" i="67"/>
  <c r="L97" i="67"/>
  <c r="J27" i="67"/>
  <c r="M94" i="67"/>
  <c r="M79" i="67"/>
  <c r="M65" i="67"/>
  <c r="J51" i="67"/>
  <c r="L63" i="67"/>
  <c r="K36" i="67"/>
  <c r="K48" i="67"/>
  <c r="J73" i="67"/>
  <c r="K67" i="67"/>
  <c r="L11" i="67"/>
  <c r="L74" i="67"/>
  <c r="M17" i="67"/>
  <c r="M70" i="67"/>
  <c r="L15" i="67"/>
  <c r="L94" i="67"/>
  <c r="M37" i="67"/>
  <c r="L84" i="67"/>
  <c r="K62" i="67"/>
  <c r="L105" i="67"/>
  <c r="L23" i="67"/>
  <c r="K103" i="67"/>
  <c r="J46" i="67"/>
  <c r="L98" i="67"/>
  <c r="K9" i="67"/>
  <c r="M36" i="67"/>
  <c r="K50" i="67"/>
  <c r="L99" i="67"/>
  <c r="L21" i="67"/>
  <c r="M83" i="67"/>
  <c r="M38" i="67"/>
  <c r="L41" i="67"/>
  <c r="L75" i="67"/>
  <c r="J35" i="67"/>
  <c r="L36" i="67"/>
  <c r="M78" i="67"/>
  <c r="K10" i="67"/>
  <c r="L39" i="67"/>
  <c r="L88" i="67"/>
  <c r="L67" i="67"/>
  <c r="L35" i="67"/>
  <c r="M103" i="67"/>
  <c r="J89" i="67"/>
  <c r="M64" i="67"/>
  <c r="K17" i="67"/>
  <c r="K42" i="67"/>
  <c r="K85" i="67"/>
  <c r="K83" i="67"/>
  <c r="L46" i="67"/>
  <c r="M50" i="67"/>
  <c r="M96" i="67"/>
  <c r="J93" i="67"/>
  <c r="J25" i="67"/>
  <c r="L17" i="67"/>
  <c r="J91" i="67"/>
  <c r="AT65" i="67"/>
  <c r="AT46" i="67"/>
  <c r="AU82" i="67"/>
  <c r="AU67" i="67"/>
  <c r="AV28" i="67"/>
  <c r="AV40" i="67"/>
  <c r="AU53" i="67"/>
  <c r="AU20" i="67"/>
  <c r="AU17" i="67"/>
  <c r="AV77" i="67"/>
  <c r="AU36" i="67"/>
  <c r="AV76" i="67"/>
  <c r="AT52" i="67"/>
  <c r="AU76" i="67"/>
  <c r="AV15" i="67"/>
  <c r="AU105" i="67"/>
  <c r="AT105" i="67"/>
  <c r="AV24" i="67"/>
  <c r="AV48" i="67"/>
  <c r="AT56" i="67"/>
  <c r="AV88" i="67"/>
  <c r="AT13" i="67"/>
  <c r="AT63" i="67"/>
  <c r="AT95" i="67"/>
  <c r="AV104" i="67"/>
  <c r="AV50" i="67"/>
  <c r="AU94" i="67"/>
  <c r="AU88" i="67"/>
  <c r="AT35" i="67"/>
  <c r="AV93" i="67"/>
  <c r="AT70" i="67"/>
  <c r="AU39" i="67"/>
  <c r="AU14" i="67"/>
  <c r="AU30" i="67"/>
  <c r="AV35" i="67"/>
  <c r="AT68" i="67"/>
  <c r="AV57" i="67"/>
  <c r="AU18" i="67"/>
  <c r="AT57" i="67"/>
  <c r="AU13" i="67"/>
  <c r="AU97" i="67"/>
  <c r="AV19" i="67"/>
  <c r="AU41" i="67"/>
  <c r="AU63" i="67"/>
  <c r="AU89" i="67"/>
  <c r="AT12" i="67"/>
  <c r="AV62" i="67"/>
  <c r="AT78" i="67"/>
  <c r="AV54" i="67"/>
  <c r="AV82" i="67"/>
  <c r="AT101" i="67"/>
  <c r="AV27" i="67"/>
  <c r="AT79" i="67"/>
  <c r="AV73" i="67"/>
  <c r="AV10" i="67"/>
  <c r="AU21" i="67"/>
  <c r="AU108" i="67"/>
  <c r="AT19" i="67"/>
  <c r="AV38" i="67"/>
  <c r="AU35" i="67"/>
  <c r="AU73" i="67"/>
  <c r="AT47" i="67"/>
  <c r="AV51" i="67"/>
  <c r="AU40" i="67"/>
  <c r="AV72" i="67"/>
  <c r="AU33" i="67"/>
  <c r="AU38" i="67"/>
  <c r="AT14" i="67"/>
  <c r="AV53" i="67"/>
  <c r="AU50" i="67"/>
  <c r="AV99" i="67"/>
  <c r="AT86" i="67"/>
  <c r="AU11" i="67"/>
  <c r="AT58" i="67"/>
  <c r="AU10" i="67"/>
  <c r="AU87" i="67"/>
  <c r="AU8" i="67"/>
  <c r="AU45" i="67"/>
  <c r="AU95" i="67"/>
  <c r="AT45" i="67"/>
  <c r="AU19" i="67"/>
  <c r="AV102" i="67"/>
  <c r="AT25" i="67"/>
  <c r="AV21" i="67"/>
  <c r="AU24" i="67"/>
  <c r="AV81" i="67"/>
  <c r="AV71" i="67"/>
  <c r="AT44" i="67"/>
  <c r="AT49" i="67"/>
  <c r="AT72" i="67"/>
  <c r="AT38" i="67"/>
  <c r="AU16" i="67"/>
  <c r="AV25" i="67"/>
  <c r="AU49" i="67"/>
  <c r="AT62" i="67"/>
  <c r="AV33" i="67"/>
  <c r="AV9" i="67"/>
  <c r="AT20" i="67"/>
  <c r="AT67" i="67"/>
  <c r="AV95" i="67"/>
  <c r="AU106" i="67"/>
  <c r="AV16" i="67"/>
  <c r="AV103" i="67"/>
  <c r="AU34" i="67"/>
  <c r="AT80" i="67"/>
  <c r="AV36" i="67"/>
  <c r="AT97" i="67"/>
  <c r="AV14" i="67"/>
  <c r="AT22" i="67"/>
  <c r="AU72" i="67"/>
  <c r="AT96" i="67"/>
  <c r="AV12" i="67"/>
  <c r="AU51" i="67"/>
  <c r="AT28" i="67"/>
  <c r="AT10" i="67"/>
  <c r="AU15" i="67"/>
  <c r="AV49" i="67"/>
  <c r="AT84" i="67"/>
  <c r="AT54" i="67"/>
  <c r="AT33" i="67"/>
  <c r="AV11" i="67"/>
  <c r="AU78" i="67"/>
  <c r="AU47" i="67"/>
  <c r="AT15" i="67"/>
  <c r="AV101" i="67"/>
  <c r="AT55" i="67"/>
  <c r="AT71" i="67"/>
  <c r="AV91" i="67"/>
  <c r="AV94" i="67"/>
  <c r="AV45" i="67"/>
  <c r="AV69" i="67"/>
  <c r="AV30" i="67"/>
  <c r="AU71" i="67"/>
  <c r="AU100" i="67"/>
  <c r="AT40" i="67"/>
  <c r="AU42" i="67"/>
  <c r="AV106" i="67"/>
  <c r="AT103" i="67"/>
  <c r="AT81" i="67"/>
  <c r="AT69" i="67"/>
  <c r="AV20" i="67"/>
  <c r="AT74" i="67"/>
  <c r="AV42" i="67"/>
  <c r="AV108" i="67"/>
  <c r="AU90" i="67"/>
  <c r="AU25" i="67"/>
  <c r="AU85" i="67"/>
  <c r="AV34" i="67"/>
  <c r="AT102" i="67"/>
  <c r="AT73" i="67"/>
  <c r="AT59" i="67"/>
  <c r="AU81" i="67"/>
  <c r="AU31" i="67"/>
  <c r="AV17" i="67"/>
  <c r="AV61" i="67"/>
  <c r="AU29" i="67"/>
  <c r="AV100" i="67"/>
  <c r="AU55" i="67"/>
  <c r="AT31" i="67"/>
  <c r="AT60" i="67"/>
  <c r="AU12" i="67"/>
  <c r="AU23" i="67"/>
  <c r="AU22" i="67"/>
  <c r="AV79" i="67"/>
  <c r="AT61" i="67"/>
  <c r="AV29" i="67"/>
  <c r="AU91" i="67"/>
  <c r="AU56" i="67"/>
  <c r="AU54" i="67"/>
  <c r="AU26" i="67"/>
  <c r="AU102" i="67"/>
  <c r="AU84" i="67"/>
  <c r="AV90" i="67"/>
  <c r="AT26" i="67"/>
  <c r="AU103" i="67"/>
  <c r="AT99" i="67"/>
  <c r="AU60" i="67"/>
  <c r="AV55" i="67"/>
  <c r="AT23" i="67"/>
  <c r="AT32" i="67"/>
  <c r="AV86" i="67"/>
  <c r="AU52" i="67"/>
  <c r="AV60" i="67"/>
  <c r="AU9" i="67"/>
  <c r="AU70" i="67"/>
  <c r="AT43" i="67"/>
  <c r="AU107" i="67"/>
  <c r="AU43" i="67"/>
  <c r="AV84" i="67"/>
  <c r="AT24" i="67"/>
  <c r="AV66" i="67"/>
  <c r="AT9" i="67"/>
  <c r="AT107" i="67"/>
  <c r="AT91" i="67"/>
  <c r="AT53" i="67"/>
  <c r="AV107" i="67"/>
  <c r="AT83" i="67"/>
  <c r="AU66" i="67"/>
  <c r="AU65" i="67"/>
  <c r="AV22" i="67"/>
  <c r="AT82" i="67"/>
  <c r="AT11" i="67"/>
  <c r="AT100" i="67"/>
  <c r="AU27" i="67"/>
  <c r="AV83" i="67"/>
  <c r="AU46" i="67"/>
  <c r="AU44" i="67"/>
  <c r="AT42" i="67"/>
  <c r="AV46" i="67"/>
  <c r="AT34" i="67"/>
  <c r="AV80" i="67"/>
  <c r="AV63" i="67"/>
  <c r="AT21" i="67"/>
  <c r="AT27" i="67"/>
  <c r="AV89" i="67"/>
  <c r="AV64" i="67"/>
  <c r="AU58" i="67"/>
  <c r="AV47" i="67"/>
  <c r="AU104" i="67"/>
  <c r="AT108" i="67"/>
  <c r="AT106" i="67"/>
  <c r="AU96" i="67"/>
  <c r="AV105" i="67"/>
  <c r="AT87" i="67"/>
  <c r="AT39" i="67"/>
  <c r="AU37" i="67"/>
  <c r="AV78" i="67"/>
  <c r="AV44" i="67"/>
  <c r="AU77" i="67"/>
  <c r="AU61" i="67"/>
  <c r="AT90" i="67"/>
  <c r="AT66" i="67"/>
  <c r="AT76" i="67"/>
  <c r="AT92" i="67"/>
  <c r="AU62" i="67"/>
  <c r="AV32" i="67"/>
  <c r="AV96" i="67"/>
  <c r="AV87" i="67"/>
  <c r="AT89" i="67"/>
  <c r="AV41" i="67"/>
  <c r="AU93" i="67"/>
  <c r="AU32" i="67"/>
  <c r="AV85" i="67"/>
  <c r="AT93" i="67"/>
  <c r="AU79" i="67"/>
  <c r="AV13" i="67"/>
  <c r="AU68" i="67"/>
  <c r="AV67" i="67"/>
  <c r="AT75" i="67"/>
  <c r="AV97" i="67"/>
  <c r="AV23" i="67"/>
  <c r="AV43" i="67"/>
  <c r="AT88" i="67"/>
  <c r="AT85" i="67"/>
  <c r="AT37" i="67"/>
  <c r="AV56" i="67"/>
  <c r="AT94" i="67"/>
  <c r="AV26" i="67"/>
  <c r="AU57" i="67"/>
  <c r="AT41" i="67"/>
  <c r="AV59" i="67"/>
  <c r="AU48" i="67"/>
  <c r="AV74" i="67"/>
  <c r="AT17" i="67"/>
  <c r="AT16" i="67"/>
  <c r="AU98" i="67"/>
  <c r="AV31" i="67"/>
  <c r="AV52" i="67"/>
  <c r="AV58" i="67"/>
  <c r="AU59" i="67"/>
  <c r="AU92" i="67"/>
  <c r="AU75" i="67"/>
  <c r="AT64" i="67"/>
  <c r="AT50" i="67"/>
  <c r="AT77" i="67"/>
  <c r="AV37" i="67"/>
  <c r="AV68" i="67"/>
  <c r="AV39" i="67"/>
  <c r="AT51" i="67"/>
  <c r="AV92" i="67"/>
  <c r="AT98" i="67"/>
  <c r="AU80" i="67"/>
  <c r="AT18" i="67"/>
  <c r="AU101" i="67"/>
  <c r="AU69" i="67"/>
  <c r="AV18" i="67"/>
  <c r="AT30" i="67"/>
  <c r="AU64" i="67"/>
  <c r="AV65" i="67"/>
  <c r="AU28" i="67"/>
  <c r="AV70" i="67"/>
  <c r="AT29" i="67"/>
  <c r="AT104" i="67"/>
  <c r="AU99" i="67"/>
  <c r="AU74" i="67"/>
  <c r="AV98" i="67"/>
  <c r="AT36" i="67"/>
  <c r="AU86" i="67"/>
  <c r="AU83" i="67"/>
  <c r="AV75" i="67"/>
  <c r="AT48" i="67"/>
  <c r="AA16" i="67"/>
  <c r="Z39" i="67"/>
  <c r="AA77" i="67"/>
  <c r="AA65" i="67"/>
  <c r="AA80" i="67"/>
  <c r="AA31" i="67"/>
  <c r="Z81" i="67"/>
  <c r="Z17" i="67"/>
  <c r="AA45" i="67"/>
  <c r="Z62" i="67"/>
  <c r="AA108" i="67"/>
  <c r="AA86" i="67"/>
  <c r="Z71" i="67"/>
  <c r="Z29" i="67"/>
  <c r="AA106" i="67"/>
  <c r="Z99" i="67"/>
  <c r="AA54" i="67"/>
  <c r="Z101" i="67"/>
  <c r="Z48" i="67"/>
  <c r="Z96" i="67"/>
  <c r="AA85" i="67"/>
  <c r="Z58" i="67"/>
  <c r="I24" i="62" s="1"/>
  <c r="Z97" i="67"/>
  <c r="AA15" i="67"/>
  <c r="AA56" i="67"/>
  <c r="AA102" i="67"/>
  <c r="AA23" i="67"/>
  <c r="Z98" i="67"/>
  <c r="Z79" i="67"/>
  <c r="Z94" i="67"/>
  <c r="AA43" i="67"/>
  <c r="Z82" i="67"/>
  <c r="AA37" i="67"/>
  <c r="AA69" i="67"/>
  <c r="AA101" i="67"/>
  <c r="Z51" i="67"/>
  <c r="Z30" i="67"/>
  <c r="AA40" i="67"/>
  <c r="Z102" i="67"/>
  <c r="Z28" i="67"/>
  <c r="AA50" i="67"/>
  <c r="AA58" i="67"/>
  <c r="I25" i="62" s="1"/>
  <c r="AA41" i="67"/>
  <c r="AA42" i="67"/>
  <c r="Z36" i="67"/>
  <c r="AA60" i="67"/>
  <c r="Z74" i="67"/>
  <c r="Z73" i="67"/>
  <c r="Z65" i="67"/>
  <c r="Z88" i="67"/>
  <c r="Z45" i="67"/>
  <c r="AA44" i="67"/>
  <c r="Z56" i="67"/>
  <c r="Z84" i="67"/>
  <c r="Z46" i="67"/>
  <c r="AA104" i="67"/>
  <c r="AA62" i="67"/>
  <c r="AA107" i="67"/>
  <c r="Z53" i="67"/>
  <c r="Z10" i="67"/>
  <c r="Z22" i="67"/>
  <c r="AA92" i="67"/>
  <c r="Z106" i="67"/>
  <c r="AA88" i="67"/>
  <c r="AA81" i="67"/>
  <c r="AA96" i="67"/>
  <c r="Z89" i="67"/>
  <c r="AA91" i="67"/>
  <c r="Z91" i="67"/>
  <c r="Z104" i="67"/>
  <c r="AA82" i="67"/>
  <c r="Z19" i="67"/>
  <c r="Z21" i="67"/>
  <c r="Z38" i="67"/>
  <c r="Z41" i="67"/>
  <c r="Z37" i="67"/>
  <c r="AA13" i="67"/>
  <c r="Z20" i="67"/>
  <c r="Z13" i="67"/>
  <c r="Z86" i="67"/>
  <c r="AA21" i="67"/>
  <c r="Z80" i="67"/>
  <c r="AA87" i="67"/>
  <c r="Z25" i="67"/>
  <c r="Z66" i="67"/>
  <c r="AA89" i="67"/>
  <c r="AA38" i="67"/>
  <c r="AA76" i="67"/>
  <c r="Z103" i="67"/>
  <c r="AA67" i="67"/>
  <c r="AA51" i="67"/>
  <c r="AA11" i="67"/>
  <c r="Z63" i="67"/>
  <c r="AA68" i="67"/>
  <c r="Z61" i="67"/>
  <c r="AA94" i="67"/>
  <c r="Z107" i="67"/>
  <c r="AA103" i="67"/>
  <c r="AA57" i="67"/>
  <c r="AA26" i="67"/>
  <c r="Z47" i="67"/>
  <c r="AA70" i="67"/>
  <c r="Z12" i="67"/>
  <c r="AA72" i="67"/>
  <c r="AA105" i="67"/>
  <c r="Z23" i="67"/>
  <c r="Z42" i="67"/>
  <c r="Z87" i="67"/>
  <c r="Z49" i="67"/>
  <c r="Z77" i="67"/>
  <c r="Z52" i="67"/>
  <c r="Z69" i="67"/>
  <c r="Z90" i="67"/>
  <c r="AA20" i="67"/>
  <c r="Z43" i="67"/>
  <c r="Z9" i="67"/>
  <c r="AA29" i="67"/>
  <c r="AA18" i="67"/>
  <c r="AA35" i="67"/>
  <c r="Z78" i="67"/>
  <c r="AA78" i="67"/>
  <c r="AA100" i="67"/>
  <c r="Z32" i="67"/>
  <c r="AA66" i="67"/>
  <c r="AA64" i="67"/>
  <c r="AA24" i="67"/>
  <c r="Z11" i="67"/>
  <c r="Z34" i="67"/>
  <c r="Z40" i="67"/>
  <c r="AA79" i="67"/>
  <c r="Z72" i="67"/>
  <c r="AA28" i="67"/>
  <c r="AA90" i="67"/>
  <c r="Z26" i="67"/>
  <c r="Z68" i="67"/>
  <c r="AA75" i="67"/>
  <c r="AA49" i="67"/>
  <c r="AA63" i="67"/>
  <c r="AA32" i="67"/>
  <c r="AA12" i="67"/>
  <c r="AA47" i="67"/>
  <c r="AA74" i="67"/>
  <c r="AA97" i="67"/>
  <c r="AA10" i="67"/>
  <c r="AA14" i="67"/>
  <c r="Z27" i="67"/>
  <c r="Z64" i="67"/>
  <c r="Z70" i="67"/>
  <c r="Z105" i="67"/>
  <c r="Z57" i="67"/>
  <c r="AA19" i="67"/>
  <c r="Z44" i="67"/>
  <c r="AA59" i="67"/>
  <c r="AA39" i="67"/>
  <c r="Z100" i="67"/>
  <c r="AA53" i="67"/>
  <c r="Z95" i="67"/>
  <c r="AA84" i="67"/>
  <c r="Z31" i="67"/>
  <c r="AA46" i="67"/>
  <c r="AA27" i="67"/>
  <c r="AA17" i="67"/>
  <c r="Z92" i="67"/>
  <c r="Z54" i="67"/>
  <c r="Z75" i="67"/>
  <c r="AA52" i="67"/>
  <c r="Z85" i="67"/>
  <c r="Z108" i="67"/>
  <c r="AA98" i="67"/>
  <c r="AA48" i="67"/>
  <c r="AA30" i="67"/>
  <c r="AA61" i="67"/>
  <c r="Z24" i="67"/>
  <c r="Z18" i="67"/>
  <c r="Z83" i="67"/>
  <c r="Z67" i="67"/>
  <c r="Z93" i="67"/>
  <c r="Z14" i="67"/>
  <c r="AA33" i="67"/>
  <c r="AA95" i="67"/>
  <c r="Z35" i="67"/>
  <c r="Z15" i="67"/>
  <c r="AA55" i="67"/>
  <c r="AA22" i="67"/>
  <c r="Z50" i="67"/>
  <c r="Z76" i="67"/>
  <c r="Z60" i="67"/>
  <c r="AA99" i="67"/>
  <c r="Z33" i="67"/>
  <c r="Z16" i="67"/>
  <c r="Z59" i="67"/>
  <c r="AA25" i="67"/>
  <c r="Z55" i="67"/>
  <c r="AA9" i="67"/>
  <c r="AA73" i="67"/>
  <c r="AA83" i="67"/>
  <c r="AA34" i="67"/>
  <c r="AA36" i="67"/>
  <c r="AA93" i="67"/>
  <c r="AA71" i="67"/>
  <c r="AF73" i="67"/>
  <c r="AF88" i="67"/>
  <c r="AF78" i="67"/>
  <c r="AF22" i="67"/>
  <c r="AF108" i="67"/>
  <c r="AF15" i="67"/>
  <c r="AF75" i="67"/>
  <c r="AE39" i="67"/>
  <c r="AF83" i="67"/>
  <c r="AE40" i="67"/>
  <c r="AE86" i="67"/>
  <c r="AF45" i="67"/>
  <c r="AF70" i="67"/>
  <c r="AE92" i="67"/>
  <c r="AF28" i="67"/>
  <c r="AE69" i="67"/>
  <c r="AF61" i="67"/>
  <c r="AF74" i="67"/>
  <c r="AE23" i="67"/>
  <c r="AE59" i="67"/>
  <c r="AE12" i="67"/>
  <c r="AF99" i="67"/>
  <c r="AE101" i="67"/>
  <c r="AE100" i="67"/>
  <c r="AE47" i="67"/>
  <c r="AE99" i="67"/>
  <c r="AF94" i="67"/>
  <c r="AE106" i="67"/>
  <c r="AE95" i="67"/>
  <c r="AF44" i="67"/>
  <c r="AE41" i="67"/>
  <c r="AF27" i="67"/>
  <c r="AE43" i="67"/>
  <c r="AE85" i="67"/>
  <c r="AE55" i="67"/>
  <c r="AF67" i="67"/>
  <c r="AE8" i="67"/>
  <c r="AF76" i="67"/>
  <c r="AE67" i="67"/>
  <c r="AE20" i="67"/>
  <c r="AE94" i="67"/>
  <c r="AE84" i="67"/>
  <c r="AF49" i="67"/>
  <c r="AF26" i="67"/>
  <c r="AF47" i="67"/>
  <c r="AF95" i="67"/>
  <c r="AF97" i="67"/>
  <c r="AF13" i="67"/>
  <c r="AF35" i="67"/>
  <c r="AE76" i="67"/>
  <c r="AF85" i="67"/>
  <c r="AE33" i="67"/>
  <c r="AE46" i="67"/>
  <c r="AE29" i="67"/>
  <c r="AE91" i="67"/>
  <c r="AF96" i="67"/>
  <c r="AE18" i="67"/>
  <c r="AF86" i="67"/>
  <c r="AE28" i="67"/>
  <c r="AF100" i="67"/>
  <c r="AF69" i="67"/>
  <c r="AE15" i="67"/>
  <c r="AF29" i="67"/>
  <c r="AE54" i="67"/>
  <c r="AF60" i="67"/>
  <c r="AE62" i="67"/>
  <c r="AE65" i="67"/>
  <c r="AE13" i="67"/>
  <c r="AE77" i="67"/>
  <c r="AF55" i="67"/>
  <c r="AE52" i="67"/>
  <c r="AE81" i="67"/>
  <c r="AE61" i="67"/>
  <c r="AE25" i="67"/>
  <c r="AE70" i="67"/>
  <c r="AF25" i="67"/>
  <c r="AF53" i="67"/>
  <c r="AE19" i="67"/>
  <c r="AF106" i="67"/>
  <c r="AE26" i="67"/>
  <c r="AE93" i="67"/>
  <c r="AE57" i="67"/>
  <c r="AF24" i="67"/>
  <c r="AF46" i="67"/>
  <c r="AE49" i="67"/>
  <c r="AF92" i="67"/>
  <c r="AF62" i="67"/>
  <c r="AF72" i="67"/>
  <c r="AF31" i="67"/>
  <c r="AF59" i="67"/>
  <c r="AE24" i="67"/>
  <c r="AF20" i="67"/>
  <c r="AE90" i="67"/>
  <c r="AE27" i="67"/>
  <c r="AE72" i="67"/>
  <c r="AF63" i="67"/>
  <c r="AF40" i="67"/>
  <c r="AF21" i="67"/>
  <c r="AE63" i="67"/>
  <c r="AF101" i="67"/>
  <c r="AF90" i="67"/>
  <c r="AE17" i="67"/>
  <c r="AF43" i="67"/>
  <c r="AF87" i="67"/>
  <c r="AE9" i="67"/>
  <c r="AF104" i="67"/>
  <c r="AF71" i="67"/>
  <c r="AE58" i="67"/>
  <c r="I26" i="62" s="1"/>
  <c r="AF102" i="67"/>
  <c r="AF68" i="67"/>
  <c r="AF18" i="67"/>
  <c r="AF11" i="67"/>
  <c r="AE60" i="67"/>
  <c r="AE51" i="67"/>
  <c r="AE96" i="67"/>
  <c r="AF107" i="67"/>
  <c r="AF50" i="67"/>
  <c r="AE82" i="67"/>
  <c r="AF66" i="67"/>
  <c r="AF34" i="67"/>
  <c r="AF58" i="67"/>
  <c r="AF14" i="67"/>
  <c r="AF19" i="67"/>
  <c r="AE35" i="67"/>
  <c r="AF52" i="67"/>
  <c r="AF10" i="67"/>
  <c r="AF17" i="67"/>
  <c r="AF42" i="67"/>
  <c r="AF56" i="67"/>
  <c r="AE64" i="67"/>
  <c r="AE32" i="67"/>
  <c r="AE36" i="67"/>
  <c r="AF79" i="67"/>
  <c r="AF9" i="67"/>
  <c r="AE88" i="67"/>
  <c r="AF41" i="67"/>
  <c r="AE10" i="67"/>
  <c r="AF39" i="67"/>
  <c r="AE74" i="67"/>
  <c r="AF54" i="67"/>
  <c r="AE21" i="67"/>
  <c r="AE105" i="67"/>
  <c r="AE78" i="67"/>
  <c r="AE79" i="67"/>
  <c r="AE75" i="67"/>
  <c r="AF103" i="67"/>
  <c r="AE50" i="67"/>
  <c r="AF91" i="67"/>
  <c r="AF30" i="67"/>
  <c r="AE37" i="67"/>
  <c r="AE48" i="67"/>
  <c r="AF38" i="67"/>
  <c r="AF82" i="67"/>
  <c r="AF51" i="67"/>
  <c r="AF89" i="67"/>
  <c r="AF80" i="67"/>
  <c r="AE31" i="67"/>
  <c r="AE68" i="67"/>
  <c r="AF16" i="67"/>
  <c r="AF57" i="67"/>
  <c r="AE38" i="67"/>
  <c r="AF37" i="67"/>
  <c r="AE104" i="67"/>
  <c r="AE108" i="67"/>
  <c r="AF32" i="67"/>
  <c r="AE73" i="67"/>
  <c r="AE107" i="67"/>
  <c r="AF12" i="67"/>
  <c r="AE11" i="67"/>
  <c r="AF36" i="67"/>
  <c r="AE30" i="67"/>
  <c r="AF105" i="67"/>
  <c r="AF65" i="67"/>
  <c r="AE53" i="67"/>
  <c r="AF48" i="67"/>
  <c r="AE45" i="67"/>
  <c r="AE87" i="67"/>
  <c r="AF81" i="67"/>
  <c r="AE14" i="67"/>
  <c r="AF23" i="67"/>
  <c r="AE89" i="67"/>
  <c r="AE16" i="67"/>
  <c r="AE22" i="67"/>
  <c r="AF84" i="67"/>
  <c r="AE44" i="67"/>
  <c r="AF77" i="67"/>
  <c r="AF64" i="67"/>
  <c r="AE98" i="67"/>
  <c r="AE42" i="67"/>
  <c r="AE71" i="67"/>
  <c r="AE103" i="67"/>
  <c r="AE56" i="67"/>
  <c r="AE66" i="67"/>
  <c r="AF93" i="67"/>
  <c r="AF98" i="67"/>
  <c r="AE97" i="67"/>
  <c r="AE34" i="67"/>
  <c r="AE80" i="67"/>
  <c r="AF33" i="67"/>
  <c r="AE102" i="67"/>
  <c r="AE83" i="67"/>
  <c r="AJ39" i="67"/>
  <c r="AJ8" i="67"/>
  <c r="AJ27" i="67"/>
  <c r="AJ12" i="67"/>
  <c r="AJ28" i="67"/>
  <c r="AJ83" i="67"/>
  <c r="AJ33" i="67"/>
  <c r="AJ87" i="67"/>
  <c r="AJ107" i="67"/>
  <c r="AJ17" i="67"/>
  <c r="AJ60" i="67"/>
  <c r="AJ75" i="67"/>
  <c r="AJ76" i="67"/>
  <c r="AJ97" i="67"/>
  <c r="AJ15" i="67"/>
  <c r="AJ65" i="67"/>
  <c r="AJ52" i="67"/>
  <c r="AJ78" i="67"/>
  <c r="AJ101" i="67"/>
  <c r="AJ48" i="67"/>
  <c r="AJ59" i="67"/>
  <c r="AJ37" i="67"/>
  <c r="AJ13" i="67"/>
  <c r="AJ104" i="67"/>
  <c r="AJ45" i="67"/>
  <c r="AJ50" i="67"/>
  <c r="AJ73" i="67"/>
  <c r="AJ40" i="67"/>
  <c r="AJ79" i="67"/>
  <c r="AJ67" i="67"/>
  <c r="AJ47" i="67"/>
  <c r="AJ98" i="67"/>
  <c r="AJ46" i="67"/>
  <c r="AJ26" i="67"/>
  <c r="AJ99" i="67"/>
  <c r="AJ23" i="67"/>
  <c r="AJ29" i="67"/>
  <c r="AJ56" i="67"/>
  <c r="AJ88" i="67"/>
  <c r="AJ68" i="67"/>
  <c r="AJ106" i="67"/>
  <c r="AJ82" i="67"/>
  <c r="AJ108" i="67"/>
  <c r="AJ9" i="67"/>
  <c r="AJ30" i="67"/>
  <c r="AJ21" i="67"/>
  <c r="AJ19" i="67"/>
  <c r="AJ71" i="67"/>
  <c r="AJ80" i="67"/>
  <c r="AJ105" i="67"/>
  <c r="AJ18" i="67"/>
  <c r="AJ44" i="67"/>
  <c r="AJ10" i="67"/>
  <c r="AJ81" i="67"/>
  <c r="AJ34" i="67"/>
  <c r="AJ92" i="67"/>
  <c r="AJ49" i="67"/>
  <c r="AJ43" i="67"/>
  <c r="AJ55" i="67"/>
  <c r="AJ32" i="67"/>
  <c r="AJ36" i="67"/>
  <c r="AJ96" i="67"/>
  <c r="AJ54" i="67"/>
  <c r="AJ16" i="67"/>
  <c r="AJ100" i="67"/>
  <c r="AJ24" i="67"/>
  <c r="AJ86" i="67"/>
  <c r="AJ51" i="67"/>
  <c r="AJ94" i="67"/>
  <c r="AJ38" i="67"/>
  <c r="AJ72" i="67"/>
  <c r="AJ41" i="67"/>
  <c r="AJ103" i="67"/>
  <c r="AJ91" i="67"/>
  <c r="AJ63" i="67"/>
  <c r="AJ11" i="67"/>
  <c r="AJ31" i="67"/>
  <c r="AJ35" i="67"/>
  <c r="AJ25" i="67"/>
  <c r="AJ66" i="67"/>
  <c r="AJ70" i="67"/>
  <c r="AJ20" i="67"/>
  <c r="AJ62" i="67"/>
  <c r="AJ69" i="67"/>
  <c r="AJ64" i="67"/>
  <c r="AJ22" i="67"/>
  <c r="AJ84" i="67"/>
  <c r="AJ89" i="67"/>
  <c r="AJ61" i="67"/>
  <c r="AJ42" i="67"/>
  <c r="AJ85" i="67"/>
  <c r="AJ53" i="67"/>
  <c r="AJ74" i="67"/>
  <c r="AJ57" i="67"/>
  <c r="AJ95" i="67"/>
  <c r="AJ58" i="67"/>
  <c r="J36" i="62" s="1"/>
  <c r="AJ77" i="67"/>
  <c r="AJ102" i="67"/>
  <c r="AJ90" i="67"/>
  <c r="AJ14" i="67"/>
  <c r="AJ93" i="67"/>
  <c r="BD61" i="67"/>
  <c r="BD78" i="67"/>
  <c r="BD105" i="67"/>
  <c r="BD24" i="67"/>
  <c r="BD62" i="67"/>
  <c r="BD93" i="67"/>
  <c r="BD10" i="67"/>
  <c r="BD102" i="67"/>
  <c r="BD46" i="67"/>
  <c r="BD98" i="67"/>
  <c r="BD18" i="67"/>
  <c r="BD55" i="67"/>
  <c r="BD101" i="67"/>
  <c r="BD20" i="67"/>
  <c r="BD58" i="67"/>
  <c r="BD35" i="67"/>
  <c r="BD44" i="67"/>
  <c r="BD30" i="67"/>
  <c r="BD36" i="67"/>
  <c r="BD89" i="67"/>
  <c r="BD86" i="67"/>
  <c r="BD100" i="67"/>
  <c r="BD81" i="67"/>
  <c r="BD88" i="67"/>
  <c r="BD57" i="67"/>
  <c r="BD29" i="67"/>
  <c r="BD51" i="67"/>
  <c r="BD52" i="67"/>
  <c r="BD49" i="67"/>
  <c r="BD107" i="67"/>
  <c r="BD8" i="67"/>
  <c r="BD26" i="67"/>
  <c r="BD63" i="67"/>
  <c r="BD45" i="67"/>
  <c r="BD65" i="67"/>
  <c r="BD17" i="67"/>
  <c r="BD32" i="67"/>
  <c r="BD40" i="67"/>
  <c r="BD68" i="67"/>
  <c r="BD47" i="67"/>
  <c r="BD39" i="67"/>
  <c r="BD91" i="67"/>
  <c r="BD50" i="67"/>
  <c r="BD15" i="67"/>
  <c r="BD53" i="67"/>
  <c r="BD64" i="67"/>
  <c r="BD108" i="67"/>
  <c r="BD87" i="67"/>
  <c r="BD74" i="67"/>
  <c r="BD97" i="67"/>
  <c r="BD69" i="67"/>
  <c r="BD41" i="67"/>
  <c r="BD54" i="67"/>
  <c r="BD21" i="67"/>
  <c r="BD22" i="67"/>
  <c r="BD92" i="67"/>
  <c r="BD76" i="67"/>
  <c r="BD23" i="67"/>
  <c r="BD27" i="67"/>
  <c r="BD66" i="67"/>
  <c r="BD73" i="67"/>
  <c r="BD42" i="67"/>
  <c r="BD48" i="67"/>
  <c r="BD9" i="67"/>
  <c r="BD103" i="67"/>
  <c r="BD77" i="67"/>
  <c r="BD11" i="67"/>
  <c r="BD70" i="67"/>
  <c r="BD16" i="67"/>
  <c r="BD96" i="67"/>
  <c r="BD19" i="67"/>
  <c r="BD14" i="67"/>
  <c r="BD71" i="67"/>
  <c r="BD90" i="67"/>
  <c r="BD79" i="67"/>
  <c r="BD43" i="67"/>
  <c r="BD12" i="67"/>
  <c r="BD80" i="67"/>
  <c r="BD85" i="67"/>
  <c r="BD82" i="67"/>
  <c r="BD72" i="67"/>
  <c r="BD28" i="67"/>
  <c r="BD37" i="67"/>
  <c r="BD60" i="67"/>
  <c r="BD67" i="67"/>
  <c r="BD25" i="67"/>
  <c r="BD38" i="67"/>
  <c r="BD84" i="67"/>
  <c r="BD13" i="67"/>
  <c r="BD83" i="67"/>
  <c r="BD75" i="67"/>
  <c r="BD59" i="67"/>
  <c r="BD34" i="67"/>
  <c r="BD94" i="67"/>
  <c r="BD56" i="67"/>
  <c r="BD95" i="67"/>
  <c r="BD31" i="67"/>
  <c r="BD104" i="67"/>
  <c r="BD99" i="67"/>
  <c r="BD106" i="67"/>
  <c r="BD33" i="67"/>
  <c r="I45" i="67"/>
  <c r="H53" i="67"/>
  <c r="G30" i="67"/>
  <c r="H97" i="67"/>
  <c r="G103" i="67"/>
  <c r="I54" i="67"/>
  <c r="I13" i="67"/>
  <c r="G55" i="67"/>
  <c r="H50" i="67"/>
  <c r="H10" i="67"/>
  <c r="H103" i="67"/>
  <c r="G59" i="67"/>
  <c r="H65" i="67"/>
  <c r="G31" i="67"/>
  <c r="I106" i="67"/>
  <c r="H99" i="67"/>
  <c r="H38" i="67"/>
  <c r="G28" i="67"/>
  <c r="H46" i="67"/>
  <c r="H21" i="67"/>
  <c r="H19" i="67"/>
  <c r="I27" i="67"/>
  <c r="G36" i="67"/>
  <c r="I82" i="67"/>
  <c r="H106" i="67"/>
  <c r="G8" i="67"/>
  <c r="I8" i="67"/>
  <c r="I94" i="67"/>
  <c r="G41" i="67"/>
  <c r="I40" i="67"/>
  <c r="H25" i="67"/>
  <c r="G50" i="67"/>
  <c r="I84" i="67"/>
  <c r="I53" i="67"/>
  <c r="H51" i="67"/>
  <c r="I16" i="67"/>
  <c r="G65" i="67"/>
  <c r="I51" i="67"/>
  <c r="H42" i="67"/>
  <c r="I61" i="67"/>
  <c r="G72" i="67"/>
  <c r="H37" i="67"/>
  <c r="H30" i="67"/>
  <c r="H69" i="67"/>
  <c r="H76" i="67"/>
  <c r="G88" i="67"/>
  <c r="H64" i="67"/>
  <c r="I89" i="67"/>
  <c r="G100" i="67"/>
  <c r="G22" i="67"/>
  <c r="H89" i="67"/>
  <c r="I42" i="67"/>
  <c r="G14" i="67"/>
  <c r="G85" i="67"/>
  <c r="H87" i="67"/>
  <c r="G11" i="67"/>
  <c r="G61" i="67"/>
  <c r="G15" i="67"/>
  <c r="G97" i="67"/>
  <c r="I90" i="67"/>
  <c r="H33" i="67"/>
  <c r="I92" i="67"/>
  <c r="H14" i="67"/>
  <c r="I75" i="67"/>
  <c r="I37" i="67"/>
  <c r="I39" i="67"/>
  <c r="G79" i="67"/>
  <c r="G105" i="67"/>
  <c r="H36" i="67"/>
  <c r="I102" i="67"/>
  <c r="G90" i="67"/>
  <c r="I98" i="67"/>
  <c r="I78" i="67"/>
  <c r="G29" i="67"/>
  <c r="G83" i="67"/>
  <c r="I81" i="67"/>
  <c r="G73" i="67"/>
  <c r="H11" i="67"/>
  <c r="G21" i="67"/>
  <c r="I71" i="67"/>
  <c r="H15" i="67"/>
  <c r="H94" i="67"/>
  <c r="G49" i="67"/>
  <c r="I29" i="67"/>
  <c r="I36" i="67"/>
  <c r="G86" i="67"/>
  <c r="H31" i="67"/>
  <c r="I48" i="67"/>
  <c r="H23" i="67"/>
  <c r="H85" i="67"/>
  <c r="H96" i="67"/>
  <c r="I104" i="67"/>
  <c r="I31" i="67"/>
  <c r="I80" i="67"/>
  <c r="G44" i="67"/>
  <c r="I60" i="67"/>
  <c r="I23" i="67"/>
  <c r="H24" i="67"/>
  <c r="I107" i="67"/>
  <c r="G70" i="67"/>
  <c r="I68" i="67"/>
  <c r="I97" i="67"/>
  <c r="G56" i="67"/>
  <c r="H81" i="67"/>
  <c r="H107" i="67"/>
  <c r="H9" i="67"/>
  <c r="G75" i="67"/>
  <c r="G68" i="67"/>
  <c r="H28" i="67"/>
  <c r="H105" i="67"/>
  <c r="G108" i="67"/>
  <c r="I91" i="67"/>
  <c r="I20" i="67"/>
  <c r="H35" i="67"/>
  <c r="G77" i="67"/>
  <c r="H40" i="67"/>
  <c r="I57" i="67"/>
  <c r="H52" i="67"/>
  <c r="I56" i="67"/>
  <c r="H100" i="67"/>
  <c r="H74" i="67"/>
  <c r="I95" i="67"/>
  <c r="G51" i="67"/>
  <c r="G87" i="67"/>
  <c r="I77" i="67"/>
  <c r="H54" i="67"/>
  <c r="H27" i="67"/>
  <c r="I34" i="67"/>
  <c r="H101" i="67"/>
  <c r="I47" i="67"/>
  <c r="G92" i="67"/>
  <c r="I32" i="67"/>
  <c r="H45" i="67"/>
  <c r="G66" i="67"/>
  <c r="H90" i="67"/>
  <c r="I70" i="67"/>
  <c r="G101" i="67"/>
  <c r="H95" i="67"/>
  <c r="I72" i="67"/>
  <c r="G69" i="67"/>
  <c r="H77" i="67"/>
  <c r="I73" i="67"/>
  <c r="G48" i="67"/>
  <c r="I11" i="67"/>
  <c r="I55" i="67"/>
  <c r="G102" i="67"/>
  <c r="H68" i="67"/>
  <c r="G20" i="67"/>
  <c r="G107" i="67"/>
  <c r="G104" i="67"/>
  <c r="G23" i="67"/>
  <c r="I24" i="67"/>
  <c r="G64" i="67"/>
  <c r="I88" i="67"/>
  <c r="H80" i="67"/>
  <c r="I66" i="67"/>
  <c r="G16" i="67"/>
  <c r="I105" i="67"/>
  <c r="I12" i="67"/>
  <c r="H102" i="67"/>
  <c r="I22" i="67"/>
  <c r="H88" i="67"/>
  <c r="H66" i="67"/>
  <c r="G93" i="67"/>
  <c r="I74" i="67"/>
  <c r="I64" i="67"/>
  <c r="I52" i="67"/>
  <c r="I49" i="67"/>
  <c r="H72" i="67"/>
  <c r="G9" i="67"/>
  <c r="I18" i="67"/>
  <c r="G95" i="67"/>
  <c r="H78" i="67"/>
  <c r="H39" i="67"/>
  <c r="H41" i="67"/>
  <c r="G18" i="67"/>
  <c r="H34" i="67"/>
  <c r="H59" i="67"/>
  <c r="G12" i="67"/>
  <c r="G57" i="67"/>
  <c r="I101" i="67"/>
  <c r="I93" i="67"/>
  <c r="G34" i="67"/>
  <c r="H16" i="67"/>
  <c r="G71" i="67"/>
  <c r="H48" i="67"/>
  <c r="I35" i="67"/>
  <c r="H75" i="67"/>
  <c r="I33" i="67"/>
  <c r="H12" i="67"/>
  <c r="H98" i="67"/>
  <c r="H61" i="67"/>
  <c r="G60" i="67"/>
  <c r="G19" i="67"/>
  <c r="G67" i="67"/>
  <c r="I28" i="67"/>
  <c r="I63" i="67"/>
  <c r="G98" i="67"/>
  <c r="H83" i="67"/>
  <c r="G62" i="67"/>
  <c r="G106" i="67"/>
  <c r="G99" i="67"/>
  <c r="H44" i="67"/>
  <c r="H18" i="67"/>
  <c r="H84" i="67"/>
  <c r="H17" i="67"/>
  <c r="I10" i="67"/>
  <c r="I69" i="67"/>
  <c r="G38" i="67"/>
  <c r="I67" i="67"/>
  <c r="G81" i="67"/>
  <c r="G84" i="67"/>
  <c r="I43" i="67"/>
  <c r="H108" i="67"/>
  <c r="G58" i="67"/>
  <c r="H71" i="67"/>
  <c r="I17" i="67"/>
  <c r="I85" i="67"/>
  <c r="G47" i="67"/>
  <c r="H73" i="67"/>
  <c r="I46" i="67"/>
  <c r="G74" i="67"/>
  <c r="I58" i="67"/>
  <c r="H22" i="67"/>
  <c r="I62" i="67"/>
  <c r="G40" i="67"/>
  <c r="I25" i="67"/>
  <c r="I21" i="67"/>
  <c r="G63" i="67"/>
  <c r="G17" i="67"/>
  <c r="I50" i="67"/>
  <c r="G80" i="67"/>
  <c r="H86" i="67"/>
  <c r="G39" i="67"/>
  <c r="G10" i="67"/>
  <c r="G42" i="67"/>
  <c r="H92" i="67"/>
  <c r="I65" i="67"/>
  <c r="G52" i="67"/>
  <c r="G96" i="67"/>
  <c r="I59" i="67"/>
  <c r="I108" i="67"/>
  <c r="I103" i="67"/>
  <c r="H47" i="67"/>
  <c r="I14" i="67"/>
  <c r="G33" i="67"/>
  <c r="G45" i="67"/>
  <c r="G24" i="67"/>
  <c r="H62" i="67"/>
  <c r="I99" i="67"/>
  <c r="G82" i="67"/>
  <c r="G25" i="67"/>
  <c r="G35" i="67"/>
  <c r="H20" i="67"/>
  <c r="G89" i="67"/>
  <c r="G78" i="67"/>
  <c r="G43" i="67"/>
  <c r="I9" i="67"/>
  <c r="I76" i="67"/>
  <c r="H79" i="67"/>
  <c r="H29" i="67"/>
  <c r="H32" i="67"/>
  <c r="G91" i="67"/>
  <c r="H104" i="67"/>
  <c r="G94" i="67"/>
  <c r="H13" i="67"/>
  <c r="H57" i="67"/>
  <c r="I19" i="67"/>
  <c r="I87" i="67"/>
  <c r="G26" i="67"/>
  <c r="G37" i="67"/>
  <c r="G53" i="67"/>
  <c r="G32" i="67"/>
  <c r="H56" i="67"/>
  <c r="H70" i="67"/>
  <c r="I86" i="67"/>
  <c r="H67" i="67"/>
  <c r="I30" i="67"/>
  <c r="I41" i="67"/>
  <c r="I83" i="67"/>
  <c r="H43" i="67"/>
  <c r="H63" i="67"/>
  <c r="H82" i="67"/>
  <c r="I100" i="67"/>
  <c r="H93" i="67"/>
  <c r="G27" i="67"/>
  <c r="I38" i="67"/>
  <c r="H49" i="67"/>
  <c r="I79" i="67"/>
  <c r="H60" i="67"/>
  <c r="I15" i="67"/>
  <c r="G13" i="67"/>
  <c r="I44" i="67"/>
  <c r="H58" i="67"/>
  <c r="H26" i="67"/>
  <c r="G46" i="67"/>
  <c r="G76" i="67"/>
  <c r="H55" i="67"/>
  <c r="G54" i="67"/>
  <c r="I96" i="67"/>
  <c r="H91" i="67"/>
  <c r="I26" i="67"/>
  <c r="BZ37" i="67"/>
  <c r="BZ95" i="67"/>
  <c r="D79" i="69"/>
  <c r="D32" i="69"/>
  <c r="D13" i="69"/>
  <c r="D50" i="69"/>
  <c r="D20" i="69"/>
  <c r="D58" i="69"/>
  <c r="D91" i="69"/>
  <c r="BZ68" i="67"/>
  <c r="BZ13" i="67"/>
  <c r="D107" i="69"/>
  <c r="D59" i="69"/>
  <c r="D93" i="69"/>
  <c r="D18" i="69"/>
  <c r="D84" i="69"/>
  <c r="D47" i="69"/>
  <c r="D22" i="69"/>
  <c r="BZ64" i="67"/>
  <c r="BZ56" i="67"/>
  <c r="BZ34" i="67"/>
  <c r="BZ14" i="67"/>
  <c r="BZ53" i="67"/>
  <c r="BZ81" i="67"/>
  <c r="BZ20" i="67"/>
  <c r="BZ90" i="67"/>
  <c r="D39" i="69"/>
  <c r="D71" i="69"/>
  <c r="D51" i="69"/>
  <c r="D101" i="69"/>
  <c r="D94" i="69"/>
  <c r="D38" i="69"/>
  <c r="D76" i="69"/>
  <c r="D27" i="69"/>
  <c r="D49" i="69"/>
  <c r="D56" i="69"/>
  <c r="D52" i="69"/>
  <c r="D42" i="69"/>
  <c r="D19" i="69"/>
  <c r="D75" i="69"/>
  <c r="D82" i="69"/>
  <c r="D33" i="69"/>
  <c r="D87" i="69"/>
  <c r="D30" i="69"/>
  <c r="D97" i="69"/>
  <c r="D21" i="69"/>
  <c r="D92" i="69"/>
  <c r="BZ45" i="67"/>
  <c r="BZ108" i="67"/>
  <c r="BZ30" i="67"/>
  <c r="BZ39" i="67"/>
  <c r="D36" i="69"/>
  <c r="D74" i="69"/>
  <c r="D67" i="69"/>
  <c r="D8" i="69"/>
  <c r="BZ103" i="67"/>
  <c r="BZ86" i="67"/>
  <c r="BZ105" i="67"/>
  <c r="BZ24" i="67"/>
  <c r="BZ83" i="67"/>
  <c r="BZ70" i="67"/>
  <c r="BZ96" i="67"/>
  <c r="D15" i="69"/>
  <c r="D96" i="69"/>
  <c r="D57" i="69"/>
  <c r="D77" i="69"/>
  <c r="D89" i="69"/>
  <c r="D64" i="69"/>
  <c r="D60" i="69"/>
  <c r="D86" i="69"/>
  <c r="BZ67" i="67"/>
  <c r="D16" i="69"/>
  <c r="D4" i="69"/>
  <c r="D25" i="69"/>
  <c r="D95" i="69"/>
  <c r="D24" i="69"/>
  <c r="D72" i="69"/>
  <c r="D66" i="69"/>
  <c r="BZ61" i="67"/>
  <c r="BZ97" i="67"/>
  <c r="BZ8" i="67"/>
  <c r="D31" i="69"/>
  <c r="D26" i="69"/>
  <c r="D69" i="69"/>
  <c r="D35" i="69"/>
  <c r="D48" i="69"/>
  <c r="D104" i="69"/>
  <c r="D68" i="69"/>
  <c r="D100" i="69"/>
  <c r="D23" i="69"/>
  <c r="D83" i="69"/>
  <c r="D80" i="69"/>
  <c r="D6" i="69"/>
  <c r="D5" i="69"/>
  <c r="D85" i="69"/>
  <c r="D40" i="69"/>
  <c r="BZ78" i="67"/>
  <c r="BZ85" i="67"/>
  <c r="BZ43" i="67"/>
  <c r="BZ52" i="67"/>
  <c r="BZ84" i="67"/>
  <c r="BZ106" i="67"/>
  <c r="BZ48" i="67"/>
  <c r="BZ51" i="67"/>
  <c r="BZ35" i="67"/>
  <c r="BZ57" i="67"/>
  <c r="D73" i="69"/>
  <c r="D106" i="69"/>
  <c r="D102" i="69"/>
  <c r="D9" i="69"/>
  <c r="D54" i="69"/>
  <c r="D17" i="69"/>
  <c r="D61" i="69"/>
  <c r="D14" i="69"/>
  <c r="D99" i="69"/>
  <c r="D78" i="69"/>
  <c r="D11" i="69"/>
  <c r="D37" i="69"/>
  <c r="D41" i="69"/>
  <c r="D98" i="69"/>
  <c r="D34" i="69"/>
  <c r="D3" i="69"/>
  <c r="D45" i="69"/>
  <c r="BZ29" i="67"/>
  <c r="BZ9" i="67"/>
  <c r="D55" i="69"/>
  <c r="BZ104" i="67"/>
  <c r="D62" i="69"/>
  <c r="BZ38" i="67"/>
  <c r="D90" i="69"/>
  <c r="D88" i="69"/>
  <c r="D105" i="69"/>
  <c r="BZ80" i="67"/>
  <c r="BZ31" i="67"/>
  <c r="D7" i="69"/>
  <c r="D44" i="69"/>
  <c r="D46" i="69"/>
  <c r="D81" i="69"/>
  <c r="D65" i="69"/>
  <c r="D28" i="69"/>
  <c r="BZ19" i="67"/>
  <c r="BZ50" i="67"/>
  <c r="BZ59" i="67"/>
  <c r="D63" i="69"/>
  <c r="D12" i="69"/>
  <c r="D29" i="69"/>
  <c r="BZ41" i="67"/>
  <c r="D43" i="69"/>
  <c r="BZ22" i="67"/>
  <c r="BZ18" i="67"/>
  <c r="BZ63" i="67"/>
  <c r="BZ72" i="67"/>
  <c r="BZ79" i="67"/>
  <c r="BZ82" i="67"/>
  <c r="BZ102" i="67"/>
  <c r="BZ99" i="67"/>
  <c r="BZ101" i="67"/>
  <c r="BZ17" i="67"/>
  <c r="BZ12" i="67"/>
  <c r="BZ44" i="67"/>
  <c r="BZ107" i="67"/>
  <c r="BZ32" i="67"/>
  <c r="BZ40" i="67"/>
  <c r="BZ77" i="67"/>
  <c r="BZ92" i="67"/>
  <c r="BZ36" i="67"/>
  <c r="BZ89" i="67"/>
  <c r="BZ76" i="67"/>
  <c r="BZ21" i="67"/>
  <c r="BZ49" i="67"/>
  <c r="BZ25" i="67"/>
  <c r="BZ16" i="67"/>
  <c r="BZ46" i="67"/>
  <c r="BZ87" i="67"/>
  <c r="BZ98" i="67"/>
  <c r="BZ69" i="67"/>
  <c r="BZ47" i="67"/>
  <c r="BZ27" i="67"/>
  <c r="BZ60" i="67"/>
  <c r="BZ91" i="67"/>
  <c r="BZ71" i="67"/>
  <c r="BZ100" i="67"/>
  <c r="BZ66" i="67"/>
  <c r="BZ10" i="67"/>
  <c r="BZ23" i="67"/>
  <c r="BZ58" i="67"/>
  <c r="BZ94" i="67"/>
  <c r="BZ54" i="67"/>
  <c r="BZ15" i="67"/>
  <c r="BZ42" i="67"/>
  <c r="BZ28" i="67"/>
  <c r="BZ11" i="67"/>
  <c r="BZ55" i="67"/>
  <c r="BZ88" i="67"/>
  <c r="BZ26" i="67"/>
  <c r="BZ93" i="67"/>
  <c r="BZ33" i="67"/>
  <c r="BZ62" i="67"/>
  <c r="BZ65" i="67"/>
  <c r="BZ74" i="67"/>
  <c r="BZ75" i="67"/>
  <c r="BZ73" i="67"/>
  <c r="BG51" i="67"/>
  <c r="BG40" i="67"/>
  <c r="BG104" i="67"/>
  <c r="BG32" i="67"/>
  <c r="BG24" i="67"/>
  <c r="BG13" i="67"/>
  <c r="BG63" i="67"/>
  <c r="BG75" i="67"/>
  <c r="BG31" i="67"/>
  <c r="BG14" i="67"/>
  <c r="BG79" i="67"/>
  <c r="BG30" i="67"/>
  <c r="BG69" i="67"/>
  <c r="BG96" i="67"/>
  <c r="BG12" i="67"/>
  <c r="BG16" i="67"/>
  <c r="BG106" i="67"/>
  <c r="BG27" i="67"/>
  <c r="BG23" i="67"/>
  <c r="BG71" i="67"/>
  <c r="BG60" i="67"/>
  <c r="BG11" i="67"/>
  <c r="BG19" i="67"/>
  <c r="BG93" i="67"/>
  <c r="BG47" i="67"/>
  <c r="BG21" i="67"/>
  <c r="BG95" i="67"/>
  <c r="BG46" i="67"/>
  <c r="BG10" i="67"/>
  <c r="BG15" i="67"/>
  <c r="BG38" i="67"/>
  <c r="BG68" i="67"/>
  <c r="BG55" i="67"/>
  <c r="BG97" i="67"/>
  <c r="BG66" i="67"/>
  <c r="BG91" i="67"/>
  <c r="BG70" i="67"/>
  <c r="BG73" i="67"/>
  <c r="BG82" i="67"/>
  <c r="BG45" i="67"/>
  <c r="BG50" i="67"/>
  <c r="BG35" i="67"/>
  <c r="BG87" i="67"/>
  <c r="BG29" i="67"/>
  <c r="BG65" i="67"/>
  <c r="BG103" i="67"/>
  <c r="BG88" i="67"/>
  <c r="BG34" i="67"/>
  <c r="BG83" i="67"/>
  <c r="BG98" i="67"/>
  <c r="BG101" i="67"/>
  <c r="BG107" i="67"/>
  <c r="BG53" i="67"/>
  <c r="BG94" i="67"/>
  <c r="BG72" i="67"/>
  <c r="BG58" i="67"/>
  <c r="BG90" i="67"/>
  <c r="BG37" i="67"/>
  <c r="BG80" i="67"/>
  <c r="BG25" i="67"/>
  <c r="BG20" i="67"/>
  <c r="BG52" i="67"/>
  <c r="BG100" i="67"/>
  <c r="BG54" i="67"/>
  <c r="BG28" i="67"/>
  <c r="BG102" i="67"/>
  <c r="BG59" i="67"/>
  <c r="BG42" i="67"/>
  <c r="BG26" i="67"/>
  <c r="BG85" i="67"/>
  <c r="BG81" i="67"/>
  <c r="BG84" i="67"/>
  <c r="BG18" i="67"/>
  <c r="BG22" i="67"/>
  <c r="BG64" i="67"/>
  <c r="BG77" i="67"/>
  <c r="BG56" i="67"/>
  <c r="BG48" i="67"/>
  <c r="BG108" i="67"/>
  <c r="BG76" i="67"/>
  <c r="BG99" i="67"/>
  <c r="BG33" i="67"/>
  <c r="BG92" i="67"/>
  <c r="BG62" i="67"/>
  <c r="BG49" i="67"/>
  <c r="BG105" i="67"/>
  <c r="BG43" i="67"/>
  <c r="BG41" i="67"/>
  <c r="BG74" i="67"/>
  <c r="BG61" i="67"/>
  <c r="BG39" i="67"/>
  <c r="BG44" i="67"/>
  <c r="BG89" i="67"/>
  <c r="BG57" i="67"/>
  <c r="BG9" i="67"/>
  <c r="BG17" i="67"/>
  <c r="BG86" i="67"/>
  <c r="BG36" i="67"/>
  <c r="BG78" i="67"/>
  <c r="BG67" i="67"/>
  <c r="AH67" i="67"/>
  <c r="AH107" i="67"/>
  <c r="AH64" i="67"/>
  <c r="AH85" i="67"/>
  <c r="AH35" i="67"/>
  <c r="AH63" i="67"/>
  <c r="AH91" i="67"/>
  <c r="AH86" i="67"/>
  <c r="AH59" i="67"/>
  <c r="AH90" i="67"/>
  <c r="AH103" i="67"/>
  <c r="AH79" i="67"/>
  <c r="AH51" i="67"/>
  <c r="AH24" i="67"/>
  <c r="AH75" i="67"/>
  <c r="AH88" i="67"/>
  <c r="AH76" i="67"/>
  <c r="AH26" i="67"/>
  <c r="AH39" i="67"/>
  <c r="AH55" i="67"/>
  <c r="AH20" i="67"/>
  <c r="AH15" i="67"/>
  <c r="AH82" i="67"/>
  <c r="AH80" i="67"/>
  <c r="AH13" i="67"/>
  <c r="AH27" i="67"/>
  <c r="AH66" i="67"/>
  <c r="AH104" i="67"/>
  <c r="AH106" i="67"/>
  <c r="AH47" i="67"/>
  <c r="AH92" i="67"/>
  <c r="AH94" i="67"/>
  <c r="AH53" i="67"/>
  <c r="AH95" i="67"/>
  <c r="AH37" i="67"/>
  <c r="AH12" i="67"/>
  <c r="AH10" i="67"/>
  <c r="AH74" i="67"/>
  <c r="AH29" i="67"/>
  <c r="AH9" i="67"/>
  <c r="AH30" i="67"/>
  <c r="AH83" i="67"/>
  <c r="AH16" i="67"/>
  <c r="AH14" i="67"/>
  <c r="AH62" i="67"/>
  <c r="AH25" i="67"/>
  <c r="AH23" i="67"/>
  <c r="AH45" i="67"/>
  <c r="AH93" i="67"/>
  <c r="AH19" i="67"/>
  <c r="AH87" i="67"/>
  <c r="AH17" i="67"/>
  <c r="AH61" i="67"/>
  <c r="AH43" i="67"/>
  <c r="AH68" i="67"/>
  <c r="AH46" i="67"/>
  <c r="AH81" i="67"/>
  <c r="AH32" i="67"/>
  <c r="AH78" i="67"/>
  <c r="AH18" i="67"/>
  <c r="AH71" i="67"/>
  <c r="AH101" i="67"/>
  <c r="AH60" i="67"/>
  <c r="AH97" i="67"/>
  <c r="AH108" i="67"/>
  <c r="AH77" i="67"/>
  <c r="AH73" i="67"/>
  <c r="AH65" i="67"/>
  <c r="AH72" i="67"/>
  <c r="AH52" i="67"/>
  <c r="AH33" i="67"/>
  <c r="AH54" i="67"/>
  <c r="AH84" i="67"/>
  <c r="AH69" i="67"/>
  <c r="AH56" i="67"/>
  <c r="AH100" i="67"/>
  <c r="AH41" i="67"/>
  <c r="AH70" i="67"/>
  <c r="AH21" i="67"/>
  <c r="AH50" i="67"/>
  <c r="AH96" i="67"/>
  <c r="AH44" i="67"/>
  <c r="AH40" i="67"/>
  <c r="AH105" i="67"/>
  <c r="AH58" i="67"/>
  <c r="J34" i="62" s="1"/>
  <c r="AH49" i="67"/>
  <c r="AH98" i="67"/>
  <c r="AH42" i="67"/>
  <c r="AH28" i="67"/>
  <c r="AH57" i="67"/>
  <c r="AH89" i="67"/>
  <c r="AH22" i="67"/>
  <c r="AH11" i="67"/>
  <c r="AH48" i="67"/>
  <c r="AH31" i="67"/>
  <c r="AH34" i="67"/>
  <c r="AH99" i="67"/>
  <c r="AH38" i="67"/>
  <c r="AH36" i="67"/>
  <c r="AH102" i="67"/>
  <c r="AG12" i="67"/>
  <c r="AG40" i="67"/>
  <c r="AG106" i="67"/>
  <c r="AG104" i="67"/>
  <c r="AG55" i="67"/>
  <c r="AG59" i="67"/>
  <c r="AG74" i="67"/>
  <c r="AG56" i="67"/>
  <c r="AG35" i="67"/>
  <c r="AG20" i="67"/>
  <c r="AG87" i="67"/>
  <c r="AG17" i="67"/>
  <c r="AG36" i="67"/>
  <c r="AG80" i="67"/>
  <c r="AG43" i="67"/>
  <c r="AG19" i="67"/>
  <c r="AG105" i="67"/>
  <c r="AG39" i="67"/>
  <c r="AG26" i="67"/>
  <c r="AG69" i="67"/>
  <c r="AG99" i="67"/>
  <c r="AG31" i="67"/>
  <c r="AG42" i="67"/>
  <c r="AG8" i="67"/>
  <c r="AG70" i="67"/>
  <c r="AG24" i="67"/>
  <c r="AG23" i="67"/>
  <c r="AG46" i="67"/>
  <c r="AG62" i="67"/>
  <c r="AG10" i="67"/>
  <c r="AG89" i="67"/>
  <c r="AG103" i="67"/>
  <c r="AG92" i="67"/>
  <c r="AG28" i="67"/>
  <c r="AG64" i="67"/>
  <c r="AG84" i="67"/>
  <c r="AG34" i="67"/>
  <c r="AG86" i="67"/>
  <c r="AG25" i="67"/>
  <c r="AG47" i="67"/>
  <c r="AG22" i="67"/>
  <c r="AG82" i="67"/>
  <c r="AG9" i="67"/>
  <c r="AG60" i="67"/>
  <c r="AG65" i="67"/>
  <c r="AG83" i="67"/>
  <c r="AG67" i="67"/>
  <c r="AG63" i="67"/>
  <c r="AG15" i="67"/>
  <c r="AG48" i="67"/>
  <c r="AG97" i="67"/>
  <c r="AG30" i="67"/>
  <c r="AG75" i="67"/>
  <c r="AG61" i="67"/>
  <c r="AG49" i="67"/>
  <c r="AG13" i="67"/>
  <c r="AG76" i="67"/>
  <c r="AG93" i="67"/>
  <c r="AG96" i="67"/>
  <c r="AG32" i="67"/>
  <c r="AG57" i="67"/>
  <c r="AG51" i="67"/>
  <c r="AG44" i="67"/>
  <c r="AG21" i="67"/>
  <c r="AG81" i="67"/>
  <c r="AG16" i="67"/>
  <c r="AG90" i="67"/>
  <c r="AG11" i="67"/>
  <c r="AG29" i="67"/>
  <c r="AG66" i="67"/>
  <c r="AG91" i="67"/>
  <c r="AG101" i="67"/>
  <c r="AG33" i="67"/>
  <c r="AG79" i="67"/>
  <c r="AG100" i="67"/>
  <c r="AG45" i="67"/>
  <c r="AG54" i="67"/>
  <c r="AG107" i="67"/>
  <c r="AG37" i="67"/>
  <c r="AG72" i="67"/>
  <c r="AG41" i="67"/>
  <c r="AG38" i="67"/>
  <c r="AG14" i="67"/>
  <c r="AG27" i="67"/>
  <c r="AG78" i="67"/>
  <c r="AG94" i="67"/>
  <c r="AG73" i="67"/>
  <c r="AG85" i="67"/>
  <c r="AG95" i="67"/>
  <c r="AG58" i="67"/>
  <c r="J33" i="62" s="1"/>
  <c r="AG88" i="67"/>
  <c r="AG102" i="67"/>
  <c r="AG68" i="67"/>
  <c r="AG18" i="67"/>
  <c r="AG77" i="67"/>
  <c r="AG50" i="67"/>
  <c r="AG53" i="67"/>
  <c r="AG52" i="67"/>
  <c r="AG98" i="67"/>
  <c r="AG108" i="67"/>
  <c r="AG71" i="67"/>
  <c r="P75" i="67"/>
  <c r="T23" i="67"/>
  <c r="P66" i="67"/>
  <c r="X98" i="67"/>
  <c r="U64" i="67"/>
  <c r="V10" i="67"/>
  <c r="P87" i="67"/>
  <c r="X32" i="67"/>
  <c r="W54" i="67"/>
  <c r="V101" i="67"/>
  <c r="T36" i="67"/>
  <c r="R19" i="67"/>
  <c r="Q62" i="67"/>
  <c r="P104" i="67"/>
  <c r="X52" i="67"/>
  <c r="U41" i="67"/>
  <c r="AK27" i="67"/>
  <c r="P55" i="67"/>
  <c r="S108" i="67"/>
  <c r="T72" i="67"/>
  <c r="X44" i="67"/>
  <c r="S24" i="67"/>
  <c r="N95" i="67"/>
  <c r="O90" i="67"/>
  <c r="U36" i="67"/>
  <c r="U60" i="67"/>
  <c r="S78" i="67"/>
  <c r="T21" i="67"/>
  <c r="P94" i="67"/>
  <c r="Q102" i="67"/>
  <c r="Y101" i="67"/>
  <c r="O29" i="67"/>
  <c r="S8" i="67"/>
  <c r="S99" i="67"/>
  <c r="Q11" i="67"/>
  <c r="R20" i="67"/>
  <c r="R92" i="67"/>
  <c r="W92" i="67"/>
  <c r="Q88" i="67"/>
  <c r="T62" i="67"/>
  <c r="O105" i="67"/>
  <c r="AK57" i="67"/>
  <c r="P76" i="67"/>
  <c r="T82" i="67"/>
  <c r="Q53" i="67"/>
  <c r="N9" i="67"/>
  <c r="X11" i="67"/>
  <c r="R70" i="67"/>
  <c r="W95" i="67"/>
  <c r="W42" i="67"/>
  <c r="AK73" i="67"/>
  <c r="N69" i="67"/>
  <c r="Y60" i="67"/>
  <c r="U104" i="67"/>
  <c r="S45" i="67"/>
  <c r="Y68" i="67"/>
  <c r="O77" i="67"/>
  <c r="S12" i="67"/>
  <c r="O22" i="67"/>
  <c r="AK42" i="67"/>
  <c r="N96" i="67"/>
  <c r="P46" i="67"/>
  <c r="U27" i="67"/>
  <c r="T12" i="67"/>
  <c r="N50" i="67"/>
  <c r="N43" i="67"/>
  <c r="U47" i="67"/>
  <c r="V94" i="67"/>
  <c r="S10" i="67"/>
  <c r="T74" i="67"/>
  <c r="P90" i="67"/>
  <c r="V8" i="67"/>
  <c r="S97" i="67"/>
  <c r="P70" i="67"/>
  <c r="R30" i="67"/>
  <c r="AK49" i="67"/>
  <c r="P81" i="67"/>
  <c r="V71" i="67"/>
  <c r="AK45" i="67"/>
  <c r="AK103" i="67"/>
  <c r="W76" i="67"/>
  <c r="Q44" i="67"/>
  <c r="AK108" i="67"/>
  <c r="AK84" i="67"/>
  <c r="V40" i="67"/>
  <c r="Y63" i="67"/>
  <c r="V83" i="67"/>
  <c r="Q13" i="67"/>
  <c r="X95" i="67"/>
  <c r="U72" i="67"/>
  <c r="AK46" i="67"/>
  <c r="Q28" i="67"/>
  <c r="S89" i="67"/>
  <c r="N42" i="67"/>
  <c r="O15" i="67"/>
  <c r="Y104" i="67"/>
  <c r="R69" i="67"/>
  <c r="AK41" i="67"/>
  <c r="Y20" i="67"/>
  <c r="S53" i="67"/>
  <c r="X68" i="67"/>
  <c r="T30" i="67"/>
  <c r="V76" i="67"/>
  <c r="Y81" i="67"/>
  <c r="AK12" i="67"/>
  <c r="T52" i="67"/>
  <c r="AK102" i="67"/>
  <c r="W51" i="67"/>
  <c r="T85" i="67"/>
  <c r="T20" i="67"/>
  <c r="N27" i="67"/>
  <c r="O38" i="67"/>
  <c r="U61" i="67"/>
  <c r="V55" i="67"/>
  <c r="O91" i="67"/>
  <c r="X63" i="67"/>
  <c r="AK94" i="67"/>
  <c r="S50" i="67"/>
  <c r="Q27" i="67"/>
  <c r="N62" i="67"/>
  <c r="O54" i="67"/>
  <c r="AK10" i="67"/>
  <c r="R76" i="67"/>
  <c r="U69" i="67"/>
  <c r="W73" i="67"/>
  <c r="W45" i="67"/>
  <c r="T77" i="67"/>
  <c r="R39" i="67"/>
  <c r="R101" i="67"/>
  <c r="Y87" i="67"/>
  <c r="P95" i="67"/>
  <c r="T27" i="67"/>
  <c r="R34" i="67"/>
  <c r="X77" i="67"/>
  <c r="P72" i="67"/>
  <c r="U49" i="67"/>
  <c r="R89" i="67"/>
  <c r="R78" i="67"/>
  <c r="Y64" i="67"/>
  <c r="Q35" i="67"/>
  <c r="Y13" i="67"/>
  <c r="W97" i="67"/>
  <c r="Q24" i="67"/>
  <c r="T56" i="67"/>
  <c r="R12" i="67"/>
  <c r="X43" i="67"/>
  <c r="W91" i="67"/>
  <c r="T9" i="67"/>
  <c r="Q72" i="67"/>
  <c r="Y62" i="67"/>
  <c r="X59" i="67"/>
  <c r="Y23" i="67"/>
  <c r="T45" i="67"/>
  <c r="Q103" i="67"/>
  <c r="O86" i="67"/>
  <c r="T69" i="67"/>
  <c r="V92" i="67"/>
  <c r="V53" i="67"/>
  <c r="P106" i="67"/>
  <c r="S104" i="67"/>
  <c r="R90" i="67"/>
  <c r="W28" i="67"/>
  <c r="S62" i="67"/>
  <c r="W90" i="67"/>
  <c r="Q43" i="67"/>
  <c r="P49" i="67"/>
  <c r="V78" i="67"/>
  <c r="S37" i="67"/>
  <c r="X94" i="67"/>
  <c r="AK79" i="67"/>
  <c r="R44" i="67"/>
  <c r="AK55" i="67"/>
  <c r="Q56" i="67"/>
  <c r="W43" i="67"/>
  <c r="P30" i="67"/>
  <c r="U103" i="67"/>
  <c r="R29" i="67"/>
  <c r="T22" i="67"/>
  <c r="R80" i="67"/>
  <c r="T78" i="67"/>
  <c r="Q79" i="67"/>
  <c r="T50" i="67"/>
  <c r="V80" i="67"/>
  <c r="W69" i="67"/>
  <c r="P32" i="67"/>
  <c r="R104" i="67"/>
  <c r="W60" i="67"/>
  <c r="T39" i="67"/>
  <c r="V14" i="67"/>
  <c r="S14" i="67"/>
  <c r="V16" i="67"/>
  <c r="O40" i="67"/>
  <c r="Q15" i="67"/>
  <c r="Q48" i="67"/>
  <c r="S18" i="67"/>
  <c r="O64" i="67"/>
  <c r="N18" i="67"/>
  <c r="W108" i="67"/>
  <c r="AK85" i="67"/>
  <c r="P69" i="67"/>
  <c r="U68" i="67"/>
  <c r="V46" i="67"/>
  <c r="S79" i="67"/>
  <c r="Q22" i="67"/>
  <c r="W39" i="67"/>
  <c r="AK17" i="67"/>
  <c r="R103" i="67"/>
  <c r="U46" i="67"/>
  <c r="AK18" i="67"/>
  <c r="R48" i="67"/>
  <c r="R99" i="67"/>
  <c r="Y25" i="67"/>
  <c r="W94" i="67"/>
  <c r="W26" i="67"/>
  <c r="T108" i="67"/>
  <c r="R21" i="67"/>
  <c r="O27" i="67"/>
  <c r="P10" i="67"/>
  <c r="T71" i="67"/>
  <c r="X101" i="67"/>
  <c r="AK93" i="67"/>
  <c r="W67" i="67"/>
  <c r="Y28" i="67"/>
  <c r="S94" i="67"/>
  <c r="V67" i="67"/>
  <c r="U96" i="67"/>
  <c r="U55" i="67"/>
  <c r="Q26" i="67"/>
  <c r="W70" i="67"/>
  <c r="AK34" i="67"/>
  <c r="P100" i="67"/>
  <c r="S13" i="67"/>
  <c r="X21" i="67"/>
  <c r="S86" i="67"/>
  <c r="V48" i="67"/>
  <c r="Y61" i="67"/>
  <c r="P96" i="67"/>
  <c r="S103" i="67"/>
  <c r="W40" i="67"/>
  <c r="X89" i="67"/>
  <c r="Q38" i="67"/>
  <c r="Q52" i="67"/>
  <c r="P103" i="67"/>
  <c r="AK29" i="67"/>
  <c r="O62" i="67"/>
  <c r="T11" i="67"/>
  <c r="Y34" i="67"/>
  <c r="W35" i="67"/>
  <c r="S9" i="67"/>
  <c r="P53" i="67"/>
  <c r="T38" i="67"/>
  <c r="U12" i="67"/>
  <c r="P51" i="67"/>
  <c r="O20" i="67"/>
  <c r="AK32" i="67"/>
  <c r="AK58" i="67"/>
  <c r="J37" i="62" s="1"/>
  <c r="Q9" i="67"/>
  <c r="Y37" i="67"/>
  <c r="X42" i="67"/>
  <c r="Y15" i="67"/>
  <c r="S20" i="67"/>
  <c r="X36" i="67"/>
  <c r="N54" i="67"/>
  <c r="Y54" i="67"/>
  <c r="X91" i="67"/>
  <c r="Y67" i="67"/>
  <c r="P36" i="67"/>
  <c r="S92" i="67"/>
  <c r="V105" i="67"/>
  <c r="N37" i="67"/>
  <c r="AK88" i="67"/>
  <c r="W9" i="67"/>
  <c r="P74" i="67"/>
  <c r="U75" i="67"/>
  <c r="AK107" i="67"/>
  <c r="AK67" i="67"/>
  <c r="Y8" i="67"/>
  <c r="T66" i="67"/>
  <c r="X49" i="67"/>
  <c r="S59" i="67"/>
  <c r="AK25" i="67"/>
  <c r="Y70" i="67"/>
  <c r="Q47" i="67"/>
  <c r="P108" i="67"/>
  <c r="Q78" i="67"/>
  <c r="N103" i="67"/>
  <c r="T91" i="67"/>
  <c r="V25" i="67"/>
  <c r="W63" i="67"/>
  <c r="AK60" i="67"/>
  <c r="O31" i="67"/>
  <c r="Y32" i="67"/>
  <c r="U11" i="67"/>
  <c r="U14" i="67"/>
  <c r="V20" i="67"/>
  <c r="AK54" i="67"/>
  <c r="N72" i="67"/>
  <c r="AK76" i="67"/>
  <c r="N97" i="67"/>
  <c r="O78" i="67"/>
  <c r="O14" i="67"/>
  <c r="O94" i="67"/>
  <c r="P79" i="67"/>
  <c r="R105" i="67"/>
  <c r="O72" i="67"/>
  <c r="N14" i="67"/>
  <c r="X25" i="67"/>
  <c r="W22" i="67"/>
  <c r="O28" i="67"/>
  <c r="N59" i="67"/>
  <c r="R87" i="67"/>
  <c r="V65" i="67"/>
  <c r="U8" i="67"/>
  <c r="P84" i="67"/>
  <c r="V95" i="67"/>
  <c r="U20" i="67"/>
  <c r="AK31" i="67"/>
  <c r="Y59" i="67"/>
  <c r="Q95" i="67"/>
  <c r="Y83" i="67"/>
  <c r="X66" i="67"/>
  <c r="X28" i="67"/>
  <c r="P45" i="67"/>
  <c r="W17" i="67"/>
  <c r="S43" i="67"/>
  <c r="O21" i="67"/>
  <c r="AK63" i="67"/>
  <c r="X22" i="67"/>
  <c r="Y105" i="67"/>
  <c r="V88" i="67"/>
  <c r="O73" i="67"/>
  <c r="O69" i="67"/>
  <c r="W99" i="67"/>
  <c r="X70" i="67"/>
  <c r="V73" i="67"/>
  <c r="V29" i="67"/>
  <c r="P17" i="67"/>
  <c r="AK53" i="67"/>
  <c r="W30" i="67"/>
  <c r="O37" i="67"/>
  <c r="AK64" i="67"/>
  <c r="AK15" i="67"/>
  <c r="T53" i="67"/>
  <c r="S74" i="67"/>
  <c r="N64" i="67"/>
  <c r="X30" i="67"/>
  <c r="S22" i="67"/>
  <c r="S33" i="67"/>
  <c r="T60" i="67"/>
  <c r="N28" i="67"/>
  <c r="X86" i="67"/>
  <c r="S34" i="67"/>
  <c r="V52" i="67"/>
  <c r="N45" i="67"/>
  <c r="X55" i="67"/>
  <c r="R94" i="67"/>
  <c r="W10" i="67"/>
  <c r="R47" i="67"/>
  <c r="Q76" i="67"/>
  <c r="N39" i="67"/>
  <c r="Y16" i="67"/>
  <c r="U63" i="67"/>
  <c r="R84" i="67"/>
  <c r="X61" i="67"/>
  <c r="U35" i="67"/>
  <c r="Q107" i="67"/>
  <c r="X9" i="67"/>
  <c r="W49" i="67"/>
  <c r="N30" i="67"/>
  <c r="U89" i="67"/>
  <c r="X12" i="67"/>
  <c r="P38" i="67"/>
  <c r="X79" i="67"/>
  <c r="Y55" i="67"/>
  <c r="T33" i="67"/>
  <c r="AK56" i="67"/>
  <c r="S107" i="67"/>
  <c r="R71" i="67"/>
  <c r="Q65" i="67"/>
  <c r="S21" i="67"/>
  <c r="S105" i="67"/>
  <c r="P42" i="67"/>
  <c r="T95" i="67"/>
  <c r="N99" i="67"/>
  <c r="T32" i="67"/>
  <c r="T61" i="67"/>
  <c r="V37" i="67"/>
  <c r="O30" i="67"/>
  <c r="V81" i="67"/>
  <c r="Y92" i="67"/>
  <c r="V97" i="67"/>
  <c r="W89" i="67"/>
  <c r="Q67" i="67"/>
  <c r="Q32" i="67"/>
  <c r="AK100" i="67"/>
  <c r="O92" i="67"/>
  <c r="Y106" i="67"/>
  <c r="U95" i="67"/>
  <c r="X90" i="67"/>
  <c r="AK98" i="67"/>
  <c r="U40" i="67"/>
  <c r="Q71" i="67"/>
  <c r="AK36" i="67"/>
  <c r="T79" i="67"/>
  <c r="R62" i="67"/>
  <c r="N65" i="67"/>
  <c r="V62" i="67"/>
  <c r="U70" i="67"/>
  <c r="W29" i="67"/>
  <c r="W83" i="67"/>
  <c r="AK21" i="67"/>
  <c r="P71" i="67"/>
  <c r="Q40" i="67"/>
  <c r="N24" i="67"/>
  <c r="Q69" i="67"/>
  <c r="S71" i="67"/>
  <c r="Y39" i="67"/>
  <c r="U26" i="67"/>
  <c r="N67" i="67"/>
  <c r="X37" i="67"/>
  <c r="AK95" i="67"/>
  <c r="O24" i="67"/>
  <c r="O67" i="67"/>
  <c r="V90" i="67"/>
  <c r="X45" i="67"/>
  <c r="Y107" i="67"/>
  <c r="R40" i="67"/>
  <c r="P59" i="67"/>
  <c r="V41" i="67"/>
  <c r="U56" i="67"/>
  <c r="R79" i="67"/>
  <c r="Q98" i="67"/>
  <c r="X40" i="67"/>
  <c r="N31" i="67"/>
  <c r="W32" i="67"/>
  <c r="T93" i="67"/>
  <c r="O68" i="67"/>
  <c r="T75" i="67"/>
  <c r="U83" i="67"/>
  <c r="AK105" i="67"/>
  <c r="P8" i="67"/>
  <c r="O10" i="67"/>
  <c r="AK28" i="67"/>
  <c r="S17" i="67"/>
  <c r="N105" i="67"/>
  <c r="V98" i="67"/>
  <c r="V82" i="67"/>
  <c r="S19" i="67"/>
  <c r="T64" i="67"/>
  <c r="V87" i="67"/>
  <c r="P9" i="67"/>
  <c r="P16" i="67"/>
  <c r="R74" i="67"/>
  <c r="N66" i="67"/>
  <c r="N73" i="67"/>
  <c r="R60" i="67"/>
  <c r="U79" i="67"/>
  <c r="U33" i="67"/>
  <c r="P18" i="67"/>
  <c r="O34" i="67"/>
  <c r="P73" i="67"/>
  <c r="N77" i="67"/>
  <c r="N25" i="67"/>
  <c r="W58" i="67"/>
  <c r="Q20" i="67"/>
  <c r="P63" i="67"/>
  <c r="U94" i="67"/>
  <c r="Y53" i="67"/>
  <c r="U105" i="67"/>
  <c r="Y30" i="67"/>
  <c r="O61" i="67"/>
  <c r="W93" i="67"/>
  <c r="N26" i="67"/>
  <c r="N46" i="67"/>
  <c r="R88" i="67"/>
  <c r="N21" i="67"/>
  <c r="Y10" i="67"/>
  <c r="O35" i="67"/>
  <c r="X31" i="67"/>
  <c r="O41" i="67"/>
  <c r="O59" i="67"/>
  <c r="W84" i="67"/>
  <c r="X46" i="67"/>
  <c r="V43" i="67"/>
  <c r="P57" i="67"/>
  <c r="P19" i="67"/>
  <c r="S80" i="67"/>
  <c r="U42" i="67"/>
  <c r="V91" i="67"/>
  <c r="N82" i="67"/>
  <c r="W47" i="67"/>
  <c r="W31" i="67"/>
  <c r="Y89" i="67"/>
  <c r="U86" i="67"/>
  <c r="O23" i="67"/>
  <c r="AK66" i="67"/>
  <c r="N92" i="67"/>
  <c r="N17" i="67"/>
  <c r="X72" i="67"/>
  <c r="R37" i="67"/>
  <c r="Y71" i="67"/>
  <c r="O53" i="67"/>
  <c r="V59" i="67"/>
  <c r="O103" i="67"/>
  <c r="X60" i="67"/>
  <c r="T26" i="67"/>
  <c r="R51" i="67"/>
  <c r="V99" i="67"/>
  <c r="O12" i="67"/>
  <c r="Q81" i="67"/>
  <c r="W65" i="67"/>
  <c r="X102" i="67"/>
  <c r="N16" i="67"/>
  <c r="W104" i="67"/>
  <c r="W52" i="67"/>
  <c r="P20" i="67"/>
  <c r="X10" i="67"/>
  <c r="S102" i="67"/>
  <c r="N41" i="67"/>
  <c r="S35" i="67"/>
  <c r="N40" i="67"/>
  <c r="S44" i="67"/>
  <c r="S64" i="67"/>
  <c r="S27" i="67"/>
  <c r="W78" i="67"/>
  <c r="S91" i="67"/>
  <c r="W21" i="67"/>
  <c r="V104" i="67"/>
  <c r="O88" i="67"/>
  <c r="X74" i="67"/>
  <c r="AK24" i="67"/>
  <c r="Q75" i="67"/>
  <c r="N70" i="67"/>
  <c r="N12" i="67"/>
  <c r="Q14" i="67"/>
  <c r="W50" i="67"/>
  <c r="V28" i="67"/>
  <c r="U92" i="67"/>
  <c r="U31" i="67"/>
  <c r="S88" i="67"/>
  <c r="P25" i="67"/>
  <c r="S15" i="67"/>
  <c r="W11" i="67"/>
  <c r="R38" i="67"/>
  <c r="N52" i="67"/>
  <c r="O65" i="67"/>
  <c r="P14" i="67"/>
  <c r="Y40" i="67"/>
  <c r="P61" i="67"/>
  <c r="U48" i="67"/>
  <c r="AK72" i="67"/>
  <c r="O79" i="67"/>
  <c r="Q99" i="67"/>
  <c r="V93" i="67"/>
  <c r="V85" i="67"/>
  <c r="V17" i="67"/>
  <c r="X105" i="67"/>
  <c r="O42" i="67"/>
  <c r="W86" i="67"/>
  <c r="W53" i="67"/>
  <c r="N80" i="67"/>
  <c r="P26" i="67"/>
  <c r="T84" i="67"/>
  <c r="AK16" i="67"/>
  <c r="P54" i="67"/>
  <c r="V13" i="67"/>
  <c r="X108" i="67"/>
  <c r="AK11" i="67"/>
  <c r="T57" i="67"/>
  <c r="Q25" i="67"/>
  <c r="S41" i="67"/>
  <c r="Q17" i="67"/>
  <c r="Y26" i="67"/>
  <c r="Y57" i="67"/>
  <c r="O36" i="67"/>
  <c r="Y100" i="67"/>
  <c r="O33" i="67"/>
  <c r="U99" i="67"/>
  <c r="N98" i="67"/>
  <c r="R49" i="67"/>
  <c r="R35" i="67"/>
  <c r="S73" i="67"/>
  <c r="U22" i="67"/>
  <c r="N55" i="67"/>
  <c r="X16" i="67"/>
  <c r="X106" i="67"/>
  <c r="R73" i="67"/>
  <c r="O60" i="67"/>
  <c r="T24" i="67"/>
  <c r="V31" i="67"/>
  <c r="U88" i="67"/>
  <c r="U50" i="67"/>
  <c r="U90" i="67"/>
  <c r="O76" i="67"/>
  <c r="W101" i="67"/>
  <c r="P29" i="67"/>
  <c r="X75" i="67"/>
  <c r="V38" i="67"/>
  <c r="T58" i="67"/>
  <c r="R27" i="67"/>
  <c r="R50" i="67"/>
  <c r="U21" i="67"/>
  <c r="T70" i="67"/>
  <c r="N63" i="67"/>
  <c r="AK23" i="67"/>
  <c r="T47" i="67"/>
  <c r="O50" i="67"/>
  <c r="Y73" i="67"/>
  <c r="O95" i="67"/>
  <c r="AK82" i="67"/>
  <c r="S38" i="67"/>
  <c r="Y76" i="67"/>
  <c r="V18" i="67"/>
  <c r="Q105" i="67"/>
  <c r="P80" i="67"/>
  <c r="X107" i="67"/>
  <c r="T10" i="67"/>
  <c r="T63" i="67"/>
  <c r="S75" i="67"/>
  <c r="U28" i="67"/>
  <c r="Y94" i="67"/>
  <c r="Y86" i="67"/>
  <c r="P89" i="67"/>
  <c r="U81" i="67"/>
  <c r="V47" i="67"/>
  <c r="O9" i="67"/>
  <c r="W100" i="67"/>
  <c r="N107" i="67"/>
  <c r="N57" i="67"/>
  <c r="AK26" i="67"/>
  <c r="N53" i="67"/>
  <c r="P107" i="67"/>
  <c r="U54" i="67"/>
  <c r="U102" i="67"/>
  <c r="Y24" i="67"/>
  <c r="V60" i="67"/>
  <c r="O99" i="67"/>
  <c r="U106" i="67"/>
  <c r="Y108" i="67"/>
  <c r="R93" i="67"/>
  <c r="U15" i="67"/>
  <c r="P93" i="67"/>
  <c r="O74" i="67"/>
  <c r="O19" i="67"/>
  <c r="V39" i="67"/>
  <c r="R18" i="67"/>
  <c r="Q41" i="67"/>
  <c r="U9" i="67"/>
  <c r="X34" i="67"/>
  <c r="S96" i="67"/>
  <c r="S81" i="67"/>
  <c r="T19" i="67"/>
  <c r="AK97" i="67"/>
  <c r="P23" i="67"/>
  <c r="U85" i="67"/>
  <c r="Y11" i="67"/>
  <c r="O32" i="67"/>
  <c r="P78" i="67"/>
  <c r="N10" i="67"/>
  <c r="AK99" i="67"/>
  <c r="V36" i="67"/>
  <c r="Q30" i="67"/>
  <c r="X93" i="67"/>
  <c r="X58" i="67"/>
  <c r="P39" i="67"/>
  <c r="T68" i="67"/>
  <c r="X85" i="67"/>
  <c r="Y93" i="67"/>
  <c r="AK40" i="67"/>
  <c r="P44" i="67"/>
  <c r="R36" i="67"/>
  <c r="N36" i="67"/>
  <c r="R26" i="67"/>
  <c r="P28" i="67"/>
  <c r="W44" i="67"/>
  <c r="X18" i="67"/>
  <c r="Y99" i="67"/>
  <c r="O97" i="67"/>
  <c r="X13" i="67"/>
  <c r="S98" i="67"/>
  <c r="N33" i="67"/>
  <c r="W87" i="67"/>
  <c r="N85" i="67"/>
  <c r="N102" i="67"/>
  <c r="U25" i="67"/>
  <c r="P34" i="67"/>
  <c r="P15" i="67"/>
  <c r="P97" i="67"/>
  <c r="T92" i="67"/>
  <c r="U87" i="67"/>
  <c r="Y35" i="67"/>
  <c r="R72" i="67"/>
  <c r="P47" i="67"/>
  <c r="W23" i="67"/>
  <c r="P13" i="67"/>
  <c r="N76" i="67"/>
  <c r="W81" i="67"/>
  <c r="V89" i="67"/>
  <c r="W85" i="67"/>
  <c r="N49" i="67"/>
  <c r="U107" i="67"/>
  <c r="Q54" i="67"/>
  <c r="T87" i="67"/>
  <c r="U30" i="67"/>
  <c r="R31" i="67"/>
  <c r="N84" i="67"/>
  <c r="W82" i="67"/>
  <c r="S51" i="67"/>
  <c r="N104" i="67"/>
  <c r="Y97" i="67"/>
  <c r="N19" i="67"/>
  <c r="U98" i="67"/>
  <c r="W98" i="67"/>
  <c r="R67" i="67"/>
  <c r="R58" i="67"/>
  <c r="AK50" i="67"/>
  <c r="Q80" i="67"/>
  <c r="S63" i="67"/>
  <c r="R17" i="67"/>
  <c r="N88" i="67"/>
  <c r="T14" i="67"/>
  <c r="T89" i="67"/>
  <c r="Y50" i="67"/>
  <c r="V66" i="67"/>
  <c r="P22" i="67"/>
  <c r="Q59" i="67"/>
  <c r="S11" i="67"/>
  <c r="W38" i="67"/>
  <c r="N71" i="67"/>
  <c r="P77" i="67"/>
  <c r="X38" i="67"/>
  <c r="Q91" i="67"/>
  <c r="S84" i="67"/>
  <c r="T15" i="67"/>
  <c r="Y47" i="67"/>
  <c r="AK96" i="67"/>
  <c r="X97" i="67"/>
  <c r="W12" i="67"/>
  <c r="V11" i="67"/>
  <c r="Y79" i="67"/>
  <c r="S100" i="67"/>
  <c r="AK35" i="67"/>
  <c r="Q74" i="67"/>
  <c r="Y17" i="67"/>
  <c r="T25" i="67"/>
  <c r="AK47" i="67"/>
  <c r="W24" i="67"/>
  <c r="S101" i="67"/>
  <c r="T88" i="67"/>
  <c r="V56" i="67"/>
  <c r="T54" i="67"/>
  <c r="S69" i="67"/>
  <c r="O45" i="67"/>
  <c r="S52" i="67"/>
  <c r="S28" i="67"/>
  <c r="V9" i="67"/>
  <c r="U52" i="67"/>
  <c r="N20" i="67"/>
  <c r="P82" i="67"/>
  <c r="P88" i="67"/>
  <c r="O70" i="67"/>
  <c r="T80" i="67"/>
  <c r="N29" i="67"/>
  <c r="T73" i="67"/>
  <c r="X64" i="67"/>
  <c r="Q10" i="67"/>
  <c r="R54" i="67"/>
  <c r="R86" i="67"/>
  <c r="U39" i="67"/>
  <c r="R10" i="67"/>
  <c r="W62" i="67"/>
  <c r="S93" i="67"/>
  <c r="V22" i="67"/>
  <c r="Q68" i="67"/>
  <c r="Y95" i="67"/>
  <c r="U57" i="67"/>
  <c r="Y33" i="67"/>
  <c r="T97" i="67"/>
  <c r="U65" i="67"/>
  <c r="W79" i="67"/>
  <c r="O98" i="67"/>
  <c r="Q36" i="67"/>
  <c r="R77" i="67"/>
  <c r="AK78" i="67"/>
  <c r="P62" i="67"/>
  <c r="V84" i="67"/>
  <c r="U29" i="67"/>
  <c r="R52" i="67"/>
  <c r="V21" i="67"/>
  <c r="T55" i="67"/>
  <c r="W13" i="67"/>
  <c r="Q19" i="67"/>
  <c r="R75" i="67"/>
  <c r="S83" i="67"/>
  <c r="AK71" i="67"/>
  <c r="W106" i="67"/>
  <c r="S23" i="67"/>
  <c r="Y69" i="67"/>
  <c r="Q42" i="67"/>
  <c r="Q29" i="67"/>
  <c r="W20" i="67"/>
  <c r="N32" i="67"/>
  <c r="Q83" i="67"/>
  <c r="V64" i="67"/>
  <c r="V24" i="67"/>
  <c r="U67" i="67"/>
  <c r="W75" i="67"/>
  <c r="Y52" i="67"/>
  <c r="Y27" i="67"/>
  <c r="S30" i="67"/>
  <c r="R11" i="67"/>
  <c r="X50" i="67"/>
  <c r="Y84" i="67"/>
  <c r="O47" i="67"/>
  <c r="X33" i="67"/>
  <c r="S55" i="67"/>
  <c r="AK62" i="67"/>
  <c r="R22" i="67"/>
  <c r="T98" i="67"/>
  <c r="S57" i="67"/>
  <c r="R33" i="67"/>
  <c r="T65" i="67"/>
  <c r="U100" i="67"/>
  <c r="T49" i="67"/>
  <c r="V75" i="67"/>
  <c r="V27" i="67"/>
  <c r="X76" i="67"/>
  <c r="P24" i="67"/>
  <c r="V77" i="67"/>
  <c r="N90" i="67"/>
  <c r="AK33" i="67"/>
  <c r="Y36" i="67"/>
  <c r="W19" i="67"/>
  <c r="O46" i="67"/>
  <c r="AK51" i="67"/>
  <c r="O102" i="67"/>
  <c r="Q90" i="67"/>
  <c r="O18" i="67"/>
  <c r="R97" i="67"/>
  <c r="P27" i="67"/>
  <c r="Q85" i="67"/>
  <c r="R13" i="67"/>
  <c r="S49" i="67"/>
  <c r="U74" i="67"/>
  <c r="X20" i="67"/>
  <c r="R16" i="67"/>
  <c r="P86" i="67"/>
  <c r="AK70" i="67"/>
  <c r="S90" i="67"/>
  <c r="T37" i="67"/>
  <c r="X84" i="67"/>
  <c r="S47" i="67"/>
  <c r="W107" i="67"/>
  <c r="O51" i="67"/>
  <c r="X15" i="67"/>
  <c r="Y77" i="67"/>
  <c r="R68" i="67"/>
  <c r="P91" i="67"/>
  <c r="Q106" i="67"/>
  <c r="W33" i="67"/>
  <c r="R100" i="67"/>
  <c r="AK83" i="67"/>
  <c r="S70" i="67"/>
  <c r="V23" i="67"/>
  <c r="V32" i="67"/>
  <c r="S85" i="67"/>
  <c r="T81" i="67"/>
  <c r="U37" i="67"/>
  <c r="R63" i="67"/>
  <c r="V108" i="67"/>
  <c r="V74" i="67"/>
  <c r="S42" i="67"/>
  <c r="Q49" i="67"/>
  <c r="Y58" i="67"/>
  <c r="W16" i="67"/>
  <c r="N22" i="67"/>
  <c r="AK90" i="67"/>
  <c r="O66" i="67"/>
  <c r="P21" i="67"/>
  <c r="S56" i="67"/>
  <c r="P92" i="67"/>
  <c r="N60" i="67"/>
  <c r="N34" i="67"/>
  <c r="Q77" i="67"/>
  <c r="T35" i="67"/>
  <c r="O89" i="67"/>
  <c r="T96" i="67"/>
  <c r="N74" i="67"/>
  <c r="Q45" i="67"/>
  <c r="P101" i="67"/>
  <c r="U23" i="67"/>
  <c r="O17" i="67"/>
  <c r="T99" i="67"/>
  <c r="W61" i="67"/>
  <c r="X51" i="67"/>
  <c r="Q18" i="67"/>
  <c r="W57" i="67"/>
  <c r="X80" i="67"/>
  <c r="T103" i="67"/>
  <c r="S26" i="67"/>
  <c r="Q63" i="67"/>
  <c r="AK75" i="67"/>
  <c r="X24" i="67"/>
  <c r="Q100" i="67"/>
  <c r="U53" i="67"/>
  <c r="N83" i="67"/>
  <c r="S106" i="67"/>
  <c r="T16" i="67"/>
  <c r="V51" i="67"/>
  <c r="AK87" i="67"/>
  <c r="U32" i="67"/>
  <c r="S48" i="67"/>
  <c r="O107" i="67"/>
  <c r="Y18" i="67"/>
  <c r="Y46" i="67"/>
  <c r="P12" i="67"/>
  <c r="R83" i="67"/>
  <c r="T94" i="67"/>
  <c r="N81" i="67"/>
  <c r="N38" i="67"/>
  <c r="AK69" i="67"/>
  <c r="Q87" i="67"/>
  <c r="R25" i="67"/>
  <c r="AK20" i="67"/>
  <c r="Q21" i="67"/>
  <c r="Q39" i="67"/>
  <c r="AK44" i="67"/>
  <c r="P48" i="67"/>
  <c r="U71" i="67"/>
  <c r="U82" i="67"/>
  <c r="X23" i="67"/>
  <c r="X26" i="67"/>
  <c r="Q16" i="67"/>
  <c r="O75" i="67"/>
  <c r="N15" i="67"/>
  <c r="Y66" i="67"/>
  <c r="AK22" i="67"/>
  <c r="V79" i="67"/>
  <c r="Y21" i="67"/>
  <c r="O101" i="67"/>
  <c r="Q84" i="67"/>
  <c r="X53" i="67"/>
  <c r="Q58" i="67"/>
  <c r="I18" i="62" s="1"/>
  <c r="W66" i="67"/>
  <c r="R96" i="67"/>
  <c r="X92" i="67"/>
  <c r="U19" i="67"/>
  <c r="O56" i="67"/>
  <c r="X103" i="67"/>
  <c r="N78" i="67"/>
  <c r="P33" i="67"/>
  <c r="T40" i="67"/>
  <c r="W96" i="67"/>
  <c r="P11" i="67"/>
  <c r="AK9" i="67"/>
  <c r="O39" i="67"/>
  <c r="O82" i="67"/>
  <c r="O100" i="67"/>
  <c r="N79" i="67"/>
  <c r="O25" i="67"/>
  <c r="S61" i="67"/>
  <c r="O57" i="67"/>
  <c r="V12" i="67"/>
  <c r="O52" i="67"/>
  <c r="P52" i="67"/>
  <c r="W14" i="67"/>
  <c r="V100" i="67"/>
  <c r="T13" i="67"/>
  <c r="Y80" i="67"/>
  <c r="X35" i="67"/>
  <c r="N91" i="67"/>
  <c r="Q66" i="67"/>
  <c r="W80" i="67"/>
  <c r="AK92" i="67"/>
  <c r="AK38" i="67"/>
  <c r="X19" i="67"/>
  <c r="R53" i="67"/>
  <c r="P64" i="67"/>
  <c r="AK13" i="67"/>
  <c r="Q97" i="67"/>
  <c r="U91" i="67"/>
  <c r="O87" i="67"/>
  <c r="O44" i="67"/>
  <c r="S66" i="67"/>
  <c r="Q94" i="67"/>
  <c r="U44" i="67"/>
  <c r="Q108" i="67"/>
  <c r="U101" i="67"/>
  <c r="Y31" i="67"/>
  <c r="Y38" i="67"/>
  <c r="S31" i="67"/>
  <c r="N51" i="67"/>
  <c r="Y103" i="67"/>
  <c r="U97" i="67"/>
  <c r="AK52" i="67"/>
  <c r="P58" i="67"/>
  <c r="I17" i="62" s="1"/>
  <c r="V57" i="67"/>
  <c r="N44" i="67"/>
  <c r="T76" i="67"/>
  <c r="U17" i="67"/>
  <c r="O58" i="67"/>
  <c r="I16" i="62" s="1"/>
  <c r="Y45" i="67"/>
  <c r="R46" i="67"/>
  <c r="Q92" i="67"/>
  <c r="Q57" i="67"/>
  <c r="Q61" i="67"/>
  <c r="O49" i="67"/>
  <c r="Y82" i="67"/>
  <c r="AK68" i="67"/>
  <c r="R56" i="67"/>
  <c r="R108" i="67"/>
  <c r="N100" i="67"/>
  <c r="U93" i="67"/>
  <c r="X73" i="67"/>
  <c r="Q93" i="67"/>
  <c r="O85" i="67"/>
  <c r="R95" i="67"/>
  <c r="AK39" i="67"/>
  <c r="Q64" i="67"/>
  <c r="AK19" i="67"/>
  <c r="R55" i="67"/>
  <c r="V106" i="67"/>
  <c r="R106" i="67"/>
  <c r="N86" i="67"/>
  <c r="AK74" i="67"/>
  <c r="T43" i="67"/>
  <c r="AK61" i="67"/>
  <c r="T34" i="67"/>
  <c r="S46" i="67"/>
  <c r="W102" i="67"/>
  <c r="R107" i="67"/>
  <c r="Q31" i="67"/>
  <c r="V68" i="67"/>
  <c r="AK77" i="67"/>
  <c r="P43" i="67"/>
  <c r="P50" i="67"/>
  <c r="T67" i="67"/>
  <c r="R9" i="67"/>
  <c r="S77" i="67"/>
  <c r="V86" i="67"/>
  <c r="V42" i="67"/>
  <c r="AK37" i="67"/>
  <c r="W48" i="67"/>
  <c r="X48" i="67"/>
  <c r="W25" i="67"/>
  <c r="Q12" i="67"/>
  <c r="O81" i="67"/>
  <c r="Y9" i="67"/>
  <c r="O80" i="67"/>
  <c r="X62" i="67"/>
  <c r="R43" i="67"/>
  <c r="O108" i="67"/>
  <c r="U62" i="67"/>
  <c r="T83" i="67"/>
  <c r="W56" i="67"/>
  <c r="R28" i="67"/>
  <c r="O11" i="67"/>
  <c r="O16" i="67"/>
  <c r="P105" i="67"/>
  <c r="W15" i="67"/>
  <c r="AK101" i="67"/>
  <c r="U84" i="67"/>
  <c r="S76" i="67"/>
  <c r="O63" i="67"/>
  <c r="V103" i="67"/>
  <c r="W71" i="67"/>
  <c r="W27" i="67"/>
  <c r="Y75" i="67"/>
  <c r="P37" i="67"/>
  <c r="V72" i="67"/>
  <c r="N35" i="67"/>
  <c r="Y48" i="67"/>
  <c r="P67" i="67"/>
  <c r="U76" i="67"/>
  <c r="T28" i="67"/>
  <c r="O26" i="67"/>
  <c r="V26" i="67"/>
  <c r="S16" i="67"/>
  <c r="N108" i="67"/>
  <c r="N13" i="67"/>
  <c r="O48" i="67"/>
  <c r="O84" i="67"/>
  <c r="R24" i="67"/>
  <c r="R45" i="67"/>
  <c r="Y44" i="67"/>
  <c r="AK89" i="67"/>
  <c r="X14" i="67"/>
  <c r="AK91" i="67"/>
  <c r="U45" i="67"/>
  <c r="R98" i="67"/>
  <c r="V50" i="67"/>
  <c r="U66" i="67"/>
  <c r="Q55" i="67"/>
  <c r="X99" i="67"/>
  <c r="Y43" i="67"/>
  <c r="X82" i="67"/>
  <c r="R61" i="67"/>
  <c r="U59" i="67"/>
  <c r="Y74" i="67"/>
  <c r="U13" i="67"/>
  <c r="V33" i="67"/>
  <c r="V44" i="67"/>
  <c r="Q82" i="67"/>
  <c r="P85" i="67"/>
  <c r="Y12" i="67"/>
  <c r="O13" i="67"/>
  <c r="X69" i="67"/>
  <c r="S72" i="67"/>
  <c r="AK81" i="67"/>
  <c r="P40" i="67"/>
  <c r="W74" i="67"/>
  <c r="AK65" i="67"/>
  <c r="O71" i="67"/>
  <c r="X88" i="67"/>
  <c r="Q86" i="67"/>
  <c r="S40" i="67"/>
  <c r="V30" i="67"/>
  <c r="Q37" i="67"/>
  <c r="O96" i="67"/>
  <c r="S68" i="67"/>
  <c r="X83" i="67"/>
  <c r="S25" i="67"/>
  <c r="T48" i="67"/>
  <c r="N89" i="67"/>
  <c r="W103" i="67"/>
  <c r="N58" i="67"/>
  <c r="I15" i="62" s="1"/>
  <c r="V58" i="67"/>
  <c r="AK106" i="67"/>
  <c r="P102" i="67"/>
  <c r="U78" i="67"/>
  <c r="AK43" i="67"/>
  <c r="O83" i="67"/>
  <c r="Y88" i="67"/>
  <c r="S65" i="67"/>
  <c r="V107" i="67"/>
  <c r="U108" i="67"/>
  <c r="T90" i="67"/>
  <c r="W34" i="67"/>
  <c r="P41" i="67"/>
  <c r="Y51" i="67"/>
  <c r="V34" i="67"/>
  <c r="S32" i="67"/>
  <c r="V19" i="67"/>
  <c r="X100" i="67"/>
  <c r="O93" i="67"/>
  <c r="R102" i="67"/>
  <c r="T29" i="67"/>
  <c r="X78" i="67"/>
  <c r="N47" i="67"/>
  <c r="T106" i="67"/>
  <c r="Q23" i="67"/>
  <c r="V70" i="67"/>
  <c r="U80" i="67"/>
  <c r="Y72" i="67"/>
  <c r="R59" i="67"/>
  <c r="S36" i="67"/>
  <c r="Q60" i="67"/>
  <c r="W88" i="67"/>
  <c r="N87" i="67"/>
  <c r="R23" i="67"/>
  <c r="S39" i="67"/>
  <c r="T42" i="67"/>
  <c r="P31" i="67"/>
  <c r="T44" i="67"/>
  <c r="Y22" i="67"/>
  <c r="R14" i="67"/>
  <c r="X54" i="67"/>
  <c r="U73" i="67"/>
  <c r="N68" i="67"/>
  <c r="Y14" i="67"/>
  <c r="S58" i="67"/>
  <c r="X65" i="67"/>
  <c r="O106" i="67"/>
  <c r="V102" i="67"/>
  <c r="O55" i="67"/>
  <c r="T100" i="67"/>
  <c r="W37" i="67"/>
  <c r="T41" i="67"/>
  <c r="W41" i="67"/>
  <c r="N101" i="67"/>
  <c r="S29" i="67"/>
  <c r="AK48" i="67"/>
  <c r="S67" i="67"/>
  <c r="X47" i="67"/>
  <c r="X71" i="67"/>
  <c r="P83" i="67"/>
  <c r="S87" i="67"/>
  <c r="T86" i="67"/>
  <c r="T101" i="67"/>
  <c r="T51" i="67"/>
  <c r="X67" i="67"/>
  <c r="W105" i="67"/>
  <c r="O43" i="67"/>
  <c r="U43" i="67"/>
  <c r="X39" i="67"/>
  <c r="W55" i="67"/>
  <c r="N93" i="67"/>
  <c r="U34" i="67"/>
  <c r="T59" i="67"/>
  <c r="Q73" i="67"/>
  <c r="X96" i="67"/>
  <c r="P68" i="67"/>
  <c r="AK80" i="67"/>
  <c r="T102" i="67"/>
  <c r="R85" i="67"/>
  <c r="U24" i="67"/>
  <c r="Y42" i="67"/>
  <c r="T17" i="67"/>
  <c r="W46" i="67"/>
  <c r="W36" i="67"/>
  <c r="N94" i="67"/>
  <c r="W77" i="67"/>
  <c r="U51" i="67"/>
  <c r="V54" i="67"/>
  <c r="X29" i="67"/>
  <c r="R42" i="67"/>
  <c r="U16" i="67"/>
  <c r="Q70" i="67"/>
  <c r="X41" i="67"/>
  <c r="AK59" i="67"/>
  <c r="AK14" i="67"/>
  <c r="Q89" i="67"/>
  <c r="X104" i="67"/>
  <c r="Q46" i="67"/>
  <c r="X87" i="67"/>
  <c r="N106" i="67"/>
  <c r="V63" i="67"/>
  <c r="Y98" i="67"/>
  <c r="Y90" i="67"/>
  <c r="U18" i="67"/>
  <c r="T31" i="67"/>
  <c r="Y41" i="67"/>
  <c r="V69" i="67"/>
  <c r="S60" i="67"/>
  <c r="V35" i="67"/>
  <c r="Y102" i="67"/>
  <c r="O104" i="67"/>
  <c r="T105" i="67"/>
  <c r="AK86" i="67"/>
  <c r="R65" i="67"/>
  <c r="Q101" i="67"/>
  <c r="R41" i="67"/>
  <c r="U58" i="67"/>
  <c r="Y49" i="67"/>
  <c r="R82" i="67"/>
  <c r="T18" i="67"/>
  <c r="V61" i="67"/>
  <c r="V15" i="67"/>
  <c r="N56" i="67"/>
  <c r="Y29" i="67"/>
  <c r="U38" i="67"/>
  <c r="T107" i="67"/>
  <c r="R15" i="67"/>
  <c r="Q50" i="67"/>
  <c r="Q33" i="67"/>
  <c r="X56" i="67"/>
  <c r="N75" i="67"/>
  <c r="W59" i="67"/>
  <c r="W18" i="67"/>
  <c r="AK30" i="67"/>
  <c r="T46" i="67"/>
  <c r="Y56" i="67"/>
  <c r="U10" i="67"/>
  <c r="Q96" i="67"/>
  <c r="Y85" i="67"/>
  <c r="Y96" i="67"/>
  <c r="P56" i="67"/>
  <c r="W64" i="67"/>
  <c r="AK104" i="67"/>
  <c r="X27" i="67"/>
  <c r="R81" i="67"/>
  <c r="R66" i="67"/>
  <c r="S82" i="67"/>
  <c r="S95" i="67"/>
  <c r="V96" i="67"/>
  <c r="N11" i="67"/>
  <c r="P60" i="67"/>
  <c r="V49" i="67"/>
  <c r="V45" i="67"/>
  <c r="R91" i="67"/>
  <c r="Q104" i="67"/>
  <c r="W68" i="67"/>
  <c r="X81" i="67"/>
  <c r="Y65" i="67"/>
  <c r="Y91" i="67"/>
  <c r="U77" i="67"/>
  <c r="R64" i="67"/>
  <c r="R57" i="67"/>
  <c r="X17" i="67"/>
  <c r="N61" i="67"/>
  <c r="W72" i="67"/>
  <c r="Y78" i="67"/>
  <c r="S54" i="67"/>
  <c r="R32" i="67"/>
  <c r="Y19" i="67"/>
  <c r="X57" i="67"/>
  <c r="P35" i="67"/>
  <c r="Q51" i="67"/>
  <c r="P65" i="67"/>
  <c r="P98" i="67"/>
  <c r="T104" i="67"/>
  <c r="Q34" i="67"/>
  <c r="N23" i="67"/>
  <c r="N48" i="67"/>
  <c r="P99" i="67"/>
  <c r="E21" i="69"/>
  <c r="E100" i="69"/>
  <c r="E84" i="69"/>
  <c r="E101" i="69"/>
  <c r="E12" i="69"/>
  <c r="E97" i="69"/>
  <c r="E16" i="69"/>
  <c r="E50" i="69"/>
  <c r="E46" i="69"/>
  <c r="E88" i="69"/>
  <c r="E79" i="69"/>
  <c r="E96" i="69"/>
  <c r="E29" i="69"/>
  <c r="E81" i="69"/>
  <c r="E7" i="69"/>
  <c r="E102" i="69"/>
  <c r="E36" i="69"/>
  <c r="E4" i="69"/>
  <c r="E11" i="69"/>
  <c r="E73" i="69"/>
  <c r="E89" i="69"/>
  <c r="E98" i="69"/>
  <c r="E33" i="69"/>
  <c r="E39" i="69"/>
  <c r="E18" i="69"/>
  <c r="E14" i="69"/>
  <c r="E43" i="69"/>
  <c r="E60" i="69"/>
  <c r="E58" i="69"/>
  <c r="E9" i="69"/>
  <c r="E99" i="69"/>
  <c r="E22" i="69"/>
  <c r="E34" i="69"/>
  <c r="E65" i="69"/>
  <c r="E77" i="69"/>
  <c r="E6" i="69"/>
  <c r="E5" i="69"/>
  <c r="E19" i="69"/>
  <c r="E32" i="69"/>
  <c r="E44" i="69"/>
  <c r="E64" i="69"/>
  <c r="E55" i="69"/>
  <c r="E76" i="69"/>
  <c r="E59" i="69"/>
  <c r="E24" i="69"/>
  <c r="E52" i="69"/>
  <c r="E13" i="69"/>
  <c r="E94" i="69"/>
  <c r="E3" i="69"/>
  <c r="E80" i="69"/>
  <c r="E56" i="69"/>
  <c r="E71" i="69"/>
  <c r="E69" i="69"/>
  <c r="E106" i="69"/>
  <c r="E25" i="69"/>
  <c r="E68" i="69"/>
  <c r="E37" i="69"/>
  <c r="E48" i="69"/>
  <c r="E27" i="69"/>
  <c r="E41" i="69"/>
  <c r="E95" i="69"/>
  <c r="E67" i="69"/>
  <c r="E40" i="69"/>
  <c r="E51" i="69"/>
  <c r="E90" i="69"/>
  <c r="E78" i="69"/>
  <c r="E54" i="69"/>
  <c r="E49" i="69"/>
  <c r="E62" i="69"/>
  <c r="E26" i="69"/>
  <c r="E66" i="69"/>
  <c r="E82" i="69"/>
  <c r="E107" i="69"/>
  <c r="E91" i="69"/>
  <c r="E83" i="69"/>
  <c r="E23" i="69"/>
  <c r="E8" i="69"/>
  <c r="E17" i="69"/>
  <c r="E47" i="69"/>
  <c r="E28" i="69"/>
  <c r="E92" i="69"/>
  <c r="E75" i="69"/>
  <c r="E72" i="69"/>
  <c r="E61" i="69"/>
  <c r="E63" i="69"/>
  <c r="E38" i="69"/>
  <c r="E45" i="69"/>
  <c r="E105" i="69"/>
  <c r="E20" i="69"/>
  <c r="E86" i="69"/>
  <c r="E93" i="69"/>
  <c r="E74" i="69"/>
  <c r="E87" i="69"/>
  <c r="E57" i="69"/>
  <c r="E30" i="69"/>
  <c r="E104" i="69"/>
  <c r="E15" i="69"/>
  <c r="E31" i="69"/>
  <c r="E35" i="69"/>
  <c r="E85" i="69"/>
  <c r="BY51" i="67"/>
  <c r="I81" i="69"/>
  <c r="I9" i="69"/>
  <c r="I17" i="69"/>
  <c r="BY28" i="67"/>
  <c r="BY50" i="67"/>
  <c r="BY37" i="67"/>
  <c r="I71" i="69"/>
  <c r="I74" i="69"/>
  <c r="BY49" i="67"/>
  <c r="BY55" i="67"/>
  <c r="I4" i="69"/>
  <c r="I45" i="69"/>
  <c r="I69" i="69"/>
  <c r="I72" i="69"/>
  <c r="BY62" i="67"/>
  <c r="BY87" i="67"/>
  <c r="I23" i="69"/>
  <c r="I52" i="69"/>
  <c r="I80" i="69"/>
  <c r="BY88" i="67"/>
  <c r="BY97" i="67"/>
  <c r="BY71" i="67"/>
  <c r="I56" i="69"/>
  <c r="BY36" i="67"/>
  <c r="I30" i="69"/>
  <c r="BY14" i="67"/>
  <c r="BY107" i="67"/>
  <c r="BY8" i="67"/>
  <c r="I67" i="69"/>
  <c r="I59" i="69"/>
  <c r="BY57" i="67"/>
  <c r="I6" i="69"/>
  <c r="I92" i="69"/>
  <c r="I36" i="69"/>
  <c r="I40" i="69"/>
  <c r="I61" i="69"/>
  <c r="BY89" i="67"/>
  <c r="I87" i="69"/>
  <c r="BY60" i="67"/>
  <c r="BY21" i="67"/>
  <c r="BY102" i="67"/>
  <c r="BY92" i="67"/>
  <c r="BY24" i="67"/>
  <c r="BY53" i="67"/>
  <c r="I106" i="69"/>
  <c r="I82" i="69"/>
  <c r="I21" i="69"/>
  <c r="BY48" i="67"/>
  <c r="I101" i="69"/>
  <c r="I16" i="69"/>
  <c r="BY67" i="67"/>
  <c r="I31" i="69"/>
  <c r="BY77" i="67"/>
  <c r="BY43" i="67"/>
  <c r="BY52" i="67"/>
  <c r="I41" i="69"/>
  <c r="BY106" i="67"/>
  <c r="BY90" i="67"/>
  <c r="BY16" i="67"/>
  <c r="BY30" i="67"/>
  <c r="I25" i="69"/>
  <c r="BY91" i="67"/>
  <c r="I64" i="69"/>
  <c r="BY34" i="67"/>
  <c r="I50" i="69"/>
  <c r="I77" i="69"/>
  <c r="BY18" i="67"/>
  <c r="BY101" i="67"/>
  <c r="I51" i="69"/>
  <c r="I100" i="69"/>
  <c r="I60" i="69"/>
  <c r="BY56" i="67"/>
  <c r="I35" i="69"/>
  <c r="BY94" i="67"/>
  <c r="I58" i="69"/>
  <c r="BY103" i="67"/>
  <c r="I65" i="69"/>
  <c r="BY23" i="67"/>
  <c r="BY26" i="67"/>
  <c r="I95" i="69"/>
  <c r="BY100" i="67"/>
  <c r="I13" i="69"/>
  <c r="I91" i="69"/>
  <c r="I34" i="69"/>
  <c r="BY99" i="67"/>
  <c r="I89" i="69"/>
  <c r="BY47" i="67"/>
  <c r="BY63" i="67"/>
  <c r="BY93" i="67"/>
  <c r="I68" i="69"/>
  <c r="I37" i="69"/>
  <c r="BY108" i="67"/>
  <c r="BY79" i="67"/>
  <c r="I44" i="69"/>
  <c r="BY46" i="67"/>
  <c r="I26" i="69"/>
  <c r="I99" i="69"/>
  <c r="BY80" i="67"/>
  <c r="BY81" i="67"/>
  <c r="BY27" i="67"/>
  <c r="BY45" i="67"/>
  <c r="I39" i="69"/>
  <c r="I22" i="69"/>
  <c r="BY20" i="67"/>
  <c r="BY76" i="67"/>
  <c r="BY83" i="67"/>
  <c r="I83" i="69"/>
  <c r="BY17" i="67"/>
  <c r="BY42" i="67"/>
  <c r="BY41" i="67"/>
  <c r="I49" i="69"/>
  <c r="I3" i="69"/>
  <c r="BY44" i="67"/>
  <c r="I47" i="69"/>
  <c r="I38" i="69"/>
  <c r="BY29" i="67"/>
  <c r="I14" i="69"/>
  <c r="BY78" i="67"/>
  <c r="I75" i="69"/>
  <c r="I107" i="69"/>
  <c r="I85" i="69"/>
  <c r="BY32" i="67"/>
  <c r="BY69" i="67"/>
  <c r="I94" i="69"/>
  <c r="I78" i="69"/>
  <c r="BY74" i="67"/>
  <c r="BY86" i="67"/>
  <c r="I27" i="69"/>
  <c r="BY61" i="67"/>
  <c r="I84" i="69"/>
  <c r="BY35" i="67"/>
  <c r="BY84" i="67"/>
  <c r="I7" i="69"/>
  <c r="BY66" i="67"/>
  <c r="BY25" i="67"/>
  <c r="BY22" i="67"/>
  <c r="I93" i="69"/>
  <c r="I15" i="69"/>
  <c r="BY58" i="67"/>
  <c r="H38" i="62" s="1"/>
  <c r="J63" i="62" s="1"/>
  <c r="BY82" i="67"/>
  <c r="I11" i="69"/>
  <c r="I29" i="69"/>
  <c r="I98" i="69"/>
  <c r="I33" i="69"/>
  <c r="BY72" i="67"/>
  <c r="I43" i="69"/>
  <c r="I62" i="69"/>
  <c r="I46" i="69"/>
  <c r="BY12" i="67"/>
  <c r="BY11" i="67"/>
  <c r="I66" i="69"/>
  <c r="BY98" i="67"/>
  <c r="BY38" i="67"/>
  <c r="BY40" i="67"/>
  <c r="I73" i="69"/>
  <c r="BY104" i="67"/>
  <c r="I104" i="69"/>
  <c r="BY95" i="67"/>
  <c r="BY105" i="67"/>
  <c r="I90" i="69"/>
  <c r="I32" i="69"/>
  <c r="I48" i="69"/>
  <c r="I102" i="69"/>
  <c r="I79" i="69"/>
  <c r="BY64" i="67"/>
  <c r="I18" i="69"/>
  <c r="BY68" i="67"/>
  <c r="I57" i="69"/>
  <c r="I19" i="69"/>
  <c r="BY13" i="67"/>
  <c r="I24" i="69"/>
  <c r="I97" i="69"/>
  <c r="I76" i="69"/>
  <c r="I12" i="69"/>
  <c r="BY9" i="67"/>
  <c r="BY59" i="67"/>
  <c r="I28" i="69"/>
  <c r="BY19" i="67"/>
  <c r="BY31" i="67"/>
  <c r="I88" i="69"/>
  <c r="BY96" i="67"/>
  <c r="BY39" i="67"/>
  <c r="I54" i="69"/>
  <c r="I20" i="69"/>
  <c r="I96" i="69"/>
  <c r="I5" i="69"/>
  <c r="I86" i="69"/>
  <c r="I105" i="69"/>
  <c r="I63" i="69"/>
  <c r="I8" i="69"/>
  <c r="BY54" i="67"/>
  <c r="I55" i="69"/>
  <c r="BY85" i="67"/>
  <c r="BY65" i="67"/>
  <c r="BY75" i="67"/>
  <c r="BY33" i="67"/>
  <c r="BY15" i="67"/>
  <c r="BY73" i="67"/>
  <c r="BY10" i="67"/>
  <c r="BY70" i="67"/>
  <c r="BE34" i="67"/>
  <c r="BE65" i="67"/>
  <c r="BE27" i="67"/>
  <c r="BE38" i="67"/>
  <c r="BE31" i="67"/>
  <c r="BE10" i="67"/>
  <c r="BE37" i="67"/>
  <c r="BE48" i="67"/>
  <c r="BE105" i="67"/>
  <c r="BE61" i="67"/>
  <c r="BE79" i="67"/>
  <c r="BE102" i="67"/>
  <c r="BE16" i="67"/>
  <c r="BE55" i="67"/>
  <c r="BE14" i="67"/>
  <c r="BE21" i="67"/>
  <c r="BE58" i="67"/>
  <c r="BE17" i="67"/>
  <c r="BE82" i="67"/>
  <c r="BE104" i="67"/>
  <c r="BE13" i="67"/>
  <c r="BE51" i="67"/>
  <c r="BE94" i="67"/>
  <c r="BE77" i="67"/>
  <c r="BE96" i="67"/>
  <c r="BE103" i="67"/>
  <c r="BE84" i="67"/>
  <c r="BE75" i="67"/>
  <c r="BE35" i="67"/>
  <c r="BE9" i="67"/>
  <c r="BE44" i="67"/>
  <c r="BE52" i="67"/>
  <c r="BE86" i="67"/>
  <c r="BE18" i="67"/>
  <c r="BE26" i="67"/>
  <c r="BE32" i="67"/>
  <c r="BE53" i="67"/>
  <c r="BE43" i="67"/>
  <c r="BE76" i="67"/>
  <c r="BE87" i="67"/>
  <c r="BE98" i="67"/>
  <c r="BE101" i="67"/>
  <c r="BE59" i="67"/>
  <c r="BE46" i="67"/>
  <c r="BE62" i="67"/>
  <c r="BE80" i="67"/>
  <c r="BE71" i="67"/>
  <c r="BE99" i="67"/>
  <c r="BE95" i="67"/>
  <c r="BE12" i="67"/>
  <c r="BE97" i="67"/>
  <c r="BE106" i="67"/>
  <c r="BE90" i="67"/>
  <c r="BE25" i="67"/>
  <c r="BE20" i="67"/>
  <c r="BE69" i="67"/>
  <c r="BE64" i="67"/>
  <c r="BE45" i="67"/>
  <c r="BE57" i="67"/>
  <c r="BE15" i="67"/>
  <c r="BE70" i="67"/>
  <c r="BE33" i="67"/>
  <c r="BE39" i="67"/>
  <c r="BE72" i="67"/>
  <c r="BE81" i="67"/>
  <c r="BE85" i="67"/>
  <c r="BE56" i="67"/>
  <c r="BE36" i="67"/>
  <c r="BE67" i="67"/>
  <c r="BE89" i="67"/>
  <c r="BE22" i="67"/>
  <c r="BE93" i="67"/>
  <c r="BE92" i="67"/>
  <c r="BE100" i="67"/>
  <c r="BE108" i="67"/>
  <c r="BE19" i="67"/>
  <c r="BE91" i="67"/>
  <c r="BE24" i="67"/>
  <c r="BE29" i="67"/>
  <c r="BE42" i="67"/>
  <c r="BE23" i="67"/>
  <c r="BE11" i="67"/>
  <c r="BE63" i="67"/>
  <c r="BE49" i="67"/>
  <c r="BE88" i="67"/>
  <c r="BE30" i="67"/>
  <c r="BE68" i="67"/>
  <c r="BE78" i="67"/>
  <c r="BE66" i="67"/>
  <c r="BE73" i="67"/>
  <c r="BE50" i="67"/>
  <c r="BE28" i="67"/>
  <c r="BE40" i="67"/>
  <c r="BE41" i="67"/>
  <c r="BE107" i="67"/>
  <c r="BE47" i="67"/>
  <c r="BE83" i="67"/>
  <c r="BE60" i="67"/>
  <c r="BE54" i="67"/>
  <c r="BE74" i="67"/>
  <c r="G101" i="69"/>
  <c r="L30" i="68"/>
  <c r="N30" i="68" s="1"/>
  <c r="L15" i="68"/>
  <c r="N15" i="68" s="1"/>
  <c r="L32" i="68"/>
  <c r="N32" i="68" s="1"/>
  <c r="BT84" i="67"/>
  <c r="BT39" i="67"/>
  <c r="G36" i="69"/>
  <c r="G57" i="69"/>
  <c r="L34" i="68"/>
  <c r="N34" i="68" s="1"/>
  <c r="L54" i="68"/>
  <c r="N54" i="68" s="1"/>
  <c r="L11" i="68"/>
  <c r="N11" i="68" s="1"/>
  <c r="BT99" i="67"/>
  <c r="G62" i="69"/>
  <c r="G80" i="69"/>
  <c r="BT101" i="67"/>
  <c r="G82" i="69"/>
  <c r="BT28" i="67"/>
  <c r="G19" i="69"/>
  <c r="BT50" i="67"/>
  <c r="BT75" i="67"/>
  <c r="L25" i="68"/>
  <c r="N25" i="68" s="1"/>
  <c r="L58" i="68"/>
  <c r="N58" i="68" s="1"/>
  <c r="L9" i="68"/>
  <c r="N9" i="68" s="1"/>
  <c r="L59" i="68"/>
  <c r="N59" i="68" s="1"/>
  <c r="L7" i="68"/>
  <c r="G106" i="69"/>
  <c r="L51" i="68"/>
  <c r="N51" i="68" s="1"/>
  <c r="L50" i="68"/>
  <c r="N50" i="68" s="1"/>
  <c r="G78" i="69"/>
  <c r="BT106" i="67"/>
  <c r="L45" i="68"/>
  <c r="N45" i="68" s="1"/>
  <c r="G5" i="69"/>
  <c r="L23" i="68"/>
  <c r="N23" i="68" s="1"/>
  <c r="G98" i="69"/>
  <c r="L53" i="68"/>
  <c r="N53" i="68" s="1"/>
  <c r="L37" i="68"/>
  <c r="N37" i="68" s="1"/>
  <c r="L56" i="68"/>
  <c r="N56" i="68" s="1"/>
  <c r="L61" i="68"/>
  <c r="N61" i="68" s="1"/>
  <c r="L64" i="68"/>
  <c r="N64" i="68" s="1"/>
  <c r="L47" i="68"/>
  <c r="N47" i="68" s="1"/>
  <c r="L38" i="68"/>
  <c r="N38" i="68" s="1"/>
  <c r="BT52" i="67"/>
  <c r="L21" i="68"/>
  <c r="N21" i="68" s="1"/>
  <c r="L10" i="68"/>
  <c r="N10" i="68" s="1"/>
  <c r="L57" i="68"/>
  <c r="N57" i="68" s="1"/>
  <c r="L33" i="68"/>
  <c r="N33" i="68" s="1"/>
  <c r="L14" i="68"/>
  <c r="N14" i="68" s="1"/>
  <c r="BT66" i="67"/>
  <c r="G6" i="69"/>
  <c r="G11" i="69"/>
  <c r="G23" i="69"/>
  <c r="BT68" i="67"/>
  <c r="G61" i="69"/>
  <c r="G3" i="69"/>
  <c r="BT57" i="67"/>
  <c r="G58" i="69"/>
  <c r="G89" i="69"/>
  <c r="BT97" i="67"/>
  <c r="L65" i="68"/>
  <c r="N65" i="68" s="1"/>
  <c r="L26" i="68"/>
  <c r="N26" i="68" s="1"/>
  <c r="G44" i="69"/>
  <c r="BT82" i="67"/>
  <c r="L22" i="68"/>
  <c r="N22" i="68" s="1"/>
  <c r="L35" i="68"/>
  <c r="N35" i="68" s="1"/>
  <c r="BT18" i="67"/>
  <c r="L43" i="68"/>
  <c r="N43" i="68" s="1"/>
  <c r="L48" i="68"/>
  <c r="N48" i="68" s="1"/>
  <c r="L39" i="68"/>
  <c r="N39" i="68" s="1"/>
  <c r="G105" i="69"/>
  <c r="G14" i="69"/>
  <c r="G49" i="69"/>
  <c r="L19" i="68"/>
  <c r="N19" i="68" s="1"/>
  <c r="BT86" i="67"/>
  <c r="L55" i="68"/>
  <c r="N55" i="68" s="1"/>
  <c r="L44" i="68"/>
  <c r="N44" i="68" s="1"/>
  <c r="BT49" i="67"/>
  <c r="L31" i="68"/>
  <c r="N31" i="68" s="1"/>
  <c r="L8" i="68"/>
  <c r="N8" i="68" s="1"/>
  <c r="L18" i="68"/>
  <c r="N18" i="68" s="1"/>
  <c r="L62" i="68"/>
  <c r="N62" i="68" s="1"/>
  <c r="L49" i="68"/>
  <c r="N49" i="68" s="1"/>
  <c r="L29" i="68"/>
  <c r="N29" i="68" s="1"/>
  <c r="BT26" i="67"/>
  <c r="BT30" i="67"/>
  <c r="G28" i="69"/>
  <c r="BT55" i="67"/>
  <c r="BT102" i="67"/>
  <c r="G55" i="69"/>
  <c r="G15" i="69"/>
  <c r="BT89" i="67"/>
  <c r="L67" i="68"/>
  <c r="N67" i="68" s="1"/>
  <c r="L66" i="68"/>
  <c r="N66" i="68" s="1"/>
  <c r="L42" i="68"/>
  <c r="N42" i="68" s="1"/>
  <c r="L41" i="68"/>
  <c r="N41" i="68" s="1"/>
  <c r="L17" i="68"/>
  <c r="N17" i="68" s="1"/>
  <c r="L52" i="68"/>
  <c r="N52" i="68" s="1"/>
  <c r="L28" i="68"/>
  <c r="N28" i="68" s="1"/>
  <c r="L60" i="68"/>
  <c r="N60" i="68" s="1"/>
  <c r="L27" i="68"/>
  <c r="N27" i="68" s="1"/>
  <c r="BT53" i="67"/>
  <c r="G8" i="69"/>
  <c r="BT29" i="67"/>
  <c r="G39" i="69"/>
  <c r="BT36" i="67"/>
  <c r="G31" i="69"/>
  <c r="L16" i="68"/>
  <c r="N16" i="68" s="1"/>
  <c r="L24" i="68"/>
  <c r="N24" i="68" s="1"/>
  <c r="G24" i="69"/>
  <c r="BT80" i="67"/>
  <c r="L20" i="68"/>
  <c r="N20" i="68" s="1"/>
  <c r="L12" i="68"/>
  <c r="N12" i="68" s="1"/>
  <c r="BT95" i="67"/>
  <c r="BT100" i="67"/>
  <c r="BT83" i="67"/>
  <c r="L36" i="68"/>
  <c r="N36" i="68" s="1"/>
  <c r="BT41" i="67"/>
  <c r="G90" i="69"/>
  <c r="BT63" i="67"/>
  <c r="BT61" i="67"/>
  <c r="BT88" i="67"/>
  <c r="BT98" i="67"/>
  <c r="G64" i="69"/>
  <c r="BT43" i="67"/>
  <c r="G72" i="69"/>
  <c r="G81" i="69"/>
  <c r="BT46" i="67"/>
  <c r="BT21" i="67"/>
  <c r="G46" i="69"/>
  <c r="BT94" i="67"/>
  <c r="BT96" i="67"/>
  <c r="BT11" i="67"/>
  <c r="G69" i="69"/>
  <c r="G104" i="69"/>
  <c r="G68" i="69"/>
  <c r="BT31" i="67"/>
  <c r="G41" i="69"/>
  <c r="BT32" i="67"/>
  <c r="G97" i="69"/>
  <c r="BT62" i="67"/>
  <c r="G4" i="69"/>
  <c r="G76" i="69"/>
  <c r="BT33" i="67"/>
  <c r="BT72" i="67"/>
  <c r="G88" i="69"/>
  <c r="G45" i="69"/>
  <c r="G71" i="69"/>
  <c r="BT40" i="67"/>
  <c r="G17" i="69"/>
  <c r="BT60" i="67"/>
  <c r="BT103" i="67"/>
  <c r="BT74" i="67"/>
  <c r="BT25" i="67"/>
  <c r="BT35" i="67"/>
  <c r="BT91" i="67"/>
  <c r="BT27" i="67"/>
  <c r="G84" i="69"/>
  <c r="BT58" i="67"/>
  <c r="BT69" i="67"/>
  <c r="G48" i="69"/>
  <c r="G79" i="69"/>
  <c r="G100" i="69"/>
  <c r="G7" i="69"/>
  <c r="BT78" i="67"/>
  <c r="G37" i="69"/>
  <c r="BT77" i="67"/>
  <c r="BT13" i="67"/>
  <c r="G85" i="69"/>
  <c r="BT87" i="67"/>
  <c r="G65" i="69"/>
  <c r="G30" i="69"/>
  <c r="BT70" i="67"/>
  <c r="G43" i="69"/>
  <c r="BT105" i="67"/>
  <c r="BT34" i="67"/>
  <c r="BT90" i="67"/>
  <c r="G87" i="69"/>
  <c r="G29" i="69"/>
  <c r="BT73" i="67"/>
  <c r="G86" i="69"/>
  <c r="BT107" i="67"/>
  <c r="G50" i="69"/>
  <c r="G27" i="69"/>
  <c r="G73" i="69"/>
  <c r="G32" i="69"/>
  <c r="BT54" i="67"/>
  <c r="G20" i="69"/>
  <c r="G34" i="69"/>
  <c r="BT37" i="67"/>
  <c r="G94" i="69"/>
  <c r="BT44" i="67"/>
  <c r="G95" i="69"/>
  <c r="BT42" i="67"/>
  <c r="G26" i="69"/>
  <c r="G107" i="69"/>
  <c r="BT10" i="67"/>
  <c r="G40" i="69"/>
  <c r="BT64" i="67"/>
  <c r="G18" i="69"/>
  <c r="G9" i="69"/>
  <c r="BT12" i="67"/>
  <c r="BT51" i="67"/>
  <c r="BT24" i="67"/>
  <c r="G12" i="69"/>
  <c r="G93" i="69"/>
  <c r="G102" i="69"/>
  <c r="G56" i="69"/>
  <c r="G66" i="69"/>
  <c r="BT104" i="67"/>
  <c r="G25" i="69"/>
  <c r="G54" i="69"/>
  <c r="G38" i="69"/>
  <c r="BT23" i="67"/>
  <c r="BT56" i="67"/>
  <c r="BT45" i="67"/>
  <c r="BT71" i="67"/>
  <c r="BT65" i="67"/>
  <c r="BT16" i="67"/>
  <c r="BT17" i="67"/>
  <c r="G96" i="69"/>
  <c r="G91" i="69"/>
  <c r="BT59" i="67"/>
  <c r="BT93" i="67"/>
  <c r="G16" i="69"/>
  <c r="BT76" i="67"/>
  <c r="G99" i="69"/>
  <c r="BT15" i="67"/>
  <c r="G63" i="69"/>
  <c r="BT67" i="67"/>
  <c r="BT9" i="67"/>
  <c r="BT81" i="67"/>
  <c r="G13" i="69"/>
  <c r="BT85" i="67"/>
  <c r="G52" i="69"/>
  <c r="G75" i="69"/>
  <c r="BT47" i="67"/>
  <c r="G83" i="69"/>
  <c r="G22" i="69"/>
  <c r="BT19" i="67"/>
  <c r="G77" i="69"/>
  <c r="BT38" i="67"/>
  <c r="G67" i="69"/>
  <c r="G51" i="69"/>
  <c r="G21" i="69"/>
  <c r="BT20" i="67"/>
  <c r="BT22" i="67"/>
  <c r="BT92" i="67"/>
  <c r="G74" i="69"/>
  <c r="G47" i="69"/>
  <c r="BT79" i="67"/>
  <c r="G60" i="69"/>
  <c r="BT108" i="67"/>
  <c r="G59" i="69"/>
  <c r="G35" i="69"/>
  <c r="G92" i="69"/>
  <c r="BT14" i="67"/>
  <c r="BT48" i="67"/>
  <c r="G33" i="69"/>
  <c r="BJ50" i="67"/>
  <c r="BJ42" i="67"/>
  <c r="BJ32" i="67"/>
  <c r="BJ87" i="67"/>
  <c r="BJ10" i="67"/>
  <c r="BJ39" i="67"/>
  <c r="BJ88" i="67"/>
  <c r="BJ49" i="67"/>
  <c r="BJ98" i="67"/>
  <c r="BJ47" i="67"/>
  <c r="BJ100" i="67"/>
  <c r="BJ20" i="67"/>
  <c r="BJ8" i="67"/>
  <c r="BJ104" i="67"/>
  <c r="BJ67" i="67"/>
  <c r="BJ105" i="67"/>
  <c r="BJ14" i="67"/>
  <c r="BJ51" i="67"/>
  <c r="BJ22" i="67"/>
  <c r="BJ102" i="67"/>
  <c r="BJ63" i="67"/>
  <c r="BJ107" i="67"/>
  <c r="BJ91" i="67"/>
  <c r="BJ76" i="67"/>
  <c r="BJ85" i="67"/>
  <c r="BJ41" i="67"/>
  <c r="BJ11" i="67"/>
  <c r="BJ24" i="67"/>
  <c r="BJ82" i="67"/>
  <c r="BJ92" i="67"/>
  <c r="BJ84" i="67"/>
  <c r="BJ81" i="67"/>
  <c r="BJ38" i="67"/>
  <c r="BJ106" i="67"/>
  <c r="BJ94" i="67"/>
  <c r="BJ54" i="67"/>
  <c r="BJ40" i="67"/>
  <c r="BJ35" i="67"/>
  <c r="BJ97" i="67"/>
  <c r="BJ89" i="67"/>
  <c r="BJ44" i="67"/>
  <c r="BJ60" i="67"/>
  <c r="BJ21" i="67"/>
  <c r="BJ15" i="67"/>
  <c r="BJ80" i="67"/>
  <c r="BJ103" i="67"/>
  <c r="BJ64" i="67"/>
  <c r="BJ86" i="67"/>
  <c r="BJ79" i="67"/>
  <c r="BJ26" i="67"/>
  <c r="BJ30" i="67"/>
  <c r="BJ34" i="67"/>
  <c r="BJ36" i="67"/>
  <c r="BJ75" i="67"/>
  <c r="BJ52" i="67"/>
  <c r="BJ56" i="67"/>
  <c r="BJ31" i="67"/>
  <c r="BJ57" i="67"/>
  <c r="BJ74" i="67"/>
  <c r="BJ17" i="67"/>
  <c r="BJ12" i="67"/>
  <c r="BJ90" i="67"/>
  <c r="BJ71" i="67"/>
  <c r="BJ59" i="67"/>
  <c r="BJ13" i="67"/>
  <c r="BJ73" i="67"/>
  <c r="BJ72" i="67"/>
  <c r="BJ95" i="67"/>
  <c r="BJ18" i="67"/>
  <c r="BJ65" i="67"/>
  <c r="BJ61" i="67"/>
  <c r="BJ19" i="67"/>
  <c r="BJ70" i="67"/>
  <c r="BJ101" i="67"/>
  <c r="BJ108" i="67"/>
  <c r="BJ99" i="67"/>
  <c r="BJ28" i="67"/>
  <c r="BJ55" i="67"/>
  <c r="BJ23" i="67"/>
  <c r="BJ46" i="67"/>
  <c r="BJ68" i="67"/>
  <c r="BJ96" i="67"/>
  <c r="BJ25" i="67"/>
  <c r="BJ58" i="67"/>
  <c r="BJ43" i="67"/>
  <c r="BJ45" i="67"/>
  <c r="BJ93" i="67"/>
  <c r="BJ48" i="67"/>
  <c r="BJ62" i="67"/>
  <c r="BJ66" i="67"/>
  <c r="BJ83" i="67"/>
  <c r="BJ27" i="67"/>
  <c r="BJ37" i="67"/>
  <c r="BJ53" i="67"/>
  <c r="BJ77" i="67"/>
  <c r="BJ16" i="67"/>
  <c r="BJ69" i="67"/>
  <c r="BJ9" i="67"/>
  <c r="BJ33" i="67"/>
  <c r="BJ29" i="67"/>
  <c r="BJ78" i="67"/>
  <c r="AX13" i="67"/>
  <c r="AX58" i="67"/>
  <c r="AX88" i="67"/>
  <c r="AX25" i="67"/>
  <c r="AX99" i="67"/>
  <c r="AX19" i="67"/>
  <c r="AX23" i="67"/>
  <c r="AX57" i="67"/>
  <c r="AX12" i="67"/>
  <c r="AX93" i="67"/>
  <c r="AX100" i="67"/>
  <c r="AX90" i="67"/>
  <c r="AX39" i="67"/>
  <c r="AX18" i="67"/>
  <c r="AX27" i="67"/>
  <c r="AX35" i="67"/>
  <c r="AX60" i="67"/>
  <c r="AX98" i="67"/>
  <c r="AX42" i="67"/>
  <c r="AX73" i="67"/>
  <c r="AX47" i="67"/>
  <c r="AX96" i="67"/>
  <c r="AX17" i="67"/>
  <c r="AX76" i="67"/>
  <c r="AX95" i="67"/>
  <c r="AX59" i="67"/>
  <c r="AX94" i="67"/>
  <c r="AX33" i="67"/>
  <c r="AX37" i="67"/>
  <c r="AX68" i="67"/>
  <c r="AX41" i="67"/>
  <c r="AX43" i="67"/>
  <c r="AX80" i="67"/>
  <c r="AX103" i="67"/>
  <c r="AX74" i="67"/>
  <c r="AX52" i="67"/>
  <c r="AX82" i="67"/>
  <c r="AX32" i="67"/>
  <c r="AX29" i="67"/>
  <c r="AX92" i="67"/>
  <c r="AX49" i="67"/>
  <c r="AX71" i="67"/>
  <c r="AX22" i="67"/>
  <c r="AX84" i="67"/>
  <c r="AX83" i="67"/>
  <c r="AX61" i="67"/>
  <c r="AX48" i="67"/>
  <c r="AX46" i="67"/>
  <c r="AX89" i="67"/>
  <c r="AX64" i="67"/>
  <c r="AX97" i="67"/>
  <c r="AX106" i="67"/>
  <c r="AX14" i="67"/>
  <c r="AX65" i="67"/>
  <c r="AX79" i="67"/>
  <c r="AX55" i="67"/>
  <c r="AX101" i="67"/>
  <c r="AX54" i="67"/>
  <c r="AX40" i="67"/>
  <c r="AX86" i="67"/>
  <c r="AX11" i="67"/>
  <c r="AX105" i="67"/>
  <c r="AX81" i="67"/>
  <c r="AX63" i="67"/>
  <c r="AX91" i="67"/>
  <c r="AX16" i="67"/>
  <c r="AX56" i="67"/>
  <c r="AX104" i="67"/>
  <c r="AX31" i="67"/>
  <c r="AX75" i="67"/>
  <c r="AX102" i="67"/>
  <c r="AX85" i="67"/>
  <c r="AX34" i="67"/>
  <c r="AX9" i="67"/>
  <c r="AX26" i="67"/>
  <c r="AX38" i="67"/>
  <c r="AX21" i="67"/>
  <c r="AX66" i="67"/>
  <c r="AX45" i="67"/>
  <c r="AX28" i="67"/>
  <c r="AX53" i="67"/>
  <c r="AX77" i="67"/>
  <c r="AX24" i="67"/>
  <c r="AX10" i="67"/>
  <c r="AX67" i="67"/>
  <c r="AX78" i="67"/>
  <c r="AX62" i="67"/>
  <c r="AX51" i="67"/>
  <c r="AX15" i="67"/>
  <c r="AX20" i="67"/>
  <c r="AX50" i="67"/>
  <c r="AX30" i="67"/>
  <c r="AX69" i="67"/>
  <c r="AX36" i="67"/>
  <c r="AX107" i="67"/>
  <c r="AX44" i="67"/>
  <c r="AX87" i="67"/>
  <c r="AX72" i="67"/>
  <c r="AX70" i="67"/>
  <c r="AX108" i="67"/>
  <c r="AC70" i="67"/>
  <c r="AD36" i="67"/>
  <c r="AD23" i="67"/>
  <c r="AD104" i="67"/>
  <c r="AC104" i="67"/>
  <c r="AD27" i="67"/>
  <c r="AD92" i="67"/>
  <c r="AC100" i="67"/>
  <c r="AD18" i="67"/>
  <c r="AC38" i="67"/>
  <c r="AC79" i="67"/>
  <c r="AD33" i="67"/>
  <c r="AD90" i="67"/>
  <c r="AC49" i="67"/>
  <c r="AC23" i="67"/>
  <c r="AC81" i="67"/>
  <c r="AD25" i="67"/>
  <c r="AD62" i="67"/>
  <c r="AC60" i="67"/>
  <c r="AD11" i="67"/>
  <c r="AD75" i="67"/>
  <c r="AC85" i="67"/>
  <c r="AD14" i="67"/>
  <c r="AD29" i="67"/>
  <c r="AD34" i="67"/>
  <c r="AD17" i="67"/>
  <c r="AC88" i="67"/>
  <c r="AC91" i="67"/>
  <c r="AC47" i="67"/>
  <c r="AD45" i="67"/>
  <c r="AD87" i="67"/>
  <c r="AD86" i="67"/>
  <c r="AC106" i="67"/>
  <c r="AD20" i="67"/>
  <c r="AC39" i="67"/>
  <c r="AC99" i="67"/>
  <c r="AD71" i="67"/>
  <c r="AC65" i="67"/>
  <c r="AD47" i="67"/>
  <c r="AD96" i="67"/>
  <c r="AC46" i="67"/>
  <c r="AD10" i="67"/>
  <c r="AD80" i="67"/>
  <c r="AC18" i="67"/>
  <c r="AC27" i="67"/>
  <c r="AD38" i="67"/>
  <c r="AC29" i="67"/>
  <c r="AC98" i="67"/>
  <c r="AC31" i="67"/>
  <c r="AD65" i="67"/>
  <c r="AC54" i="67"/>
  <c r="AC11" i="67"/>
  <c r="AD102" i="67"/>
  <c r="AD74" i="67"/>
  <c r="AD39" i="67"/>
  <c r="AD31" i="67"/>
  <c r="AC8" i="67"/>
  <c r="AD26" i="67"/>
  <c r="AD73" i="67"/>
  <c r="AC16" i="67"/>
  <c r="AD79" i="67"/>
  <c r="AD40" i="67"/>
  <c r="AC103" i="67"/>
  <c r="AD101" i="67"/>
  <c r="AC19" i="67"/>
  <c r="AC77" i="67"/>
  <c r="AC21" i="67"/>
  <c r="AC59" i="67"/>
  <c r="AD69" i="67"/>
  <c r="AD98" i="67"/>
  <c r="AD37" i="67"/>
  <c r="AD19" i="67"/>
  <c r="AC53" i="67"/>
  <c r="AD61" i="67"/>
  <c r="AD108" i="67"/>
  <c r="AC30" i="67"/>
  <c r="AC102" i="67"/>
  <c r="AD13" i="67"/>
  <c r="AC12" i="67"/>
  <c r="AD42" i="67"/>
  <c r="AD56" i="67"/>
  <c r="AC50" i="67"/>
  <c r="AD30" i="67"/>
  <c r="AD81" i="67"/>
  <c r="AC80" i="67"/>
  <c r="AC28" i="67"/>
  <c r="AC93" i="67"/>
  <c r="AD85" i="67"/>
  <c r="AC61" i="67"/>
  <c r="AC82" i="67"/>
  <c r="AD54" i="67"/>
  <c r="AC52" i="67"/>
  <c r="AD57" i="67"/>
  <c r="AD77" i="67"/>
  <c r="AC48" i="67"/>
  <c r="AC89" i="67"/>
  <c r="AC32" i="67"/>
  <c r="AC75" i="67"/>
  <c r="AD66" i="67"/>
  <c r="AC58" i="67"/>
  <c r="I27" i="62" s="1"/>
  <c r="AC74" i="67"/>
  <c r="AD21" i="67"/>
  <c r="AD78" i="67"/>
  <c r="AD22" i="67"/>
  <c r="AD91" i="67"/>
  <c r="AC101" i="67"/>
  <c r="AD53" i="67"/>
  <c r="AC43" i="67"/>
  <c r="AC51" i="67"/>
  <c r="AC78" i="67"/>
  <c r="AC69" i="67"/>
  <c r="AC45" i="67"/>
  <c r="AC72" i="67"/>
  <c r="AD84" i="67"/>
  <c r="AD95" i="67"/>
  <c r="AD67" i="67"/>
  <c r="AC73" i="67"/>
  <c r="AC55" i="67"/>
  <c r="AD99" i="67"/>
  <c r="AC64" i="67"/>
  <c r="AD59" i="67"/>
  <c r="AD46" i="67"/>
  <c r="AC63" i="67"/>
  <c r="AD55" i="67"/>
  <c r="AD58" i="67"/>
  <c r="I28" i="62" s="1"/>
  <c r="AD49" i="67"/>
  <c r="AD44" i="67"/>
  <c r="AC36" i="67"/>
  <c r="AC66" i="67"/>
  <c r="AC24" i="67"/>
  <c r="AC13" i="67"/>
  <c r="AC35" i="67"/>
  <c r="AD16" i="67"/>
  <c r="AD64" i="67"/>
  <c r="AD68" i="67"/>
  <c r="AC42" i="67"/>
  <c r="AD82" i="67"/>
  <c r="AD63" i="67"/>
  <c r="AD24" i="67"/>
  <c r="AC26" i="67"/>
  <c r="AD94" i="67"/>
  <c r="AD52" i="67"/>
  <c r="AC87" i="67"/>
  <c r="AC37" i="67"/>
  <c r="AC92" i="67"/>
  <c r="AD9" i="67"/>
  <c r="AD106" i="67"/>
  <c r="AC90" i="67"/>
  <c r="AC34" i="67"/>
  <c r="AC105" i="67"/>
  <c r="AC20" i="67"/>
  <c r="AD97" i="67"/>
  <c r="AD89" i="67"/>
  <c r="AD32" i="67"/>
  <c r="AD51" i="67"/>
  <c r="AC71" i="67"/>
  <c r="AC62" i="67"/>
  <c r="AD103" i="67"/>
  <c r="AD105" i="67"/>
  <c r="AC97" i="67"/>
  <c r="AC96" i="67"/>
  <c r="AC95" i="67"/>
  <c r="AD15" i="67"/>
  <c r="AC33" i="67"/>
  <c r="AD28" i="67"/>
  <c r="AD60" i="67"/>
  <c r="AD48" i="67"/>
  <c r="AC17" i="67"/>
  <c r="AD35" i="67"/>
  <c r="AC76" i="67"/>
  <c r="AC86" i="67"/>
  <c r="AC56" i="67"/>
  <c r="AC10" i="67"/>
  <c r="AD12" i="67"/>
  <c r="AD50" i="67"/>
  <c r="AC41" i="67"/>
  <c r="AC25" i="67"/>
  <c r="AC22" i="67"/>
  <c r="AC67" i="67"/>
  <c r="AC15" i="67"/>
  <c r="AD88" i="67"/>
  <c r="AD83" i="67"/>
  <c r="AC83" i="67"/>
  <c r="AD93" i="67"/>
  <c r="AC57" i="67"/>
  <c r="AC68" i="67"/>
  <c r="AC84" i="67"/>
  <c r="AD70" i="67"/>
  <c r="AD100" i="67"/>
  <c r="AC107" i="67"/>
  <c r="AD107" i="67"/>
  <c r="AC44" i="67"/>
  <c r="AC9" i="67"/>
  <c r="AD43" i="67"/>
  <c r="AD76" i="67"/>
  <c r="AC40" i="67"/>
  <c r="AD41" i="67"/>
  <c r="AC94" i="67"/>
  <c r="AC14" i="67"/>
  <c r="AD72" i="67"/>
  <c r="AC108" i="67"/>
  <c r="BI12" i="67"/>
  <c r="BI77" i="67"/>
  <c r="BI59" i="67"/>
  <c r="BI102" i="67"/>
  <c r="BI34" i="67"/>
  <c r="BI55" i="67"/>
  <c r="BI30" i="67"/>
  <c r="BI58" i="67"/>
  <c r="BI29" i="67"/>
  <c r="BI66" i="67"/>
  <c r="BI68" i="67"/>
  <c r="BI16" i="67"/>
  <c r="BI50" i="67"/>
  <c r="BI21" i="67"/>
  <c r="BI73" i="67"/>
  <c r="BI84" i="67"/>
  <c r="BI28" i="67"/>
  <c r="BI31" i="67"/>
  <c r="BI13" i="67"/>
  <c r="BI75" i="67"/>
  <c r="BI83" i="67"/>
  <c r="BI57" i="67"/>
  <c r="BI94" i="67"/>
  <c r="BI107" i="67"/>
  <c r="BI91" i="67"/>
  <c r="BI14" i="67"/>
  <c r="BI37" i="67"/>
  <c r="BI71" i="67"/>
  <c r="BI100" i="67"/>
  <c r="BI52" i="67"/>
  <c r="BI95" i="67"/>
  <c r="BI78" i="67"/>
  <c r="BI76" i="67"/>
  <c r="BI32" i="67"/>
  <c r="BI62" i="67"/>
  <c r="BI49" i="67"/>
  <c r="BI97" i="67"/>
  <c r="BI42" i="67"/>
  <c r="BI11" i="67"/>
  <c r="BI99" i="67"/>
  <c r="BI17" i="67"/>
  <c r="BI45" i="67"/>
  <c r="BI24" i="67"/>
  <c r="BI101" i="67"/>
  <c r="BI64" i="67"/>
  <c r="BI40" i="67"/>
  <c r="BI89" i="67"/>
  <c r="BI9" i="67"/>
  <c r="BI96" i="67"/>
  <c r="BI23" i="67"/>
  <c r="BI22" i="67"/>
  <c r="BI46" i="67"/>
  <c r="BI98" i="67"/>
  <c r="BI90" i="67"/>
  <c r="BI69" i="67"/>
  <c r="BI103" i="67"/>
  <c r="BI93" i="67"/>
  <c r="BI25" i="67"/>
  <c r="BI19" i="67"/>
  <c r="BI39" i="67"/>
  <c r="BI65" i="67"/>
  <c r="BI33" i="67"/>
  <c r="BI51" i="67"/>
  <c r="BI47" i="67"/>
  <c r="BI61" i="67"/>
  <c r="BI43" i="67"/>
  <c r="BI54" i="67"/>
  <c r="BI10" i="67"/>
  <c r="BI44" i="67"/>
  <c r="BI41" i="67"/>
  <c r="BI70" i="67"/>
  <c r="BI104" i="67"/>
  <c r="BI56" i="67"/>
  <c r="BI60" i="67"/>
  <c r="BI88" i="67"/>
  <c r="BI48" i="67"/>
  <c r="BI35" i="67"/>
  <c r="BI53" i="67"/>
  <c r="BI72" i="67"/>
  <c r="BI74" i="67"/>
  <c r="BI36" i="67"/>
  <c r="BI81" i="67"/>
  <c r="BI18" i="67"/>
  <c r="BI67" i="67"/>
  <c r="BI79" i="67"/>
  <c r="BI27" i="67"/>
  <c r="BI20" i="67"/>
  <c r="BI63" i="67"/>
  <c r="BI108" i="67"/>
  <c r="BI82" i="67"/>
  <c r="BI80" i="67"/>
  <c r="BI92" i="67"/>
  <c r="BI26" i="67"/>
  <c r="BI86" i="67"/>
  <c r="BI85" i="67"/>
  <c r="BI106" i="67"/>
  <c r="BI105" i="67"/>
  <c r="BI87" i="67"/>
  <c r="BI38" i="67"/>
  <c r="BI15" i="67"/>
  <c r="BF52" i="67"/>
  <c r="BF75" i="67"/>
  <c r="BF93" i="67"/>
  <c r="BF96" i="67"/>
  <c r="BF80" i="67"/>
  <c r="BF13" i="67"/>
  <c r="BF29" i="67"/>
  <c r="BF34" i="67"/>
  <c r="BF72" i="67"/>
  <c r="BF10" i="67"/>
  <c r="BF77" i="67"/>
  <c r="BF41" i="67"/>
  <c r="BF18" i="67"/>
  <c r="BF76" i="67"/>
  <c r="BF62" i="67"/>
  <c r="BF36" i="67"/>
  <c r="BF86" i="67"/>
  <c r="BF65" i="67"/>
  <c r="BF87" i="67"/>
  <c r="BF19" i="67"/>
  <c r="BF27" i="67"/>
  <c r="BF97" i="67"/>
  <c r="BF108" i="67"/>
  <c r="BF102" i="67"/>
  <c r="BF54" i="67"/>
  <c r="BF74" i="67"/>
  <c r="BF38" i="67"/>
  <c r="BF30" i="67"/>
  <c r="BF107" i="67"/>
  <c r="BF16" i="67"/>
  <c r="BF40" i="67"/>
  <c r="BF78" i="67"/>
  <c r="BF84" i="67"/>
  <c r="BF85" i="67"/>
  <c r="BF21" i="67"/>
  <c r="BF37" i="67"/>
  <c r="BF69" i="67"/>
  <c r="BF50" i="67"/>
  <c r="BF73" i="67"/>
  <c r="BF58" i="67"/>
  <c r="BF28" i="67"/>
  <c r="BF12" i="67"/>
  <c r="BF101" i="67"/>
  <c r="BF103" i="67"/>
  <c r="BF9" i="67"/>
  <c r="BF32" i="67"/>
  <c r="BF99" i="67"/>
  <c r="BF68" i="67"/>
  <c r="BF100" i="67"/>
  <c r="BF51" i="67"/>
  <c r="BF17" i="67"/>
  <c r="BF92" i="67"/>
  <c r="BF71" i="67"/>
  <c r="BF57" i="67"/>
  <c r="BF45" i="67"/>
  <c r="BF49" i="67"/>
  <c r="BF66" i="67"/>
  <c r="BF25" i="67"/>
  <c r="BF42" i="67"/>
  <c r="BF89" i="67"/>
  <c r="BF105" i="67"/>
  <c r="BF104" i="67"/>
  <c r="BF91" i="67"/>
  <c r="BF43" i="67"/>
  <c r="BF11" i="67"/>
  <c r="BF31" i="67"/>
  <c r="BF82" i="67"/>
  <c r="BF48" i="67"/>
  <c r="BF44" i="67"/>
  <c r="BF22" i="67"/>
  <c r="BF81" i="67"/>
  <c r="BF47" i="67"/>
  <c r="BF90" i="67"/>
  <c r="BF23" i="67"/>
  <c r="BF53" i="67"/>
  <c r="BF95" i="67"/>
  <c r="BF88" i="67"/>
  <c r="BF14" i="67"/>
  <c r="BF15" i="67"/>
  <c r="BF61" i="67"/>
  <c r="BF55" i="67"/>
  <c r="BF24" i="67"/>
  <c r="BF20" i="67"/>
  <c r="BF60" i="67"/>
  <c r="BF46" i="67"/>
  <c r="BF33" i="67"/>
  <c r="BF98" i="67"/>
  <c r="BF56" i="67"/>
  <c r="BF39" i="67"/>
  <c r="BF59" i="67"/>
  <c r="BF64" i="67"/>
  <c r="BF83" i="67"/>
  <c r="BF106" i="67"/>
  <c r="BF94" i="67"/>
  <c r="BF67" i="67"/>
  <c r="BF79" i="67"/>
  <c r="BF35" i="67"/>
  <c r="BF70" i="67"/>
  <c r="BF26" i="67"/>
  <c r="BF63" i="67"/>
  <c r="AC3" i="67" l="1"/>
  <c r="D71" i="67"/>
  <c r="E12" i="67"/>
  <c r="D95" i="67"/>
  <c r="D27" i="67"/>
  <c r="D40" i="67"/>
  <c r="F39" i="67"/>
  <c r="F59" i="67"/>
  <c r="F46" i="67"/>
  <c r="D79" i="67"/>
  <c r="D98" i="67"/>
  <c r="D9" i="67"/>
  <c r="D100" i="67"/>
  <c r="F49" i="67"/>
  <c r="E32" i="67"/>
  <c r="D30" i="67"/>
  <c r="E92" i="67"/>
  <c r="E38" i="67"/>
  <c r="E40" i="67"/>
  <c r="E106" i="67"/>
  <c r="F75" i="67"/>
  <c r="D54" i="67"/>
  <c r="E36" i="67"/>
  <c r="F86" i="67"/>
  <c r="D92" i="67"/>
  <c r="F33" i="67"/>
  <c r="E75" i="67"/>
  <c r="F30" i="67"/>
  <c r="F58" i="67"/>
  <c r="D89" i="67"/>
  <c r="D67" i="67"/>
  <c r="E79" i="67"/>
  <c r="D14" i="67"/>
  <c r="F19" i="67"/>
  <c r="F106" i="67"/>
  <c r="E90" i="67"/>
  <c r="D36" i="67"/>
  <c r="F65" i="67"/>
  <c r="E100" i="67"/>
  <c r="E37" i="67"/>
  <c r="D25" i="67"/>
  <c r="E19" i="67"/>
  <c r="E29" i="67"/>
  <c r="D106" i="67"/>
  <c r="F98" i="67"/>
  <c r="F14" i="67"/>
  <c r="F45" i="67"/>
  <c r="D32" i="67"/>
  <c r="D45" i="67"/>
  <c r="D22" i="67"/>
  <c r="F100" i="67"/>
  <c r="D91" i="67"/>
  <c r="E94" i="67"/>
  <c r="E8" i="67"/>
  <c r="F55" i="67"/>
  <c r="F41" i="67"/>
  <c r="D12" i="67"/>
  <c r="D63" i="67"/>
  <c r="D57" i="67"/>
  <c r="E72" i="67"/>
  <c r="E18" i="67"/>
  <c r="E69" i="67"/>
  <c r="E45" i="67"/>
  <c r="D10" i="67"/>
  <c r="E48" i="67"/>
  <c r="F62" i="67"/>
  <c r="F67" i="67"/>
  <c r="E64" i="67"/>
  <c r="E25" i="67"/>
  <c r="E89" i="67"/>
  <c r="D21" i="67"/>
  <c r="F83" i="67"/>
  <c r="E14" i="67"/>
  <c r="E82" i="67"/>
  <c r="E65" i="67"/>
  <c r="D49" i="67"/>
  <c r="D69" i="67"/>
  <c r="D44" i="67"/>
  <c r="E78" i="67"/>
  <c r="F101" i="67"/>
  <c r="E39" i="67"/>
  <c r="F79" i="67"/>
  <c r="E81" i="67"/>
  <c r="D107" i="67"/>
  <c r="E46" i="67"/>
  <c r="E10" i="67"/>
  <c r="D33" i="67"/>
  <c r="E22" i="67"/>
  <c r="F13" i="67"/>
  <c r="D102" i="67"/>
  <c r="F31" i="67"/>
  <c r="F96" i="67"/>
  <c r="E74" i="67"/>
  <c r="E91" i="67"/>
  <c r="F15" i="67"/>
  <c r="F72" i="67"/>
  <c r="D56" i="67"/>
  <c r="E35" i="67"/>
  <c r="E23" i="67"/>
  <c r="F32" i="67"/>
  <c r="E107" i="67"/>
  <c r="F11" i="67"/>
  <c r="E31" i="67"/>
  <c r="D78" i="67"/>
  <c r="F70" i="67"/>
  <c r="F20" i="67"/>
  <c r="E59" i="67"/>
  <c r="F73" i="67"/>
  <c r="E15" i="67"/>
  <c r="E28" i="67"/>
  <c r="F104" i="67"/>
  <c r="F95" i="67"/>
  <c r="E44" i="67"/>
  <c r="E101" i="67"/>
  <c r="F57" i="67"/>
  <c r="D68" i="67"/>
  <c r="D46" i="67"/>
  <c r="F76" i="67"/>
  <c r="E27" i="67"/>
  <c r="D13" i="67"/>
  <c r="D62" i="67"/>
  <c r="D93" i="67"/>
  <c r="E88" i="67"/>
  <c r="D88" i="67"/>
  <c r="D31" i="67"/>
  <c r="F16" i="67"/>
  <c r="D19" i="67"/>
  <c r="D105" i="67"/>
  <c r="E105" i="67"/>
  <c r="E80" i="67"/>
  <c r="D97" i="67"/>
  <c r="D50" i="67"/>
  <c r="F102" i="67"/>
  <c r="F103" i="67"/>
  <c r="D53" i="67"/>
  <c r="F34" i="67"/>
  <c r="D73" i="67"/>
  <c r="D77" i="67"/>
  <c r="E41" i="67"/>
  <c r="F61" i="67"/>
  <c r="F27" i="67"/>
  <c r="E63" i="67"/>
  <c r="F97" i="67"/>
  <c r="E108" i="67"/>
  <c r="D104" i="67"/>
  <c r="F52" i="67"/>
  <c r="D96" i="67"/>
  <c r="D59" i="67"/>
  <c r="F26" i="67"/>
  <c r="E71" i="67"/>
  <c r="D29" i="67"/>
  <c r="F87" i="67"/>
  <c r="F23" i="67"/>
  <c r="D52" i="67"/>
  <c r="D11" i="67"/>
  <c r="E86" i="67"/>
  <c r="E104" i="67"/>
  <c r="E68" i="67"/>
  <c r="F84" i="67"/>
  <c r="F53" i="67"/>
  <c r="E51" i="67"/>
  <c r="F89" i="67"/>
  <c r="F10" i="67"/>
  <c r="F12" i="67"/>
  <c r="F25" i="67"/>
  <c r="F22" i="67"/>
  <c r="F93" i="67"/>
  <c r="F66" i="67"/>
  <c r="E52" i="67"/>
  <c r="D55" i="67"/>
  <c r="F82" i="67"/>
  <c r="E99" i="67"/>
  <c r="D86" i="67"/>
  <c r="F60" i="67"/>
  <c r="F9" i="67"/>
  <c r="E67" i="67"/>
  <c r="E11" i="67"/>
  <c r="D28" i="67"/>
  <c r="D15" i="67"/>
  <c r="F21" i="67"/>
  <c r="D65" i="67"/>
  <c r="E62" i="67"/>
  <c r="E96" i="67"/>
  <c r="F42" i="67"/>
  <c r="E57" i="67"/>
  <c r="E53" i="67"/>
  <c r="F92" i="67"/>
  <c r="E21" i="67"/>
  <c r="D66" i="67"/>
  <c r="D81" i="67"/>
  <c r="F47" i="67"/>
  <c r="D41" i="67"/>
  <c r="D24" i="67"/>
  <c r="D72" i="67"/>
  <c r="D20" i="67"/>
  <c r="E60" i="67"/>
  <c r="F18" i="67"/>
  <c r="E85" i="67"/>
  <c r="G8" i="62" s="1"/>
  <c r="F50" i="67"/>
  <c r="D23" i="67"/>
  <c r="E30" i="67"/>
  <c r="D34" i="67"/>
  <c r="F81" i="67"/>
  <c r="D43" i="67"/>
  <c r="F36" i="67"/>
  <c r="E77" i="67"/>
  <c r="E56" i="67"/>
  <c r="E20" i="67"/>
  <c r="F85" i="67"/>
  <c r="F68" i="67"/>
  <c r="E50" i="67"/>
  <c r="F64" i="67"/>
  <c r="D16" i="67"/>
  <c r="D38" i="67"/>
  <c r="F56" i="67"/>
  <c r="E84" i="67"/>
  <c r="F63" i="67"/>
  <c r="E26" i="67"/>
  <c r="E93" i="67"/>
  <c r="F54" i="67"/>
  <c r="E55" i="67"/>
  <c r="E47" i="67"/>
  <c r="F29" i="67"/>
  <c r="E9" i="67"/>
  <c r="F108" i="67"/>
  <c r="D94" i="67"/>
  <c r="E13" i="67"/>
  <c r="F90" i="67"/>
  <c r="F37" i="67"/>
  <c r="D90" i="67"/>
  <c r="F78" i="67"/>
  <c r="E58" i="67"/>
  <c r="F51" i="67"/>
  <c r="D108" i="67"/>
  <c r="F38" i="67"/>
  <c r="E24" i="67"/>
  <c r="F35" i="67"/>
  <c r="D85" i="67"/>
  <c r="D26" i="67"/>
  <c r="D70" i="67"/>
  <c r="E42" i="67"/>
  <c r="F77" i="67"/>
  <c r="D51" i="67"/>
  <c r="F48" i="67"/>
  <c r="D48" i="67"/>
  <c r="D87" i="67"/>
  <c r="D17" i="67"/>
  <c r="E33" i="67"/>
  <c r="E87" i="67"/>
  <c r="E43" i="67"/>
  <c r="E54" i="67"/>
  <c r="D99" i="67"/>
  <c r="E76" i="67"/>
  <c r="E103" i="67"/>
  <c r="F99" i="67"/>
  <c r="F24" i="67"/>
  <c r="D37" i="67"/>
  <c r="F107" i="67"/>
  <c r="F74" i="67"/>
  <c r="F88" i="67"/>
  <c r="E95" i="67"/>
  <c r="F17" i="67"/>
  <c r="D74" i="67"/>
  <c r="D75" i="67"/>
  <c r="D83" i="67"/>
  <c r="F94" i="67"/>
  <c r="D47" i="67"/>
  <c r="F80" i="67"/>
  <c r="D18" i="67"/>
  <c r="D82" i="67"/>
  <c r="E49" i="67"/>
  <c r="D35" i="67"/>
  <c r="D60" i="67"/>
  <c r="E97" i="67"/>
  <c r="E98" i="67"/>
  <c r="E17" i="67"/>
  <c r="D80" i="67"/>
  <c r="E102" i="67"/>
  <c r="F44" i="67"/>
  <c r="D64" i="67"/>
  <c r="F105" i="67"/>
  <c r="F28" i="67"/>
  <c r="E73" i="67"/>
  <c r="E61" i="67"/>
  <c r="E83" i="67"/>
  <c r="D42" i="67"/>
  <c r="E34" i="67"/>
  <c r="F69" i="67"/>
  <c r="D61" i="67"/>
  <c r="D39" i="67"/>
  <c r="F71" i="67"/>
  <c r="E70" i="67"/>
  <c r="F91" i="67"/>
  <c r="D103" i="67"/>
  <c r="D101" i="67"/>
  <c r="E66" i="67"/>
  <c r="F40" i="67"/>
  <c r="F43" i="67"/>
  <c r="D84" i="67"/>
  <c r="D58" i="67"/>
  <c r="E16" i="67"/>
  <c r="D76" i="67"/>
  <c r="AD3" i="67"/>
  <c r="AX3" i="67"/>
  <c r="BT3" i="67"/>
  <c r="BE3" i="67"/>
  <c r="H16" i="62"/>
  <c r="S3" i="67"/>
  <c r="BG3" i="67"/>
  <c r="BD3" i="67"/>
  <c r="AE3" i="67"/>
  <c r="AF3" i="67"/>
  <c r="BI3" i="67"/>
  <c r="G2" i="69"/>
  <c r="U3" i="67"/>
  <c r="O3" i="67"/>
  <c r="H17" i="62"/>
  <c r="P3" i="67"/>
  <c r="D38" i="62"/>
  <c r="H3" i="67"/>
  <c r="AJ3" i="67"/>
  <c r="H26" i="62"/>
  <c r="Z3" i="67"/>
  <c r="AT3" i="67"/>
  <c r="AV3" i="67"/>
  <c r="H13" i="62"/>
  <c r="J13" i="62"/>
  <c r="K3" i="67"/>
  <c r="H28" i="62"/>
  <c r="L69" i="68"/>
  <c r="N7" i="68"/>
  <c r="N69" i="68" s="1"/>
  <c r="L6" i="68"/>
  <c r="N3" i="67"/>
  <c r="R3" i="67"/>
  <c r="Q3" i="67"/>
  <c r="H18" i="62"/>
  <c r="Y3" i="67"/>
  <c r="X3" i="67"/>
  <c r="T3" i="67"/>
  <c r="AK3" i="67"/>
  <c r="AH3" i="67"/>
  <c r="D2" i="69"/>
  <c r="AA3" i="67"/>
  <c r="AU3" i="67"/>
  <c r="M3" i="67"/>
  <c r="BF3" i="67"/>
  <c r="G27" i="62"/>
  <c r="BJ3" i="67"/>
  <c r="I2" i="69"/>
  <c r="BY3" i="67"/>
  <c r="E2" i="69"/>
  <c r="H15" i="62"/>
  <c r="V3" i="67"/>
  <c r="W3" i="67"/>
  <c r="AG3" i="67"/>
  <c r="BZ3" i="67"/>
  <c r="G3" i="67"/>
  <c r="I3" i="67"/>
  <c r="H25" i="62"/>
  <c r="G24" i="62"/>
  <c r="J23" i="62"/>
  <c r="J3" i="67"/>
  <c r="L3" i="67"/>
  <c r="BC60" i="67" l="1"/>
  <c r="BC8" i="67"/>
  <c r="BC21" i="67"/>
  <c r="BC33" i="67"/>
  <c r="BC42" i="67"/>
  <c r="BC24" i="67"/>
  <c r="BC85" i="67"/>
  <c r="BC100" i="67"/>
  <c r="BC48" i="67"/>
  <c r="BC52" i="67"/>
  <c r="BC88" i="67"/>
  <c r="BC102" i="67"/>
  <c r="BC82" i="67"/>
  <c r="BC46" i="67"/>
  <c r="BC28" i="67"/>
  <c r="BC57" i="67"/>
  <c r="BC104" i="67"/>
  <c r="BC56" i="67"/>
  <c r="BC94" i="67"/>
  <c r="BC99" i="67"/>
  <c r="BC12" i="67"/>
  <c r="BC39" i="67"/>
  <c r="BC96" i="67"/>
  <c r="BC16" i="67"/>
  <c r="BC18" i="67"/>
  <c r="BC11" i="67"/>
  <c r="BC62" i="67"/>
  <c r="BC44" i="67"/>
  <c r="BC97" i="67"/>
  <c r="BC61" i="67"/>
  <c r="BC63" i="67"/>
  <c r="BC41" i="67"/>
  <c r="BC38" i="67"/>
  <c r="BC108" i="67"/>
  <c r="BC55" i="67"/>
  <c r="BC34" i="67"/>
  <c r="BC43" i="67"/>
  <c r="BC45" i="67"/>
  <c r="BC20" i="67"/>
  <c r="BC80" i="67"/>
  <c r="BC86" i="67"/>
  <c r="BC59" i="67"/>
  <c r="BC23" i="67"/>
  <c r="BC74" i="67"/>
  <c r="BC54" i="67"/>
  <c r="BC14" i="67"/>
  <c r="BC79" i="67"/>
  <c r="BC36" i="67"/>
  <c r="BC25" i="67"/>
  <c r="BC92" i="67"/>
  <c r="BC27" i="67"/>
  <c r="BC51" i="67"/>
  <c r="BC70" i="67"/>
  <c r="BC68" i="67"/>
  <c r="BC15" i="67"/>
  <c r="BC73" i="67"/>
  <c r="BC72" i="67"/>
  <c r="BC35" i="67"/>
  <c r="BC95" i="67"/>
  <c r="BC87" i="67"/>
  <c r="BC106" i="67"/>
  <c r="BC30" i="67"/>
  <c r="BC17" i="67"/>
  <c r="BC75" i="67"/>
  <c r="BC53" i="67"/>
  <c r="BC58" i="67"/>
  <c r="BC90" i="67"/>
  <c r="BC66" i="67"/>
  <c r="BC98" i="67"/>
  <c r="BC105" i="67"/>
  <c r="BC40" i="67"/>
  <c r="BC22" i="67"/>
  <c r="BC91" i="67"/>
  <c r="BC101" i="67"/>
  <c r="BC71" i="67"/>
  <c r="BC89" i="67"/>
  <c r="BC32" i="67"/>
  <c r="BC103" i="67"/>
  <c r="BC50" i="67"/>
  <c r="BC31" i="67"/>
  <c r="BC65" i="67"/>
  <c r="BC76" i="67"/>
  <c r="BC107" i="67"/>
  <c r="BC10" i="67"/>
  <c r="BC83" i="67"/>
  <c r="BC9" i="67"/>
  <c r="BC19" i="67"/>
  <c r="BC78" i="67"/>
  <c r="BC69" i="67"/>
  <c r="BC47" i="67"/>
  <c r="BC49" i="67"/>
  <c r="BC84" i="67"/>
  <c r="BC26" i="67"/>
  <c r="BC81" i="67"/>
  <c r="BC13" i="67"/>
  <c r="BC64" i="67"/>
  <c r="BC29" i="67"/>
  <c r="BC77" i="67"/>
  <c r="BC93" i="67"/>
  <c r="BC67" i="67"/>
  <c r="BC37" i="67"/>
  <c r="E3" i="67"/>
  <c r="AY19" i="67"/>
  <c r="BA90" i="67"/>
  <c r="AY11" i="67"/>
  <c r="AY93" i="67"/>
  <c r="BB102" i="67"/>
  <c r="BA27" i="67"/>
  <c r="BB98" i="67"/>
  <c r="AZ77" i="67"/>
  <c r="BB15" i="67"/>
  <c r="AZ39" i="67"/>
  <c r="AZ8" i="67"/>
  <c r="BB13" i="67"/>
  <c r="AY50" i="67"/>
  <c r="AZ51" i="67"/>
  <c r="BA31" i="67"/>
  <c r="AY106" i="67"/>
  <c r="BB44" i="67"/>
  <c r="BA81" i="67"/>
  <c r="AZ35" i="67"/>
  <c r="BB64" i="67"/>
  <c r="AY27" i="67"/>
  <c r="AZ40" i="67"/>
  <c r="BB105" i="67"/>
  <c r="BB40" i="67"/>
  <c r="BB60" i="67"/>
  <c r="AY75" i="67"/>
  <c r="AY16" i="67"/>
  <c r="BB55" i="67"/>
  <c r="BB67" i="67"/>
  <c r="BB58" i="67"/>
  <c r="BA68" i="67"/>
  <c r="AY80" i="67"/>
  <c r="AY79" i="67"/>
  <c r="BB29" i="67"/>
  <c r="BB25" i="67"/>
  <c r="AY67" i="67"/>
  <c r="BB73" i="67"/>
  <c r="BB108" i="67"/>
  <c r="AZ24" i="67"/>
  <c r="AZ79" i="67"/>
  <c r="BB57" i="67"/>
  <c r="BA52" i="67"/>
  <c r="AY60" i="67"/>
  <c r="AY102" i="67"/>
  <c r="BB18" i="67"/>
  <c r="AZ89" i="67"/>
  <c r="AZ81" i="67"/>
  <c r="BB12" i="67"/>
  <c r="AY87" i="67"/>
  <c r="BA92" i="67"/>
  <c r="BB78" i="67"/>
  <c r="BA16" i="67"/>
  <c r="BA63" i="67"/>
  <c r="AZ95" i="67"/>
  <c r="AY45" i="67"/>
  <c r="AY62" i="67"/>
  <c r="AZ101" i="67"/>
  <c r="AZ44" i="67"/>
  <c r="AZ99" i="67"/>
  <c r="AZ53" i="67"/>
  <c r="BB33" i="67"/>
  <c r="BA98" i="67"/>
  <c r="AY104" i="67"/>
  <c r="AY26" i="67"/>
  <c r="BA19" i="67"/>
  <c r="AY8" i="67"/>
  <c r="BA67" i="67"/>
  <c r="AZ42" i="67"/>
  <c r="BB19" i="67"/>
  <c r="AZ61" i="67"/>
  <c r="AZ74" i="67"/>
  <c r="AY34" i="67"/>
  <c r="BB38" i="67"/>
  <c r="BB21" i="67"/>
  <c r="BA107" i="67"/>
  <c r="AZ33" i="67"/>
  <c r="AY15" i="67"/>
  <c r="BA11" i="67"/>
  <c r="BA64" i="67"/>
  <c r="AZ34" i="67"/>
  <c r="AZ47" i="67"/>
  <c r="BA30" i="67"/>
  <c r="AZ58" i="67"/>
  <c r="BA55" i="67"/>
  <c r="AZ46" i="67"/>
  <c r="AY98" i="67"/>
  <c r="BA48" i="67"/>
  <c r="AY47" i="67"/>
  <c r="AZ98" i="67"/>
  <c r="BA102" i="67"/>
  <c r="AZ87" i="67"/>
  <c r="AY63" i="67"/>
  <c r="AY82" i="67"/>
  <c r="BB70" i="67"/>
  <c r="BA96" i="67"/>
  <c r="BA18" i="67"/>
  <c r="AY37" i="67"/>
  <c r="BA36" i="67"/>
  <c r="BA34" i="67"/>
  <c r="BB50" i="67"/>
  <c r="BA88" i="67"/>
  <c r="BB84" i="67"/>
  <c r="BA38" i="67"/>
  <c r="BB56" i="67"/>
  <c r="AY83" i="67"/>
  <c r="AZ71" i="67"/>
  <c r="AZ37" i="67"/>
  <c r="BB71" i="67"/>
  <c r="AY77" i="67"/>
  <c r="BB52" i="67"/>
  <c r="AZ80" i="67"/>
  <c r="BB99" i="67"/>
  <c r="AZ45" i="67"/>
  <c r="AY91" i="67"/>
  <c r="AZ103" i="67"/>
  <c r="BA62" i="67"/>
  <c r="BB87" i="67"/>
  <c r="BB10" i="67"/>
  <c r="AZ54" i="67"/>
  <c r="AZ15" i="67"/>
  <c r="BA22" i="67"/>
  <c r="AY13" i="67"/>
  <c r="AZ100" i="67"/>
  <c r="AZ13" i="67"/>
  <c r="AZ94" i="67"/>
  <c r="BA10" i="67"/>
  <c r="AZ90" i="67"/>
  <c r="BB39" i="67"/>
  <c r="AY55" i="67"/>
  <c r="AY20" i="67"/>
  <c r="AZ57" i="67"/>
  <c r="BB22" i="67"/>
  <c r="AZ106" i="67"/>
  <c r="AZ16" i="67"/>
  <c r="AY49" i="67"/>
  <c r="BB107" i="67"/>
  <c r="BB45" i="67"/>
  <c r="AY39" i="67"/>
  <c r="AZ78" i="67"/>
  <c r="AZ27" i="67"/>
  <c r="BB104" i="67"/>
  <c r="AZ66" i="67"/>
  <c r="BB53" i="67"/>
  <c r="AY54" i="67"/>
  <c r="BB90" i="67"/>
  <c r="BA99" i="67"/>
  <c r="BA53" i="67"/>
  <c r="BA43" i="67"/>
  <c r="AY64" i="67"/>
  <c r="BA45" i="67"/>
  <c r="BA85" i="67"/>
  <c r="AY96" i="67"/>
  <c r="AZ76" i="67"/>
  <c r="BB17" i="67"/>
  <c r="BB61" i="67"/>
  <c r="BA76" i="67"/>
  <c r="AY90" i="67"/>
  <c r="BB85" i="67"/>
  <c r="AY18" i="67"/>
  <c r="BB91" i="67"/>
  <c r="AY46" i="67"/>
  <c r="BA93" i="67"/>
  <c r="BA59" i="67"/>
  <c r="AY65" i="67"/>
  <c r="AZ52" i="67"/>
  <c r="BA87" i="67"/>
  <c r="AY94" i="67"/>
  <c r="BA86" i="67"/>
  <c r="BA104" i="67"/>
  <c r="BB94" i="67"/>
  <c r="BA33" i="67"/>
  <c r="AZ104" i="67"/>
  <c r="BB28" i="67"/>
  <c r="BB41" i="67"/>
  <c r="AY78" i="67"/>
  <c r="AY30" i="67"/>
  <c r="BB54" i="67"/>
  <c r="AZ21" i="67"/>
  <c r="AY51" i="67"/>
  <c r="AZ86" i="67"/>
  <c r="BB81" i="67"/>
  <c r="BB36" i="67"/>
  <c r="BB92" i="67"/>
  <c r="BA42" i="67"/>
  <c r="AZ62" i="67"/>
  <c r="AZ14" i="67"/>
  <c r="BA13" i="67"/>
  <c r="BB66" i="67"/>
  <c r="BA37" i="67"/>
  <c r="BB100" i="67"/>
  <c r="BA94" i="67"/>
  <c r="BB35" i="67"/>
  <c r="BB30" i="67"/>
  <c r="BA79" i="67"/>
  <c r="BB88" i="67"/>
  <c r="AZ69" i="67"/>
  <c r="AY22" i="67"/>
  <c r="BA40" i="67"/>
  <c r="AY56" i="67"/>
  <c r="AZ11" i="67"/>
  <c r="AY44" i="67"/>
  <c r="AZ59" i="67"/>
  <c r="AZ20" i="67"/>
  <c r="BA82" i="67"/>
  <c r="BA29" i="67"/>
  <c r="BA15" i="67"/>
  <c r="BA58" i="67"/>
  <c r="AZ30" i="67"/>
  <c r="AY81" i="67"/>
  <c r="AY99" i="67"/>
  <c r="AZ68" i="67"/>
  <c r="AY105" i="67"/>
  <c r="BA57" i="67"/>
  <c r="AZ31" i="67"/>
  <c r="AY43" i="67"/>
  <c r="BA95" i="67"/>
  <c r="BB20" i="67"/>
  <c r="BB63" i="67"/>
  <c r="AZ28" i="67"/>
  <c r="AZ23" i="67"/>
  <c r="AY73" i="67"/>
  <c r="BB65" i="67"/>
  <c r="BB47" i="67"/>
  <c r="BA26" i="67"/>
  <c r="AY71" i="67"/>
  <c r="AY10" i="67"/>
  <c r="AY68" i="67"/>
  <c r="BB103" i="67"/>
  <c r="AZ91" i="67"/>
  <c r="AZ67" i="67"/>
  <c r="AZ10" i="67"/>
  <c r="BB14" i="67"/>
  <c r="AY52" i="67"/>
  <c r="BA23" i="67"/>
  <c r="AZ38" i="67"/>
  <c r="AY42" i="67"/>
  <c r="BA105" i="67"/>
  <c r="AY57" i="67"/>
  <c r="AZ18" i="67"/>
  <c r="BB72" i="67"/>
  <c r="AY23" i="67"/>
  <c r="BA51" i="67"/>
  <c r="AY38" i="67"/>
  <c r="BB51" i="67"/>
  <c r="AZ64" i="67"/>
  <c r="AZ60" i="67"/>
  <c r="BA24" i="67"/>
  <c r="AZ41" i="67"/>
  <c r="AZ65" i="67"/>
  <c r="AY24" i="67"/>
  <c r="BA61" i="67"/>
  <c r="AZ97" i="67"/>
  <c r="AZ73" i="67"/>
  <c r="BB83" i="67"/>
  <c r="AY100" i="67"/>
  <c r="AY59" i="67"/>
  <c r="BB11" i="67"/>
  <c r="BA65" i="67"/>
  <c r="BB97" i="67"/>
  <c r="BA50" i="67"/>
  <c r="BB27" i="67"/>
  <c r="BA71" i="67"/>
  <c r="AY88" i="67"/>
  <c r="AZ50" i="67"/>
  <c r="AY35" i="67"/>
  <c r="AZ36" i="67"/>
  <c r="BA20" i="67"/>
  <c r="BB82" i="67"/>
  <c r="AZ19" i="67"/>
  <c r="BB32" i="67"/>
  <c r="AZ9" i="67"/>
  <c r="BA73" i="67"/>
  <c r="AZ93" i="67"/>
  <c r="AY101" i="67"/>
  <c r="BB16" i="67"/>
  <c r="BA14" i="67"/>
  <c r="AY17" i="67"/>
  <c r="BB106" i="67"/>
  <c r="AY53" i="67"/>
  <c r="AY48" i="67"/>
  <c r="BA9" i="67"/>
  <c r="AZ85" i="67"/>
  <c r="BB49" i="67"/>
  <c r="BB23" i="67"/>
  <c r="AY25" i="67"/>
  <c r="BB79" i="67"/>
  <c r="BA100" i="67"/>
  <c r="AZ49" i="67"/>
  <c r="BB62" i="67"/>
  <c r="BB76" i="67"/>
  <c r="BB34" i="67"/>
  <c r="BB43" i="67"/>
  <c r="BB93" i="67"/>
  <c r="BB69" i="67"/>
  <c r="BB24" i="67"/>
  <c r="BA32" i="67"/>
  <c r="AY31" i="67"/>
  <c r="AY28" i="67"/>
  <c r="AY29" i="67"/>
  <c r="AY32" i="67"/>
  <c r="BA21" i="67"/>
  <c r="AZ26" i="67"/>
  <c r="AY76" i="67"/>
  <c r="AZ70" i="67"/>
  <c r="BA35" i="67"/>
  <c r="BA46" i="67"/>
  <c r="BA56" i="67"/>
  <c r="BB80" i="67"/>
  <c r="AZ29" i="67"/>
  <c r="AY14" i="67"/>
  <c r="AY74" i="67"/>
  <c r="BA101" i="67"/>
  <c r="BA70" i="67"/>
  <c r="AY61" i="67"/>
  <c r="BA25" i="67"/>
  <c r="BA66" i="67"/>
  <c r="BA49" i="67"/>
  <c r="AZ83" i="67"/>
  <c r="AZ55" i="67"/>
  <c r="BB74" i="67"/>
  <c r="AZ107" i="67"/>
  <c r="AY97" i="67"/>
  <c r="AY40" i="67"/>
  <c r="AZ84" i="67"/>
  <c r="BA60" i="67"/>
  <c r="BA97" i="67"/>
  <c r="BA28" i="67"/>
  <c r="AZ88" i="67"/>
  <c r="BA77" i="67"/>
  <c r="BB89" i="67"/>
  <c r="BA39" i="67"/>
  <c r="AY66" i="67"/>
  <c r="AY9" i="67"/>
  <c r="AY103" i="67"/>
  <c r="AZ17" i="67"/>
  <c r="BA75" i="67"/>
  <c r="AY12" i="67"/>
  <c r="AY95" i="67"/>
  <c r="BB75" i="67"/>
  <c r="BA106" i="67"/>
  <c r="BA78" i="67"/>
  <c r="BA12" i="67"/>
  <c r="BA83" i="67"/>
  <c r="AY92" i="67"/>
  <c r="AY85" i="67"/>
  <c r="AZ82" i="67"/>
  <c r="BA54" i="67"/>
  <c r="AZ108" i="67"/>
  <c r="AY107" i="67"/>
  <c r="BA91" i="67"/>
  <c r="AZ92" i="67"/>
  <c r="AY69" i="67"/>
  <c r="AY70" i="67"/>
  <c r="AY21" i="67"/>
  <c r="AZ22" i="67"/>
  <c r="BA84" i="67"/>
  <c r="AZ56" i="67"/>
  <c r="BA47" i="67"/>
  <c r="BA17" i="67"/>
  <c r="BB31" i="67"/>
  <c r="AZ102" i="67"/>
  <c r="BA41" i="67"/>
  <c r="AY33" i="67"/>
  <c r="AZ43" i="67"/>
  <c r="BB77" i="67"/>
  <c r="BA80" i="67"/>
  <c r="AY108" i="67"/>
  <c r="AZ72" i="67"/>
  <c r="AY89" i="67"/>
  <c r="AZ75" i="67"/>
  <c r="BA74" i="67"/>
  <c r="BB37" i="67"/>
  <c r="BB96" i="67"/>
  <c r="BA108" i="67"/>
  <c r="AZ105" i="67"/>
  <c r="AY58" i="67"/>
  <c r="BB9" i="67"/>
  <c r="AZ12" i="67"/>
  <c r="BA44" i="67"/>
  <c r="AY41" i="67"/>
  <c r="BB95" i="67"/>
  <c r="BB59" i="67"/>
  <c r="BA89" i="67"/>
  <c r="AZ96" i="67"/>
  <c r="AY72" i="67"/>
  <c r="BB86" i="67"/>
  <c r="BB26" i="67"/>
  <c r="BB48" i="67"/>
  <c r="BA72" i="67"/>
  <c r="AY36" i="67"/>
  <c r="BA69" i="67"/>
  <c r="AZ63" i="67"/>
  <c r="AY86" i="67"/>
  <c r="AY84" i="67"/>
  <c r="AZ25" i="67"/>
  <c r="BB101" i="67"/>
  <c r="BA103" i="67"/>
  <c r="BB42" i="67"/>
  <c r="BB46" i="67"/>
  <c r="BB68" i="67"/>
  <c r="AZ32" i="67"/>
  <c r="AZ48" i="67"/>
  <c r="F3" i="67"/>
  <c r="D3" i="67"/>
  <c r="G26" i="62"/>
  <c r="G20" i="62"/>
  <c r="G23" i="62"/>
  <c r="I8" i="62"/>
  <c r="G19" i="62"/>
  <c r="G17" i="62"/>
  <c r="G13" i="62"/>
  <c r="G18" i="62"/>
  <c r="G16" i="62"/>
  <c r="G15" i="62"/>
  <c r="G14" i="62"/>
  <c r="BC3" i="67" l="1"/>
  <c r="BB3" i="67"/>
  <c r="J8" i="62"/>
  <c r="AY3" i="67"/>
  <c r="J42" i="62" l="1"/>
  <c r="J46" i="62" s="1"/>
  <c r="J61" i="62"/>
  <c r="J60" i="62" l="1"/>
  <c r="K14" i="62"/>
  <c r="K19" i="62"/>
  <c r="K39" i="62"/>
  <c r="K20" i="62"/>
  <c r="K23" i="62"/>
  <c r="K35" i="62"/>
  <c r="K13" i="62"/>
  <c r="K34" i="62"/>
  <c r="K27" i="62"/>
  <c r="K37" i="62"/>
  <c r="K24" i="62"/>
  <c r="K28" i="62"/>
  <c r="K18" i="62"/>
  <c r="K16" i="62"/>
  <c r="K36" i="62"/>
  <c r="K17" i="62"/>
  <c r="K33" i="62"/>
  <c r="K26" i="62"/>
  <c r="K15" i="62"/>
  <c r="K25" i="62"/>
  <c r="K8" i="62"/>
  <c r="K10" i="62"/>
  <c r="K9" i="62"/>
  <c r="BK4" i="67" l="1"/>
  <c r="BK5" i="67" l="1"/>
  <c r="BH4" i="67"/>
  <c r="BH5" i="67"/>
  <c r="BL5" i="67" l="1"/>
  <c r="BK6" i="67" l="1"/>
  <c r="BK7" i="67"/>
  <c r="BM5" i="67"/>
  <c r="BH6" i="67"/>
  <c r="BH8" i="67"/>
  <c r="BL4" i="67"/>
  <c r="BN5" i="67" l="1"/>
  <c r="BK8" i="67"/>
  <c r="BM4" i="67"/>
  <c r="BH7" i="67"/>
  <c r="BN4" i="67" l="1"/>
  <c r="BL8" i="67"/>
  <c r="BK9" i="67"/>
  <c r="BL6" i="67"/>
  <c r="BO5" i="67" l="1"/>
  <c r="F53" i="69"/>
  <c r="H53" i="69" s="1"/>
  <c r="J53" i="69" s="1"/>
  <c r="K53" i="69"/>
  <c r="AW5" i="67"/>
  <c r="BR5" i="67"/>
  <c r="BM8" i="67"/>
  <c r="BP5" i="67"/>
  <c r="BU5" i="67"/>
  <c r="BM6" i="67"/>
  <c r="BK10" i="67"/>
  <c r="BH9" i="67"/>
  <c r="BO4" i="67" l="1"/>
  <c r="F103" i="69"/>
  <c r="H103" i="69" s="1"/>
  <c r="J103" i="69" s="1"/>
  <c r="K103" i="69"/>
  <c r="AW4" i="67"/>
  <c r="BN8" i="67"/>
  <c r="BN6" i="67"/>
  <c r="BR4" i="67"/>
  <c r="BS5" i="67"/>
  <c r="BW5" i="67"/>
  <c r="BQ5" i="67"/>
  <c r="BP4" i="67"/>
  <c r="BK11" i="67"/>
  <c r="BU4" i="67"/>
  <c r="BL7" i="67"/>
  <c r="BK12" i="67" l="1"/>
  <c r="BM7" i="67"/>
  <c r="BS4" i="67"/>
  <c r="BW4" i="67"/>
  <c r="BQ4" i="67"/>
  <c r="K42" i="69" l="1"/>
  <c r="AW8" i="67"/>
  <c r="BO8" i="67"/>
  <c r="F42" i="69"/>
  <c r="H42" i="69" s="1"/>
  <c r="J42" i="69" s="1"/>
  <c r="AW6" i="67"/>
  <c r="K70" i="69"/>
  <c r="F70" i="69"/>
  <c r="H70" i="69" s="1"/>
  <c r="J70" i="69" s="1"/>
  <c r="BO6" i="67"/>
  <c r="BU8" i="67"/>
  <c r="BP8" i="67"/>
  <c r="BR8" i="67"/>
  <c r="BN7" i="67"/>
  <c r="BR6" i="67"/>
  <c r="BK13" i="67"/>
  <c r="BP6" i="67"/>
  <c r="BU6" i="67"/>
  <c r="BL9" i="67"/>
  <c r="BW8" i="67" l="1"/>
  <c r="BQ8" i="67"/>
  <c r="BS8" i="67"/>
  <c r="BS6" i="67"/>
  <c r="BQ6" i="67"/>
  <c r="BM9" i="67"/>
  <c r="BW6" i="67"/>
  <c r="BK14" i="67"/>
  <c r="K10" i="69" l="1"/>
  <c r="AW7" i="67"/>
  <c r="F10" i="69"/>
  <c r="H10" i="69" s="1"/>
  <c r="J10" i="69" s="1"/>
  <c r="BO7" i="67"/>
  <c r="BP7" i="67"/>
  <c r="BR7" i="67"/>
  <c r="BN9" i="67"/>
  <c r="BU7" i="67"/>
  <c r="BQ7" i="67" l="1"/>
  <c r="BS7" i="67"/>
  <c r="BW7" i="67"/>
  <c r="BO9" i="67" l="1"/>
  <c r="F49" i="69"/>
  <c r="H49" i="69" s="1"/>
  <c r="J49" i="69" s="1"/>
  <c r="K49" i="69"/>
  <c r="AW9" i="67"/>
  <c r="BP9" i="67"/>
  <c r="BU9" i="67"/>
  <c r="BR9" i="67"/>
  <c r="BQ9" i="67" l="1"/>
  <c r="BS9" i="67"/>
  <c r="BW9" i="67"/>
  <c r="BK77" i="67" l="1"/>
  <c r="BK48" i="67"/>
  <c r="BK80" i="67"/>
  <c r="BK106" i="67"/>
  <c r="BK59" i="67"/>
  <c r="BK60" i="67"/>
  <c r="BK67" i="67"/>
  <c r="BK42" i="67"/>
  <c r="BK38" i="67"/>
  <c r="BK100" i="67"/>
  <c r="BK56" i="67"/>
  <c r="BK71" i="67"/>
  <c r="BK107" i="67"/>
  <c r="BK20" i="67"/>
  <c r="BK44" i="67"/>
  <c r="BK73" i="67"/>
  <c r="BK41" i="67"/>
  <c r="BK58" i="67"/>
  <c r="BK17" i="67"/>
  <c r="BK19" i="67"/>
  <c r="BK99" i="67"/>
  <c r="BK22" i="67"/>
  <c r="BK28" i="67"/>
  <c r="BK64" i="67"/>
  <c r="BK82" i="67"/>
  <c r="BK65" i="67"/>
  <c r="BK94" i="67"/>
  <c r="BK108" i="67"/>
  <c r="BK69" i="67"/>
  <c r="BK88" i="67"/>
  <c r="BK33" i="67"/>
  <c r="BK35" i="67"/>
  <c r="BK105" i="67"/>
  <c r="BK61" i="67"/>
  <c r="BK37" i="67"/>
  <c r="BK29" i="67"/>
  <c r="BK97" i="67"/>
  <c r="BK101" i="67"/>
  <c r="BK45" i="67"/>
  <c r="BK40" i="67"/>
  <c r="BK95" i="67"/>
  <c r="BK55" i="67"/>
  <c r="BK104" i="67"/>
  <c r="BK50" i="67"/>
  <c r="BK68" i="67"/>
  <c r="BK79" i="67"/>
  <c r="BK26" i="67"/>
  <c r="BK49" i="67"/>
  <c r="BK78" i="67"/>
  <c r="BK53" i="67"/>
  <c r="BK16" i="67"/>
  <c r="BK87" i="67"/>
  <c r="BK34" i="67"/>
  <c r="BK51" i="67"/>
  <c r="BK24" i="67"/>
  <c r="BK31" i="67"/>
  <c r="BK30" i="67"/>
  <c r="BK98" i="67"/>
  <c r="BK102" i="67"/>
  <c r="BK81" i="67"/>
  <c r="BK25" i="67"/>
  <c r="BK83" i="67"/>
  <c r="BK84" i="67"/>
  <c r="BK92" i="67"/>
  <c r="BK23" i="67"/>
  <c r="BK93" i="67"/>
  <c r="BK70" i="67"/>
  <c r="BK32" i="67"/>
  <c r="BK46" i="67"/>
  <c r="BK63" i="67"/>
  <c r="BK66" i="67"/>
  <c r="BK75" i="67"/>
  <c r="BK36" i="67"/>
  <c r="BK72" i="67"/>
  <c r="BK74" i="67"/>
  <c r="BK27" i="67"/>
  <c r="BK89" i="67"/>
  <c r="BK86" i="67"/>
  <c r="BK90" i="67"/>
  <c r="BK47" i="67"/>
  <c r="BK103" i="67"/>
  <c r="BK96" i="67"/>
  <c r="BK43" i="67"/>
  <c r="BK54" i="67"/>
  <c r="BK52" i="67"/>
  <c r="BK18" i="67"/>
  <c r="BK21" i="67"/>
  <c r="BK85" i="67"/>
  <c r="BK57" i="67"/>
  <c r="BK15" i="67"/>
  <c r="BK39" i="67"/>
  <c r="BK91" i="67"/>
  <c r="BK76" i="67"/>
  <c r="BK62" i="67" l="1"/>
  <c r="BK3" i="67" s="1"/>
  <c r="BH10" i="67" l="1"/>
  <c r="BH97" i="67" l="1"/>
  <c r="BH18" i="67"/>
  <c r="BH33" i="67"/>
  <c r="BH55" i="67"/>
  <c r="BH88" i="67"/>
  <c r="BH84" i="67"/>
  <c r="BH96" i="67"/>
  <c r="BH90" i="67"/>
  <c r="BH54" i="67"/>
  <c r="BH91" i="67"/>
  <c r="BH95" i="67"/>
  <c r="BH79" i="67"/>
  <c r="BH15" i="67"/>
  <c r="BH78" i="67"/>
  <c r="BH76" i="67"/>
  <c r="BH62" i="67"/>
  <c r="BH49" i="67"/>
  <c r="BH23" i="67"/>
  <c r="BH108" i="67"/>
  <c r="BH73" i="67"/>
  <c r="BH31" i="67"/>
  <c r="BH11" i="67"/>
  <c r="BH22" i="67"/>
  <c r="BH65" i="67"/>
  <c r="BH74" i="67"/>
  <c r="BH94" i="67"/>
  <c r="BH99" i="67"/>
  <c r="BH39" i="67"/>
  <c r="BH16" i="67"/>
  <c r="BH69" i="67"/>
  <c r="BH104" i="67"/>
  <c r="BH25" i="67"/>
  <c r="BH46" i="67"/>
  <c r="BH61" i="67"/>
  <c r="BH48" i="67"/>
  <c r="BH21" i="67"/>
  <c r="BH26" i="67"/>
  <c r="BH32" i="67"/>
  <c r="BH53" i="67"/>
  <c r="BH35" i="67"/>
  <c r="BH40" i="67"/>
  <c r="BH105" i="67"/>
  <c r="BH45" i="67"/>
  <c r="BH17" i="67"/>
  <c r="BH68" i="67"/>
  <c r="BH41" i="67"/>
  <c r="BH75" i="67"/>
  <c r="BH37" i="67"/>
  <c r="BH83" i="67"/>
  <c r="BH71" i="67"/>
  <c r="BH85" i="67"/>
  <c r="BH106" i="67"/>
  <c r="BH52" i="67"/>
  <c r="BH89" i="67"/>
  <c r="BH64" i="67"/>
  <c r="BH42" i="67"/>
  <c r="BH13" i="67"/>
  <c r="BH27" i="67"/>
  <c r="BH56" i="67"/>
  <c r="BH72" i="67"/>
  <c r="BH34" i="67"/>
  <c r="BH102" i="67"/>
  <c r="BH43" i="67"/>
  <c r="BH80" i="67"/>
  <c r="BH100" i="67"/>
  <c r="BH47" i="67"/>
  <c r="BH98" i="67"/>
  <c r="BH101" i="67"/>
  <c r="BH44" i="67"/>
  <c r="BH82" i="67"/>
  <c r="BH50" i="67"/>
  <c r="BH19" i="67"/>
  <c r="BH93" i="67"/>
  <c r="BH60" i="67"/>
  <c r="BH92" i="67"/>
  <c r="BH87" i="67"/>
  <c r="BH57" i="67"/>
  <c r="BH67" i="67"/>
  <c r="BH70" i="67"/>
  <c r="BH28" i="67"/>
  <c r="BH59" i="67"/>
  <c r="BH36" i="67"/>
  <c r="BH58" i="67"/>
  <c r="BH66" i="67"/>
  <c r="BH107" i="67"/>
  <c r="BH51" i="67"/>
  <c r="BH86" i="67"/>
  <c r="BH81" i="67"/>
  <c r="BH103" i="67"/>
  <c r="BH30" i="67"/>
  <c r="BH77" i="67"/>
  <c r="BH14" i="67"/>
  <c r="BH63" i="67"/>
  <c r="BH38" i="67"/>
  <c r="BH20" i="67"/>
  <c r="BH24" i="67"/>
  <c r="BH12" i="67"/>
  <c r="BH29" i="67"/>
  <c r="BL63" i="67" l="1"/>
  <c r="BL30" i="67"/>
  <c r="BL103" i="67"/>
  <c r="BL107" i="67"/>
  <c r="BL58" i="67"/>
  <c r="BL28" i="67"/>
  <c r="BL57" i="67"/>
  <c r="BL92" i="67"/>
  <c r="BL82" i="67"/>
  <c r="BL98" i="67"/>
  <c r="BL80" i="67"/>
  <c r="BL56" i="67"/>
  <c r="BL64" i="67"/>
  <c r="BL71" i="67"/>
  <c r="BL29" i="67"/>
  <c r="BL35" i="67"/>
  <c r="BL32" i="67"/>
  <c r="BL21" i="67"/>
  <c r="BL25" i="67"/>
  <c r="BL94" i="67"/>
  <c r="BL78" i="67"/>
  <c r="BL88" i="67"/>
  <c r="BL20" i="67"/>
  <c r="BL36" i="67"/>
  <c r="BL70" i="67"/>
  <c r="BL67" i="67"/>
  <c r="BL44" i="67"/>
  <c r="BL47" i="67"/>
  <c r="BL102" i="67"/>
  <c r="BL27" i="67"/>
  <c r="BL89" i="67"/>
  <c r="BL106" i="67"/>
  <c r="BL12" i="67"/>
  <c r="BL68" i="67"/>
  <c r="BL45" i="67"/>
  <c r="BL40" i="67"/>
  <c r="BL48" i="67"/>
  <c r="BL46" i="67"/>
  <c r="BL104" i="67"/>
  <c r="BL16" i="67"/>
  <c r="BL74" i="67"/>
  <c r="BL11" i="67"/>
  <c r="BL108" i="67"/>
  <c r="BL62" i="67"/>
  <c r="BL15" i="67"/>
  <c r="BL95" i="67"/>
  <c r="BL54" i="67"/>
  <c r="BL90" i="67"/>
  <c r="BL18" i="67"/>
  <c r="BL37" i="67"/>
  <c r="BL14" i="67"/>
  <c r="BL77" i="67"/>
  <c r="BL66" i="67"/>
  <c r="BL59" i="67"/>
  <c r="BL60" i="67"/>
  <c r="BL93" i="67"/>
  <c r="BL100" i="67"/>
  <c r="BL43" i="67"/>
  <c r="BL13" i="67"/>
  <c r="BL75" i="67"/>
  <c r="BL105" i="67"/>
  <c r="BL26" i="67"/>
  <c r="BL69" i="67"/>
  <c r="BL65" i="67"/>
  <c r="BL31" i="67"/>
  <c r="BL23" i="67"/>
  <c r="BL76" i="67"/>
  <c r="BL96" i="67"/>
  <c r="BL55" i="67"/>
  <c r="BL97" i="67"/>
  <c r="BL24" i="67"/>
  <c r="BL38" i="67"/>
  <c r="BL81" i="67"/>
  <c r="BL86" i="67"/>
  <c r="BL51" i="67"/>
  <c r="BL87" i="67"/>
  <c r="BL19" i="67"/>
  <c r="BL50" i="67"/>
  <c r="BL101" i="67"/>
  <c r="BL34" i="67"/>
  <c r="BL72" i="67"/>
  <c r="BL42" i="67"/>
  <c r="BL52" i="67"/>
  <c r="BL85" i="67"/>
  <c r="BL41" i="67"/>
  <c r="BL17" i="67"/>
  <c r="BL53" i="67"/>
  <c r="BL61" i="67"/>
  <c r="BL39" i="67"/>
  <c r="BL99" i="67"/>
  <c r="BL22" i="67"/>
  <c r="BL73" i="67"/>
  <c r="BL49" i="67"/>
  <c r="BL79" i="67"/>
  <c r="BL91" i="67"/>
  <c r="BL84" i="67"/>
  <c r="BL33" i="67"/>
  <c r="BL83" i="67"/>
  <c r="BM62" i="67" l="1"/>
  <c r="BM39" i="67"/>
  <c r="BM42" i="67"/>
  <c r="BM101" i="67"/>
  <c r="BM55" i="67"/>
  <c r="BM76" i="67"/>
  <c r="BM75" i="67"/>
  <c r="BM60" i="67"/>
  <c r="BM77" i="67"/>
  <c r="BM54" i="67"/>
  <c r="BM89" i="67"/>
  <c r="BM47" i="67"/>
  <c r="BM94" i="67"/>
  <c r="BM71" i="67"/>
  <c r="BM82" i="67"/>
  <c r="BM57" i="67"/>
  <c r="BM58" i="67"/>
  <c r="BM63" i="67"/>
  <c r="BM83" i="67"/>
  <c r="BM72" i="67"/>
  <c r="BM87" i="67"/>
  <c r="BM86" i="67"/>
  <c r="BM65" i="67"/>
  <c r="BM69" i="67"/>
  <c r="BM105" i="67"/>
  <c r="BM59" i="67"/>
  <c r="BM40" i="67"/>
  <c r="BM102" i="67"/>
  <c r="BM44" i="67"/>
  <c r="BM70" i="67"/>
  <c r="BM80" i="67"/>
  <c r="BM107" i="67"/>
  <c r="BM103" i="67"/>
  <c r="BM84" i="67"/>
  <c r="BM91" i="67"/>
  <c r="BM49" i="67"/>
  <c r="BM85" i="67"/>
  <c r="BM50" i="67"/>
  <c r="BM81" i="67"/>
  <c r="BM97" i="67"/>
  <c r="BM96" i="67"/>
  <c r="BM43" i="67"/>
  <c r="BM66" i="67"/>
  <c r="BM74" i="67"/>
  <c r="BM104" i="67"/>
  <c r="BM48" i="67"/>
  <c r="BM45" i="67"/>
  <c r="BM78" i="67"/>
  <c r="BM64" i="67"/>
  <c r="BM98" i="67"/>
  <c r="BM79" i="67"/>
  <c r="BM73" i="67"/>
  <c r="BM99" i="67"/>
  <c r="BM61" i="67"/>
  <c r="BM53" i="67"/>
  <c r="BM41" i="67"/>
  <c r="BM52" i="67"/>
  <c r="BM51" i="67"/>
  <c r="BM100" i="67"/>
  <c r="BM93" i="67"/>
  <c r="BM90" i="67"/>
  <c r="BM95" i="67"/>
  <c r="BM108" i="67"/>
  <c r="BM46" i="67"/>
  <c r="BM68" i="67"/>
  <c r="BM106" i="67"/>
  <c r="BM67" i="67"/>
  <c r="BM88" i="67"/>
  <c r="BM56" i="67"/>
  <c r="BM92" i="67"/>
  <c r="BM17" i="67"/>
  <c r="BM19" i="67"/>
  <c r="BM14" i="67"/>
  <c r="BM37" i="67"/>
  <c r="BM18" i="67"/>
  <c r="BM11" i="67"/>
  <c r="BM16" i="67"/>
  <c r="BM12" i="67"/>
  <c r="BM27" i="67"/>
  <c r="BM32" i="67"/>
  <c r="BM29" i="67"/>
  <c r="BM28" i="67"/>
  <c r="BM22" i="67"/>
  <c r="BL10" i="67"/>
  <c r="BM33" i="67"/>
  <c r="BM34" i="67"/>
  <c r="BM38" i="67"/>
  <c r="BM24" i="67"/>
  <c r="BM23" i="67"/>
  <c r="BM31" i="67"/>
  <c r="BM26" i="67"/>
  <c r="BM13" i="67"/>
  <c r="BM15" i="67"/>
  <c r="BM36" i="67"/>
  <c r="BM20" i="67"/>
  <c r="BM25" i="67"/>
  <c r="BM21" i="67"/>
  <c r="BM35" i="67"/>
  <c r="BM30" i="67"/>
  <c r="BN62" i="67" l="1"/>
  <c r="BN90" i="67"/>
  <c r="BN104" i="67"/>
  <c r="BN44" i="67"/>
  <c r="BN55" i="67"/>
  <c r="BN30" i="67"/>
  <c r="BN20" i="67"/>
  <c r="BN26" i="67"/>
  <c r="BN38" i="67"/>
  <c r="BN27" i="67"/>
  <c r="BN18" i="67"/>
  <c r="BN68" i="67"/>
  <c r="BN64" i="67"/>
  <c r="BN85" i="67"/>
  <c r="BN105" i="67"/>
  <c r="BN77" i="67"/>
  <c r="BN88" i="67"/>
  <c r="BN46" i="67"/>
  <c r="BN93" i="67"/>
  <c r="BN41" i="67"/>
  <c r="BN73" i="67"/>
  <c r="BN78" i="67"/>
  <c r="BN74" i="67"/>
  <c r="BN97" i="67"/>
  <c r="BN49" i="67"/>
  <c r="BN107" i="67"/>
  <c r="BN102" i="67"/>
  <c r="BN69" i="67"/>
  <c r="BN72" i="67"/>
  <c r="BN57" i="67"/>
  <c r="BN47" i="67"/>
  <c r="BN60" i="67"/>
  <c r="BN101" i="67"/>
  <c r="BN56" i="67"/>
  <c r="BN99" i="67"/>
  <c r="BN103" i="67"/>
  <c r="BN87" i="67"/>
  <c r="BN58" i="67"/>
  <c r="J49" i="62" s="1"/>
  <c r="J50" i="62" s="1"/>
  <c r="J59" i="62" s="1"/>
  <c r="BN35" i="67"/>
  <c r="BN36" i="67"/>
  <c r="BN31" i="67"/>
  <c r="BN34" i="67"/>
  <c r="BN22" i="67"/>
  <c r="BN28" i="67"/>
  <c r="BN12" i="67"/>
  <c r="BN37" i="67"/>
  <c r="BN17" i="67"/>
  <c r="BN52" i="67"/>
  <c r="BN96" i="67"/>
  <c r="BN94" i="67"/>
  <c r="BN67" i="67"/>
  <c r="BN108" i="67"/>
  <c r="BN100" i="67"/>
  <c r="BN53" i="67"/>
  <c r="BN79" i="67"/>
  <c r="BN45" i="67"/>
  <c r="BN66" i="67"/>
  <c r="BN81" i="67"/>
  <c r="BN91" i="67"/>
  <c r="BN80" i="67"/>
  <c r="BN40" i="67"/>
  <c r="BN65" i="67"/>
  <c r="BN83" i="67"/>
  <c r="BN82" i="67"/>
  <c r="BN89" i="67"/>
  <c r="BN75" i="67"/>
  <c r="BN42" i="67"/>
  <c r="BN21" i="67"/>
  <c r="BN15" i="67"/>
  <c r="BN23" i="67"/>
  <c r="BN33" i="67"/>
  <c r="BN29" i="67"/>
  <c r="BN16" i="67"/>
  <c r="BN14" i="67"/>
  <c r="BN92" i="67"/>
  <c r="BN106" i="67"/>
  <c r="BN95" i="67"/>
  <c r="BN51" i="67"/>
  <c r="BN61" i="67"/>
  <c r="BN98" i="67"/>
  <c r="BN48" i="67"/>
  <c r="BN43" i="67"/>
  <c r="BN50" i="67"/>
  <c r="BN84" i="67"/>
  <c r="BN70" i="67"/>
  <c r="BN59" i="67"/>
  <c r="BN86" i="67"/>
  <c r="BN63" i="67"/>
  <c r="BN71" i="67"/>
  <c r="BN54" i="67"/>
  <c r="BN76" i="67"/>
  <c r="BN39" i="67"/>
  <c r="BN25" i="67"/>
  <c r="BN13" i="67"/>
  <c r="BN24" i="67"/>
  <c r="BN32" i="67"/>
  <c r="BN11" i="67"/>
  <c r="BN19" i="67"/>
  <c r="BM10" i="67"/>
  <c r="K49" i="62" l="1"/>
  <c r="K54" i="62"/>
  <c r="J64" i="62"/>
  <c r="K55" i="62"/>
  <c r="K56" i="62"/>
  <c r="K53" i="62"/>
  <c r="K57" i="62"/>
  <c r="BN10" i="67"/>
  <c r="BN3" i="67" s="1"/>
  <c r="BO78" i="67" l="1"/>
  <c r="F100" i="69"/>
  <c r="H100" i="69" s="1"/>
  <c r="J100" i="69" s="1"/>
  <c r="AW107" i="67"/>
  <c r="K47" i="69"/>
  <c r="BO58" i="67"/>
  <c r="F7" i="69"/>
  <c r="H7" i="69" s="1"/>
  <c r="J7" i="69" s="1"/>
  <c r="BO34" i="67"/>
  <c r="F37" i="69"/>
  <c r="H37" i="69" s="1"/>
  <c r="J37" i="69" s="1"/>
  <c r="AW37" i="67"/>
  <c r="K13" i="69"/>
  <c r="BO53" i="67"/>
  <c r="F28" i="69"/>
  <c r="H28" i="69" s="1"/>
  <c r="J28" i="69" s="1"/>
  <c r="AW81" i="67"/>
  <c r="K64" i="69"/>
  <c r="BO14" i="67"/>
  <c r="F63" i="69"/>
  <c r="H63" i="69" s="1"/>
  <c r="J63" i="69" s="1"/>
  <c r="BO59" i="67"/>
  <c r="F97" i="69"/>
  <c r="H97" i="69" s="1"/>
  <c r="J97" i="69" s="1"/>
  <c r="AW54" i="67"/>
  <c r="K6" i="69"/>
  <c r="AW13" i="67"/>
  <c r="K36" i="69"/>
  <c r="F32" i="69"/>
  <c r="H32" i="69" s="1"/>
  <c r="J32" i="69" s="1"/>
  <c r="BO38" i="67"/>
  <c r="F35" i="69"/>
  <c r="H35" i="69" s="1"/>
  <c r="J35" i="69" s="1"/>
  <c r="BO12" i="67"/>
  <c r="K74" i="69"/>
  <c r="AW16" i="67"/>
  <c r="BO104" i="67"/>
  <c r="F44" i="69"/>
  <c r="H44" i="69" s="1"/>
  <c r="J44" i="69" s="1"/>
  <c r="AW18" i="67"/>
  <c r="K107" i="69"/>
  <c r="BO93" i="67"/>
  <c r="F73" i="69"/>
  <c r="H73" i="69" s="1"/>
  <c r="J73" i="69" s="1"/>
  <c r="AW74" i="67"/>
  <c r="K46" i="69"/>
  <c r="F67" i="69"/>
  <c r="H67" i="69" s="1"/>
  <c r="J67" i="69" s="1"/>
  <c r="BO99" i="67"/>
  <c r="BO35" i="67"/>
  <c r="F91" i="69"/>
  <c r="H91" i="69" s="1"/>
  <c r="J91" i="69" s="1"/>
  <c r="K25" i="69"/>
  <c r="AW22" i="67"/>
  <c r="F55" i="69"/>
  <c r="H55" i="69" s="1"/>
  <c r="J55" i="69" s="1"/>
  <c r="BO67" i="67"/>
  <c r="AW79" i="67"/>
  <c r="K41" i="69"/>
  <c r="F22" i="69"/>
  <c r="H22" i="69" s="1"/>
  <c r="J22" i="69" s="1"/>
  <c r="BO42" i="67"/>
  <c r="F84" i="69"/>
  <c r="H84" i="69" s="1"/>
  <c r="J84" i="69" s="1"/>
  <c r="BO50" i="67"/>
  <c r="K38" i="69"/>
  <c r="AW86" i="67"/>
  <c r="BO64" i="67"/>
  <c r="F95" i="69"/>
  <c r="H95" i="69" s="1"/>
  <c r="J95" i="69" s="1"/>
  <c r="AW72" i="67"/>
  <c r="K104" i="69"/>
  <c r="F58" i="69"/>
  <c r="H58" i="69" s="1"/>
  <c r="J58" i="69" s="1"/>
  <c r="BO71" i="67"/>
  <c r="AW55" i="67"/>
  <c r="K85" i="69"/>
  <c r="BO48" i="67"/>
  <c r="F77" i="69"/>
  <c r="H77" i="69" s="1"/>
  <c r="J77" i="69" s="1"/>
  <c r="F54" i="69"/>
  <c r="H54" i="69" s="1"/>
  <c r="J54" i="69" s="1"/>
  <c r="BO68" i="67"/>
  <c r="K82" i="69"/>
  <c r="AW77" i="67"/>
  <c r="F16" i="69"/>
  <c r="H16" i="69" s="1"/>
  <c r="J16" i="69" s="1"/>
  <c r="BO69" i="67"/>
  <c r="K60" i="69"/>
  <c r="AW60" i="67"/>
  <c r="K87" i="69"/>
  <c r="AW52" i="67"/>
  <c r="BO80" i="67"/>
  <c r="F57" i="69"/>
  <c r="H57" i="69" s="1"/>
  <c r="J57" i="69" s="1"/>
  <c r="AW82" i="67"/>
  <c r="K94" i="69"/>
  <c r="K33" i="69"/>
  <c r="AW21" i="67"/>
  <c r="BO106" i="67"/>
  <c r="F30" i="69"/>
  <c r="H30" i="69" s="1"/>
  <c r="J30" i="69" s="1"/>
  <c r="AW98" i="67"/>
  <c r="K89" i="69"/>
  <c r="F15" i="69"/>
  <c r="H15" i="69" s="1"/>
  <c r="J15" i="69" s="1"/>
  <c r="BO39" i="67"/>
  <c r="BO32" i="67"/>
  <c r="F71" i="69"/>
  <c r="H71" i="69" s="1"/>
  <c r="J71" i="69" s="1"/>
  <c r="F96" i="69"/>
  <c r="H96" i="69" s="1"/>
  <c r="J96" i="69" s="1"/>
  <c r="BO31" i="67"/>
  <c r="K29" i="69"/>
  <c r="AW40" i="67"/>
  <c r="F92" i="69"/>
  <c r="H92" i="69" s="1"/>
  <c r="J92" i="69" s="1"/>
  <c r="BO101" i="67"/>
  <c r="K75" i="69"/>
  <c r="AW100" i="67"/>
  <c r="AW62" i="67"/>
  <c r="K72" i="69"/>
  <c r="F45" i="69"/>
  <c r="H45" i="69" s="1"/>
  <c r="J45" i="69" s="1"/>
  <c r="BO90" i="67"/>
  <c r="F26" i="69"/>
  <c r="H26" i="69" s="1"/>
  <c r="J26" i="69" s="1"/>
  <c r="BO30" i="67"/>
  <c r="K100" i="69"/>
  <c r="AW78" i="67"/>
  <c r="BO56" i="67"/>
  <c r="F83" i="69"/>
  <c r="H83" i="69" s="1"/>
  <c r="J83" i="69" s="1"/>
  <c r="AW34" i="67"/>
  <c r="K37" i="69"/>
  <c r="BO94" i="67"/>
  <c r="F99" i="69"/>
  <c r="H99" i="69" s="1"/>
  <c r="J99" i="69" s="1"/>
  <c r="AW75" i="67"/>
  <c r="K56" i="69"/>
  <c r="BO23" i="67"/>
  <c r="F79" i="69"/>
  <c r="H79" i="69" s="1"/>
  <c r="J79" i="69" s="1"/>
  <c r="AW14" i="67"/>
  <c r="K63" i="69"/>
  <c r="BO43" i="67"/>
  <c r="F23" i="69"/>
  <c r="H23" i="69" s="1"/>
  <c r="J23" i="69" s="1"/>
  <c r="K97" i="69"/>
  <c r="AW59" i="67"/>
  <c r="AW12" i="67"/>
  <c r="K35" i="69"/>
  <c r="K44" i="69"/>
  <c r="AW104" i="67"/>
  <c r="K69" i="69"/>
  <c r="AW20" i="67"/>
  <c r="BO105" i="67"/>
  <c r="F62" i="69"/>
  <c r="H62" i="69" s="1"/>
  <c r="J62" i="69" s="1"/>
  <c r="AW93" i="67"/>
  <c r="K73" i="69"/>
  <c r="F61" i="69"/>
  <c r="H61" i="69" s="1"/>
  <c r="J61" i="69" s="1"/>
  <c r="BO47" i="67"/>
  <c r="AW99" i="67"/>
  <c r="K67" i="69"/>
  <c r="K91" i="69"/>
  <c r="AW35" i="67"/>
  <c r="F12" i="69"/>
  <c r="H12" i="69" s="1"/>
  <c r="J12" i="69" s="1"/>
  <c r="BO17" i="67"/>
  <c r="AW67" i="67"/>
  <c r="K55" i="69"/>
  <c r="F65" i="69"/>
  <c r="H65" i="69" s="1"/>
  <c r="J65" i="69" s="1"/>
  <c r="BO83" i="67"/>
  <c r="AW42" i="67"/>
  <c r="K22" i="69"/>
  <c r="AW33" i="67"/>
  <c r="K27" i="69"/>
  <c r="AW61" i="67"/>
  <c r="K9" i="69"/>
  <c r="AW50" i="67"/>
  <c r="K84" i="69"/>
  <c r="AW64" i="67"/>
  <c r="K95" i="69"/>
  <c r="AW71" i="67"/>
  <c r="K58" i="69"/>
  <c r="AW66" i="67"/>
  <c r="K43" i="69"/>
  <c r="AW48" i="67"/>
  <c r="K77" i="69"/>
  <c r="AW11" i="67"/>
  <c r="K11" i="69"/>
  <c r="BO26" i="67"/>
  <c r="F34" i="69"/>
  <c r="H34" i="69" s="1"/>
  <c r="J34" i="69" s="1"/>
  <c r="K54" i="69"/>
  <c r="AW68" i="67"/>
  <c r="F101" i="69"/>
  <c r="H101" i="69" s="1"/>
  <c r="J101" i="69" s="1"/>
  <c r="BO97" i="67"/>
  <c r="AW69" i="67"/>
  <c r="K16" i="69"/>
  <c r="BO36" i="67"/>
  <c r="F105" i="69"/>
  <c r="H105" i="69" s="1"/>
  <c r="J105" i="69" s="1"/>
  <c r="F8" i="69"/>
  <c r="H8" i="69" s="1"/>
  <c r="J8" i="69" s="1"/>
  <c r="BO28" i="67"/>
  <c r="AW45" i="67"/>
  <c r="K19" i="69"/>
  <c r="AW80" i="67"/>
  <c r="K57" i="69"/>
  <c r="BO29" i="67"/>
  <c r="F21" i="69"/>
  <c r="H21" i="69" s="1"/>
  <c r="J21" i="69" s="1"/>
  <c r="AW106" i="67"/>
  <c r="K30" i="69"/>
  <c r="F86" i="69"/>
  <c r="H86" i="69" s="1"/>
  <c r="J86" i="69" s="1"/>
  <c r="BO63" i="67"/>
  <c r="K15" i="69"/>
  <c r="AW39" i="67"/>
  <c r="AW32" i="67"/>
  <c r="K71" i="69"/>
  <c r="F90" i="69"/>
  <c r="H90" i="69" s="1"/>
  <c r="J90" i="69" s="1"/>
  <c r="BO49" i="67"/>
  <c r="K24" i="69"/>
  <c r="AW73" i="67"/>
  <c r="AW101" i="67"/>
  <c r="K92" i="69"/>
  <c r="BO70" i="67"/>
  <c r="F66" i="69"/>
  <c r="H66" i="69" s="1"/>
  <c r="J66" i="69" s="1"/>
  <c r="F72" i="69"/>
  <c r="H72" i="69" s="1"/>
  <c r="J72" i="69" s="1"/>
  <c r="BO62" i="67"/>
  <c r="AW27" i="67"/>
  <c r="K106" i="69"/>
  <c r="BO46" i="67"/>
  <c r="F59" i="69"/>
  <c r="H59" i="69" s="1"/>
  <c r="J59" i="69" s="1"/>
  <c r="K7" i="69"/>
  <c r="AW58" i="67"/>
  <c r="J66" i="62" s="1"/>
  <c r="K66" i="62" s="1"/>
  <c r="AW53" i="67"/>
  <c r="K28" i="69"/>
  <c r="AW90" i="67"/>
  <c r="K45" i="69"/>
  <c r="AW30" i="67"/>
  <c r="K26" i="69"/>
  <c r="BO85" i="67"/>
  <c r="F4" i="69"/>
  <c r="H4" i="69" s="1"/>
  <c r="J4" i="69" s="1"/>
  <c r="AW46" i="67"/>
  <c r="K59" i="69"/>
  <c r="BO57" i="67"/>
  <c r="F81" i="69"/>
  <c r="H81" i="69" s="1"/>
  <c r="J81" i="69" s="1"/>
  <c r="AW56" i="67"/>
  <c r="K83" i="69"/>
  <c r="BO37" i="67"/>
  <c r="F13" i="69"/>
  <c r="H13" i="69" s="1"/>
  <c r="J13" i="69" s="1"/>
  <c r="K99" i="69"/>
  <c r="AW94" i="67"/>
  <c r="F17" i="69"/>
  <c r="H17" i="69" s="1"/>
  <c r="J17" i="69" s="1"/>
  <c r="BO65" i="67"/>
  <c r="BO75" i="67"/>
  <c r="F56" i="69"/>
  <c r="H56" i="69" s="1"/>
  <c r="J56" i="69" s="1"/>
  <c r="K79" i="69"/>
  <c r="AW23" i="67"/>
  <c r="BO51" i="67"/>
  <c r="F80" i="69"/>
  <c r="H80" i="69" s="1"/>
  <c r="J80" i="69" s="1"/>
  <c r="AW43" i="67"/>
  <c r="K23" i="69"/>
  <c r="F5" i="69"/>
  <c r="H5" i="69" s="1"/>
  <c r="J5" i="69" s="1"/>
  <c r="BO19" i="67"/>
  <c r="K32" i="69"/>
  <c r="AW38" i="67"/>
  <c r="BO16" i="67"/>
  <c r="F74" i="69"/>
  <c r="H74" i="69" s="1"/>
  <c r="J74" i="69" s="1"/>
  <c r="BO25" i="67"/>
  <c r="F31" i="69"/>
  <c r="H31" i="69" s="1"/>
  <c r="J31" i="69" s="1"/>
  <c r="AW105" i="67"/>
  <c r="K62" i="69"/>
  <c r="F20" i="69"/>
  <c r="H20" i="69" s="1"/>
  <c r="J20" i="69" s="1"/>
  <c r="BO102" i="67"/>
  <c r="AW47" i="67"/>
  <c r="K61" i="69"/>
  <c r="BO91" i="67"/>
  <c r="F68" i="69"/>
  <c r="H68" i="69" s="1"/>
  <c r="J68" i="69" s="1"/>
  <c r="AW83" i="67"/>
  <c r="K65" i="69"/>
  <c r="BO92" i="67"/>
  <c r="F98" i="69"/>
  <c r="H98" i="69" s="1"/>
  <c r="J98" i="69" s="1"/>
  <c r="BO61" i="67"/>
  <c r="F9" i="69"/>
  <c r="H9" i="69" s="1"/>
  <c r="J9" i="69" s="1"/>
  <c r="F18" i="69"/>
  <c r="H18" i="69" s="1"/>
  <c r="J18" i="69" s="1"/>
  <c r="BO76" i="67"/>
  <c r="F88" i="69"/>
  <c r="H88" i="69" s="1"/>
  <c r="J88" i="69" s="1"/>
  <c r="BO24" i="67"/>
  <c r="BO96" i="67"/>
  <c r="F50" i="69"/>
  <c r="H50" i="69" s="1"/>
  <c r="J50" i="69" s="1"/>
  <c r="F48" i="69"/>
  <c r="H48" i="69" s="1"/>
  <c r="J48" i="69" s="1"/>
  <c r="BO15" i="67"/>
  <c r="F52" i="69"/>
  <c r="H52" i="69" s="1"/>
  <c r="J52" i="69" s="1"/>
  <c r="BO87" i="67"/>
  <c r="BO66" i="67"/>
  <c r="F43" i="69"/>
  <c r="H43" i="69" s="1"/>
  <c r="J43" i="69" s="1"/>
  <c r="F51" i="69"/>
  <c r="H51" i="69" s="1"/>
  <c r="J51" i="69" s="1"/>
  <c r="BO44" i="67"/>
  <c r="BO41" i="67"/>
  <c r="F3" i="69"/>
  <c r="K101" i="69"/>
  <c r="AW97" i="67"/>
  <c r="F93" i="69"/>
  <c r="H93" i="69" s="1"/>
  <c r="J93" i="69" s="1"/>
  <c r="BO103" i="67"/>
  <c r="AW28" i="67"/>
  <c r="K8" i="69"/>
  <c r="BO108" i="67"/>
  <c r="F102" i="69"/>
  <c r="H102" i="69" s="1"/>
  <c r="J102" i="69" s="1"/>
  <c r="F19" i="69"/>
  <c r="H19" i="69" s="1"/>
  <c r="J19" i="69" s="1"/>
  <c r="BO45" i="67"/>
  <c r="F76" i="69"/>
  <c r="H76" i="69" s="1"/>
  <c r="J76" i="69" s="1"/>
  <c r="BO84" i="67"/>
  <c r="AW63" i="67"/>
  <c r="K86" i="69"/>
  <c r="BO88" i="67"/>
  <c r="F40" i="69"/>
  <c r="H40" i="69" s="1"/>
  <c r="J40" i="69" s="1"/>
  <c r="K90" i="69"/>
  <c r="AW49" i="67"/>
  <c r="AW31" i="67"/>
  <c r="K96" i="69"/>
  <c r="BO95" i="67"/>
  <c r="F78" i="69"/>
  <c r="H78" i="69" s="1"/>
  <c r="J78" i="69" s="1"/>
  <c r="BO73" i="67"/>
  <c r="F24" i="69"/>
  <c r="H24" i="69" s="1"/>
  <c r="J24" i="69" s="1"/>
  <c r="BO89" i="67"/>
  <c r="F39" i="69"/>
  <c r="H39" i="69" s="1"/>
  <c r="J39" i="69" s="1"/>
  <c r="K66" i="69"/>
  <c r="AW70" i="67"/>
  <c r="F106" i="69"/>
  <c r="H106" i="69" s="1"/>
  <c r="J106" i="69" s="1"/>
  <c r="BO27" i="67"/>
  <c r="AW85" i="67"/>
  <c r="K4" i="69"/>
  <c r="F47" i="69"/>
  <c r="H47" i="69" s="1"/>
  <c r="J47" i="69" s="1"/>
  <c r="BO107" i="67"/>
  <c r="AW57" i="67"/>
  <c r="K81" i="69"/>
  <c r="BO81" i="67"/>
  <c r="F64" i="69"/>
  <c r="H64" i="69" s="1"/>
  <c r="J64" i="69" s="1"/>
  <c r="AW65" i="67"/>
  <c r="K17" i="69"/>
  <c r="AW51" i="67"/>
  <c r="K80" i="69"/>
  <c r="BO54" i="67"/>
  <c r="F6" i="69"/>
  <c r="H6" i="69" s="1"/>
  <c r="J6" i="69" s="1"/>
  <c r="F36" i="69"/>
  <c r="H36" i="69" s="1"/>
  <c r="J36" i="69" s="1"/>
  <c r="BO13" i="67"/>
  <c r="K5" i="69"/>
  <c r="AW19" i="67"/>
  <c r="AW25" i="67"/>
  <c r="K31" i="69"/>
  <c r="F69" i="69"/>
  <c r="H69" i="69" s="1"/>
  <c r="J69" i="69" s="1"/>
  <c r="BO20" i="67"/>
  <c r="BO18" i="67"/>
  <c r="F107" i="69"/>
  <c r="H107" i="69" s="1"/>
  <c r="J107" i="69" s="1"/>
  <c r="BO74" i="67"/>
  <c r="F46" i="69"/>
  <c r="H46" i="69" s="1"/>
  <c r="J46" i="69" s="1"/>
  <c r="AW102" i="67"/>
  <c r="K20" i="69"/>
  <c r="F25" i="69"/>
  <c r="H25" i="69" s="1"/>
  <c r="J25" i="69" s="1"/>
  <c r="BO22" i="67"/>
  <c r="K12" i="69"/>
  <c r="AW17" i="67"/>
  <c r="F41" i="69"/>
  <c r="H41" i="69" s="1"/>
  <c r="J41" i="69" s="1"/>
  <c r="BO79" i="67"/>
  <c r="AW91" i="67"/>
  <c r="K68" i="69"/>
  <c r="BO33" i="67"/>
  <c r="F27" i="69"/>
  <c r="H27" i="69" s="1"/>
  <c r="J27" i="69" s="1"/>
  <c r="AW92" i="67"/>
  <c r="K98" i="69"/>
  <c r="BO86" i="67"/>
  <c r="F38" i="69"/>
  <c r="H38" i="69" s="1"/>
  <c r="J38" i="69" s="1"/>
  <c r="AW76" i="67"/>
  <c r="K18" i="69"/>
  <c r="K88" i="69"/>
  <c r="AW24" i="67"/>
  <c r="BO72" i="67"/>
  <c r="F104" i="69"/>
  <c r="H104" i="69" s="1"/>
  <c r="J104" i="69" s="1"/>
  <c r="AW96" i="67"/>
  <c r="K50" i="69"/>
  <c r="AW15" i="67"/>
  <c r="K48" i="69"/>
  <c r="F85" i="69"/>
  <c r="H85" i="69" s="1"/>
  <c r="J85" i="69" s="1"/>
  <c r="BO55" i="67"/>
  <c r="AW87" i="67"/>
  <c r="K52" i="69"/>
  <c r="BO11" i="67"/>
  <c r="F11" i="69"/>
  <c r="H11" i="69" s="1"/>
  <c r="J11" i="69" s="1"/>
  <c r="AW44" i="67"/>
  <c r="K51" i="69"/>
  <c r="K34" i="69"/>
  <c r="AW26" i="67"/>
  <c r="BO77" i="67"/>
  <c r="F82" i="69"/>
  <c r="H82" i="69" s="1"/>
  <c r="J82" i="69" s="1"/>
  <c r="K3" i="69"/>
  <c r="AW41" i="67"/>
  <c r="F60" i="69"/>
  <c r="H60" i="69" s="1"/>
  <c r="J60" i="69" s="1"/>
  <c r="BO60" i="67"/>
  <c r="AW103" i="67"/>
  <c r="K93" i="69"/>
  <c r="AW36" i="67"/>
  <c r="K105" i="69"/>
  <c r="F87" i="69"/>
  <c r="H87" i="69" s="1"/>
  <c r="J87" i="69" s="1"/>
  <c r="BO52" i="67"/>
  <c r="AW108" i="67"/>
  <c r="K102" i="69"/>
  <c r="F94" i="69"/>
  <c r="H94" i="69" s="1"/>
  <c r="J94" i="69" s="1"/>
  <c r="BO82" i="67"/>
  <c r="BO21" i="67"/>
  <c r="F33" i="69"/>
  <c r="H33" i="69" s="1"/>
  <c r="J33" i="69" s="1"/>
  <c r="AW29" i="67"/>
  <c r="K21" i="69"/>
  <c r="F89" i="69"/>
  <c r="H89" i="69" s="1"/>
  <c r="J89" i="69" s="1"/>
  <c r="BO98" i="67"/>
  <c r="AW84" i="67"/>
  <c r="K76" i="69"/>
  <c r="K40" i="69"/>
  <c r="AW88" i="67"/>
  <c r="BO40" i="67"/>
  <c r="F29" i="69"/>
  <c r="H29" i="69" s="1"/>
  <c r="J29" i="69" s="1"/>
  <c r="K78" i="69"/>
  <c r="AW95" i="67"/>
  <c r="BO100" i="67"/>
  <c r="F75" i="69"/>
  <c r="H75" i="69" s="1"/>
  <c r="J75" i="69" s="1"/>
  <c r="K39" i="69"/>
  <c r="AW89" i="67"/>
  <c r="BU13" i="67"/>
  <c r="BU11" i="67"/>
  <c r="BU12" i="67"/>
  <c r="BR62" i="67"/>
  <c r="BP62" i="67"/>
  <c r="BU62" i="67"/>
  <c r="BR92" i="67"/>
  <c r="BP92" i="67"/>
  <c r="BU92" i="67"/>
  <c r="BR24" i="67"/>
  <c r="BU24" i="67"/>
  <c r="BP24" i="67"/>
  <c r="BR96" i="67"/>
  <c r="BP96" i="67"/>
  <c r="BU96" i="67"/>
  <c r="BR66" i="67"/>
  <c r="BP66" i="67"/>
  <c r="BU66" i="67"/>
  <c r="BR44" i="67"/>
  <c r="BP44" i="67"/>
  <c r="BU44" i="67"/>
  <c r="BR103" i="67"/>
  <c r="BP103" i="67"/>
  <c r="BU103" i="67"/>
  <c r="BR45" i="67"/>
  <c r="BP45" i="67"/>
  <c r="BU45" i="67"/>
  <c r="BR88" i="67"/>
  <c r="BP88" i="67"/>
  <c r="BU88" i="67"/>
  <c r="BR25" i="67"/>
  <c r="BP25" i="67"/>
  <c r="BU25" i="67"/>
  <c r="BR27" i="67"/>
  <c r="BU27" i="67"/>
  <c r="BP27" i="67"/>
  <c r="BR13" i="67"/>
  <c r="BP13" i="67"/>
  <c r="BR18" i="67"/>
  <c r="BU18" i="67"/>
  <c r="BP18" i="67"/>
  <c r="BR74" i="67"/>
  <c r="BP74" i="67"/>
  <c r="BU74" i="67"/>
  <c r="BR22" i="67"/>
  <c r="BU22" i="67"/>
  <c r="BP22" i="67"/>
  <c r="BR79" i="67"/>
  <c r="BP79" i="67"/>
  <c r="BU79" i="67"/>
  <c r="BR86" i="67"/>
  <c r="BP86" i="67"/>
  <c r="BU86" i="67"/>
  <c r="BR55" i="67"/>
  <c r="BP55" i="67"/>
  <c r="BU55" i="67"/>
  <c r="BR77" i="67"/>
  <c r="BP77" i="67"/>
  <c r="BU77" i="67"/>
  <c r="BR52" i="67"/>
  <c r="BP52" i="67"/>
  <c r="BU52" i="67"/>
  <c r="BR21" i="67"/>
  <c r="BU21" i="67"/>
  <c r="BP21" i="67"/>
  <c r="BR98" i="67"/>
  <c r="BP98" i="67"/>
  <c r="BU98" i="67"/>
  <c r="BR40" i="67"/>
  <c r="BP40" i="67"/>
  <c r="BU40" i="67"/>
  <c r="BR78" i="67"/>
  <c r="BP78" i="67"/>
  <c r="BU78" i="67"/>
  <c r="BR34" i="67"/>
  <c r="BP34" i="67"/>
  <c r="BU34" i="67"/>
  <c r="BR53" i="67"/>
  <c r="BP53" i="67"/>
  <c r="BU53" i="67"/>
  <c r="BR14" i="67"/>
  <c r="BU14" i="67"/>
  <c r="BP14" i="67"/>
  <c r="BR59" i="67"/>
  <c r="BP59" i="67"/>
  <c r="BU59" i="67"/>
  <c r="BR12" i="67"/>
  <c r="BP12" i="67"/>
  <c r="BR104" i="67"/>
  <c r="BP104" i="67"/>
  <c r="BU104" i="67"/>
  <c r="BR99" i="67"/>
  <c r="BP99" i="67"/>
  <c r="BU99" i="67"/>
  <c r="BR42" i="67"/>
  <c r="BP42" i="67"/>
  <c r="BU42" i="67"/>
  <c r="BR64" i="67"/>
  <c r="BP64" i="67"/>
  <c r="BU64" i="67"/>
  <c r="BR48" i="67"/>
  <c r="BP48" i="67"/>
  <c r="BU48" i="67"/>
  <c r="BR69" i="67"/>
  <c r="BP69" i="67"/>
  <c r="BU69" i="67"/>
  <c r="BR80" i="67"/>
  <c r="BP80" i="67"/>
  <c r="BU80" i="67"/>
  <c r="BR39" i="67"/>
  <c r="BP39" i="67"/>
  <c r="BU39" i="67"/>
  <c r="BR73" i="67"/>
  <c r="BP73" i="67"/>
  <c r="BU73" i="67"/>
  <c r="BR89" i="67"/>
  <c r="BP89" i="67"/>
  <c r="BU89" i="67"/>
  <c r="BR57" i="67"/>
  <c r="BP57" i="67"/>
  <c r="BU57" i="67"/>
  <c r="BR90" i="67"/>
  <c r="BP90" i="67"/>
  <c r="BU90" i="67"/>
  <c r="BR56" i="67"/>
  <c r="BP56" i="67"/>
  <c r="BU56" i="67"/>
  <c r="BR105" i="67"/>
  <c r="BP105" i="67"/>
  <c r="BU105" i="67"/>
  <c r="BR17" i="67"/>
  <c r="BU17" i="67"/>
  <c r="BP17" i="67"/>
  <c r="BR26" i="67"/>
  <c r="BU26" i="67"/>
  <c r="BP26" i="67"/>
  <c r="BR36" i="67"/>
  <c r="BU36" i="67"/>
  <c r="BP36" i="67"/>
  <c r="BR29" i="67"/>
  <c r="BP29" i="67"/>
  <c r="BU29" i="67"/>
  <c r="BR49" i="67"/>
  <c r="BP49" i="67"/>
  <c r="BU49" i="67"/>
  <c r="BR85" i="67"/>
  <c r="BP85" i="67"/>
  <c r="BU85" i="67"/>
  <c r="BR37" i="67"/>
  <c r="BP37" i="67"/>
  <c r="BU37" i="67"/>
  <c r="BR75" i="67"/>
  <c r="BP75" i="67"/>
  <c r="BU75" i="67"/>
  <c r="BR51" i="67"/>
  <c r="BP51" i="67"/>
  <c r="BU51" i="67"/>
  <c r="BR19" i="67"/>
  <c r="BP19" i="67"/>
  <c r="BU19" i="67"/>
  <c r="BR16" i="67"/>
  <c r="BP16" i="67"/>
  <c r="BU16" i="67"/>
  <c r="BR102" i="67"/>
  <c r="BP102" i="67"/>
  <c r="BU102" i="67"/>
  <c r="BR91" i="67"/>
  <c r="BP91" i="67"/>
  <c r="BU91" i="67"/>
  <c r="BR61" i="67"/>
  <c r="BP61" i="67"/>
  <c r="BU61" i="67"/>
  <c r="BR76" i="67"/>
  <c r="BP76" i="67"/>
  <c r="BU76" i="67"/>
  <c r="BR15" i="67"/>
  <c r="BU15" i="67"/>
  <c r="BP15" i="67"/>
  <c r="BR87" i="67"/>
  <c r="BP87" i="67"/>
  <c r="BU87" i="67"/>
  <c r="BR41" i="67"/>
  <c r="BP41" i="67"/>
  <c r="BU41" i="67"/>
  <c r="BR108" i="67"/>
  <c r="BP108" i="67"/>
  <c r="BU108" i="67"/>
  <c r="BR84" i="67"/>
  <c r="BP84" i="67"/>
  <c r="BU84" i="67"/>
  <c r="BR95" i="67"/>
  <c r="BP95" i="67"/>
  <c r="BU95" i="67"/>
  <c r="BR101" i="67"/>
  <c r="BP101" i="67"/>
  <c r="BU101" i="67"/>
  <c r="BR65" i="67"/>
  <c r="BP65" i="67"/>
  <c r="BU65" i="67"/>
  <c r="BR20" i="67"/>
  <c r="BU20" i="67"/>
  <c r="BP20" i="67"/>
  <c r="BR33" i="67"/>
  <c r="BP33" i="67"/>
  <c r="BU33" i="67"/>
  <c r="BR72" i="67"/>
  <c r="BP72" i="67"/>
  <c r="BU72" i="67"/>
  <c r="BR11" i="67"/>
  <c r="BP11" i="67"/>
  <c r="BR60" i="67"/>
  <c r="BP60" i="67"/>
  <c r="BU60" i="67"/>
  <c r="BR82" i="67"/>
  <c r="BP82" i="67"/>
  <c r="BU82" i="67"/>
  <c r="BR70" i="67"/>
  <c r="BP70" i="67"/>
  <c r="BU70" i="67"/>
  <c r="BR58" i="67"/>
  <c r="BP58" i="67"/>
  <c r="BU58" i="67"/>
  <c r="BR38" i="67"/>
  <c r="BP38" i="67"/>
  <c r="BU38" i="67"/>
  <c r="BR93" i="67"/>
  <c r="BP93" i="67"/>
  <c r="BU93" i="67"/>
  <c r="BR35" i="67"/>
  <c r="BU35" i="67"/>
  <c r="BP35" i="67"/>
  <c r="BR67" i="67"/>
  <c r="BP67" i="67"/>
  <c r="BU67" i="67"/>
  <c r="BR50" i="67"/>
  <c r="BP50" i="67"/>
  <c r="BU50" i="67"/>
  <c r="BR71" i="67"/>
  <c r="BP71" i="67"/>
  <c r="BU71" i="67"/>
  <c r="BR68" i="67"/>
  <c r="BP68" i="67"/>
  <c r="BU68" i="67"/>
  <c r="BR106" i="67"/>
  <c r="BP106" i="67"/>
  <c r="BU106" i="67"/>
  <c r="BR32" i="67"/>
  <c r="BP32" i="67"/>
  <c r="BU32" i="67"/>
  <c r="BR31" i="67"/>
  <c r="BP31" i="67"/>
  <c r="BU31" i="67"/>
  <c r="BR107" i="67"/>
  <c r="BP107" i="67"/>
  <c r="BU107" i="67"/>
  <c r="BR81" i="67"/>
  <c r="BP81" i="67"/>
  <c r="BU81" i="67"/>
  <c r="BR54" i="67"/>
  <c r="BP54" i="67"/>
  <c r="BU54" i="67"/>
  <c r="BR30" i="67"/>
  <c r="BU30" i="67"/>
  <c r="BP30" i="67"/>
  <c r="BR46" i="67"/>
  <c r="BP46" i="67"/>
  <c r="BU46" i="67"/>
  <c r="BR94" i="67"/>
  <c r="BP94" i="67"/>
  <c r="BU94" i="67"/>
  <c r="BR23" i="67"/>
  <c r="BP23" i="67"/>
  <c r="BU23" i="67"/>
  <c r="BR43" i="67"/>
  <c r="BP43" i="67"/>
  <c r="BU43" i="67"/>
  <c r="BR47" i="67"/>
  <c r="BP47" i="67"/>
  <c r="BU47" i="67"/>
  <c r="BR83" i="67"/>
  <c r="BP83" i="67"/>
  <c r="BU83" i="67"/>
  <c r="BR97" i="67"/>
  <c r="BP97" i="67"/>
  <c r="BU97" i="67"/>
  <c r="BR28" i="67"/>
  <c r="BU28" i="67"/>
  <c r="BP28" i="67"/>
  <c r="BR63" i="67"/>
  <c r="BP63" i="67"/>
  <c r="BU63" i="67"/>
  <c r="BR100" i="67"/>
  <c r="BP100" i="67"/>
  <c r="BU100" i="67"/>
  <c r="F14" i="69" l="1"/>
  <c r="H14" i="69" s="1"/>
  <c r="J14" i="69" s="1"/>
  <c r="BO10" i="67"/>
  <c r="BO3" i="67" s="1"/>
  <c r="H3" i="69"/>
  <c r="AW10" i="67"/>
  <c r="AW3" i="67" s="1"/>
  <c r="K14" i="69"/>
  <c r="K2" i="69" s="1"/>
  <c r="BW11" i="67"/>
  <c r="BS11" i="67"/>
  <c r="BR10" i="67"/>
  <c r="BU10" i="67"/>
  <c r="BU3" i="67" s="1"/>
  <c r="BP10" i="67"/>
  <c r="BW13" i="67"/>
  <c r="BW12" i="67"/>
  <c r="BS13" i="67"/>
  <c r="BS12" i="67"/>
  <c r="BW62" i="67"/>
  <c r="BQ62" i="67"/>
  <c r="BS62" i="67"/>
  <c r="BQ63" i="67"/>
  <c r="BQ94" i="67"/>
  <c r="BQ65" i="67"/>
  <c r="BS83" i="67"/>
  <c r="BQ81" i="67"/>
  <c r="BQ71" i="67"/>
  <c r="BQ93" i="67"/>
  <c r="BQ58" i="67"/>
  <c r="BQ82" i="67"/>
  <c r="BQ11" i="67"/>
  <c r="BQ33" i="67"/>
  <c r="BS65" i="67"/>
  <c r="BS95" i="67"/>
  <c r="BS108" i="67"/>
  <c r="BS87" i="67"/>
  <c r="BS76" i="67"/>
  <c r="BS91" i="67"/>
  <c r="BQ16" i="67"/>
  <c r="BS51" i="67"/>
  <c r="BQ37" i="67"/>
  <c r="BS49" i="67"/>
  <c r="BW36" i="67"/>
  <c r="BS56" i="67"/>
  <c r="BS57" i="67"/>
  <c r="BS73" i="67"/>
  <c r="BS80" i="67"/>
  <c r="BS48" i="67"/>
  <c r="BS42" i="67"/>
  <c r="BS104" i="67"/>
  <c r="BQ27" i="67"/>
  <c r="BW88" i="67"/>
  <c r="BW103" i="67"/>
  <c r="BW66" i="67"/>
  <c r="BQ24" i="67"/>
  <c r="BQ28" i="67"/>
  <c r="BQ30" i="67"/>
  <c r="BW81" i="67"/>
  <c r="BW31" i="67"/>
  <c r="BW106" i="67"/>
  <c r="BW71" i="67"/>
  <c r="BW67" i="67"/>
  <c r="BW93" i="67"/>
  <c r="BW58" i="67"/>
  <c r="BW82" i="67"/>
  <c r="BW28" i="67"/>
  <c r="BQ106" i="67"/>
  <c r="BQ67" i="67"/>
  <c r="BS28" i="67"/>
  <c r="BS30" i="67"/>
  <c r="BS81" i="67"/>
  <c r="BQ31" i="67"/>
  <c r="BS106" i="67"/>
  <c r="BS71" i="67"/>
  <c r="BS67" i="67"/>
  <c r="BS93" i="67"/>
  <c r="BS58" i="67"/>
  <c r="BS82" i="67"/>
  <c r="BS33" i="67"/>
  <c r="BS16" i="67"/>
  <c r="BS37" i="67"/>
  <c r="BS36" i="67"/>
  <c r="BS17" i="67"/>
  <c r="BW34" i="67"/>
  <c r="BW40" i="67"/>
  <c r="BW77" i="67"/>
  <c r="BW86" i="67"/>
  <c r="BQ18" i="67"/>
  <c r="BQ88" i="67"/>
  <c r="BQ103" i="67"/>
  <c r="BQ66" i="67"/>
  <c r="BQ83" i="67"/>
  <c r="BQ108" i="67"/>
  <c r="BS43" i="67"/>
  <c r="BS94" i="67"/>
  <c r="BW30" i="67"/>
  <c r="BW63" i="67"/>
  <c r="BW97" i="67"/>
  <c r="BW47" i="67"/>
  <c r="BW23" i="67"/>
  <c r="BW46" i="67"/>
  <c r="BS31" i="67"/>
  <c r="BW72" i="67"/>
  <c r="BW101" i="67"/>
  <c r="BW84" i="67"/>
  <c r="BW41" i="67"/>
  <c r="BW61" i="67"/>
  <c r="BW102" i="67"/>
  <c r="BW19" i="67"/>
  <c r="BW75" i="67"/>
  <c r="BW85" i="67"/>
  <c r="BW29" i="67"/>
  <c r="BQ26" i="67"/>
  <c r="BW105" i="67"/>
  <c r="BW90" i="67"/>
  <c r="BW89" i="67"/>
  <c r="BW39" i="67"/>
  <c r="BW69" i="67"/>
  <c r="BW64" i="67"/>
  <c r="BW99" i="67"/>
  <c r="BQ14" i="67"/>
  <c r="BQ40" i="67"/>
  <c r="BQ21" i="67"/>
  <c r="BQ77" i="67"/>
  <c r="BQ86" i="67"/>
  <c r="BQ22" i="67"/>
  <c r="BW18" i="67"/>
  <c r="BW27" i="67"/>
  <c r="BS88" i="67"/>
  <c r="BS103" i="67"/>
  <c r="BS66" i="67"/>
  <c r="BW24" i="67"/>
  <c r="BQ97" i="67"/>
  <c r="BW50" i="67"/>
  <c r="BQ20" i="67"/>
  <c r="BQ41" i="67"/>
  <c r="BQ15" i="67"/>
  <c r="BQ102" i="67"/>
  <c r="BQ75" i="67"/>
  <c r="BQ85" i="67"/>
  <c r="BW26" i="67"/>
  <c r="BQ105" i="67"/>
  <c r="BQ90" i="67"/>
  <c r="BQ89" i="67"/>
  <c r="BQ39" i="67"/>
  <c r="BQ69" i="67"/>
  <c r="BQ64" i="67"/>
  <c r="BQ99" i="67"/>
  <c r="BQ12" i="67"/>
  <c r="BW14" i="67"/>
  <c r="BQ34" i="67"/>
  <c r="BS40" i="67"/>
  <c r="BW21" i="67"/>
  <c r="BS77" i="67"/>
  <c r="BS86" i="67"/>
  <c r="BW22" i="67"/>
  <c r="BS27" i="67"/>
  <c r="BS24" i="67"/>
  <c r="BQ72" i="67"/>
  <c r="BQ23" i="67"/>
  <c r="BS46" i="67"/>
  <c r="BQ107" i="67"/>
  <c r="BQ68" i="67"/>
  <c r="BQ50" i="67"/>
  <c r="BQ35" i="67"/>
  <c r="BQ70" i="67"/>
  <c r="BQ60" i="67"/>
  <c r="BS72" i="67"/>
  <c r="BW20" i="67"/>
  <c r="BS101" i="67"/>
  <c r="BS84" i="67"/>
  <c r="BS41" i="67"/>
  <c r="BW15" i="67"/>
  <c r="BS61" i="67"/>
  <c r="BS102" i="67"/>
  <c r="BQ19" i="67"/>
  <c r="BS75" i="67"/>
  <c r="BS85" i="67"/>
  <c r="BQ29" i="67"/>
  <c r="BS105" i="67"/>
  <c r="BS90" i="67"/>
  <c r="BS89" i="67"/>
  <c r="BS39" i="67"/>
  <c r="BS69" i="67"/>
  <c r="BS64" i="67"/>
  <c r="BS99" i="67"/>
  <c r="BS14" i="67"/>
  <c r="BS34" i="67"/>
  <c r="BS21" i="67"/>
  <c r="BS22" i="67"/>
  <c r="BS18" i="67"/>
  <c r="BW45" i="67"/>
  <c r="BW44" i="67"/>
  <c r="BW96" i="67"/>
  <c r="BW92" i="67"/>
  <c r="BQ47" i="67"/>
  <c r="BW54" i="67"/>
  <c r="BW32" i="67"/>
  <c r="BW70" i="67"/>
  <c r="BW60" i="67"/>
  <c r="BQ101" i="67"/>
  <c r="BQ61" i="67"/>
  <c r="BQ100" i="67"/>
  <c r="BS63" i="67"/>
  <c r="BS97" i="67"/>
  <c r="BS47" i="67"/>
  <c r="BQ54" i="67"/>
  <c r="BS100" i="67"/>
  <c r="BS23" i="67"/>
  <c r="BS54" i="67"/>
  <c r="BS107" i="67"/>
  <c r="BQ32" i="67"/>
  <c r="BS68" i="67"/>
  <c r="BS50" i="67"/>
  <c r="BW35" i="67"/>
  <c r="BQ38" i="67"/>
  <c r="BS70" i="67"/>
  <c r="BS60" i="67"/>
  <c r="BS20" i="67"/>
  <c r="BS15" i="67"/>
  <c r="BS19" i="67"/>
  <c r="BS29" i="67"/>
  <c r="BS26" i="67"/>
  <c r="BW59" i="67"/>
  <c r="BW53" i="67"/>
  <c r="BW78" i="67"/>
  <c r="BW98" i="67"/>
  <c r="BW52" i="67"/>
  <c r="BW55" i="67"/>
  <c r="BW79" i="67"/>
  <c r="BW74" i="67"/>
  <c r="BQ13" i="67"/>
  <c r="BW25" i="67"/>
  <c r="BQ45" i="67"/>
  <c r="BQ44" i="67"/>
  <c r="BQ96" i="67"/>
  <c r="BQ92" i="67"/>
  <c r="BQ46" i="67"/>
  <c r="BW107" i="67"/>
  <c r="BW68" i="67"/>
  <c r="BW38" i="67"/>
  <c r="BQ84" i="67"/>
  <c r="BW83" i="67"/>
  <c r="BW43" i="67"/>
  <c r="BW94" i="67"/>
  <c r="BS32" i="67"/>
  <c r="BS35" i="67"/>
  <c r="BS38" i="67"/>
  <c r="BW33" i="67"/>
  <c r="BW65" i="67"/>
  <c r="BW95" i="67"/>
  <c r="BW108" i="67"/>
  <c r="BW87" i="67"/>
  <c r="BW76" i="67"/>
  <c r="BW91" i="67"/>
  <c r="BW16" i="67"/>
  <c r="BW51" i="67"/>
  <c r="BW49" i="67"/>
  <c r="BQ17" i="67"/>
  <c r="BW56" i="67"/>
  <c r="BW57" i="67"/>
  <c r="BW73" i="67"/>
  <c r="BW80" i="67"/>
  <c r="BW48" i="67"/>
  <c r="BW42" i="67"/>
  <c r="BW104" i="67"/>
  <c r="BQ59" i="67"/>
  <c r="BQ53" i="67"/>
  <c r="BQ78" i="67"/>
  <c r="BQ98" i="67"/>
  <c r="BQ52" i="67"/>
  <c r="BQ55" i="67"/>
  <c r="BQ79" i="67"/>
  <c r="BQ74" i="67"/>
  <c r="BQ25" i="67"/>
  <c r="BS45" i="67"/>
  <c r="BS44" i="67"/>
  <c r="BS96" i="67"/>
  <c r="BS92" i="67"/>
  <c r="BW100" i="67"/>
  <c r="BQ43" i="67"/>
  <c r="BQ95" i="67"/>
  <c r="BQ87" i="67"/>
  <c r="BQ76" i="67"/>
  <c r="BQ91" i="67"/>
  <c r="BQ51" i="67"/>
  <c r="BW37" i="67"/>
  <c r="BQ49" i="67"/>
  <c r="BQ36" i="67"/>
  <c r="BW17" i="67"/>
  <c r="BQ56" i="67"/>
  <c r="BQ57" i="67"/>
  <c r="BQ73" i="67"/>
  <c r="BQ80" i="67"/>
  <c r="BQ48" i="67"/>
  <c r="BQ42" i="67"/>
  <c r="BQ104" i="67"/>
  <c r="BS59" i="67"/>
  <c r="BS53" i="67"/>
  <c r="BS78" i="67"/>
  <c r="BS98" i="67"/>
  <c r="BS52" i="67"/>
  <c r="BS55" i="67"/>
  <c r="BS79" i="67"/>
  <c r="BS74" i="67"/>
  <c r="BS25" i="67"/>
  <c r="F2" i="69" l="1"/>
  <c r="J3" i="69"/>
  <c r="J2" i="69" s="1"/>
  <c r="H2" i="69"/>
  <c r="BQ10" i="67"/>
  <c r="BS10" i="67"/>
  <c r="BW10" i="67"/>
  <c r="BW3" i="6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BAXTER, William</author>
  </authors>
  <commentList>
    <comment ref="J1" authorId="0" shapeId="0" xr:uid="{44261FF6-283F-4C03-B924-2C1B70A13B9D}">
      <text>
        <r>
          <rPr>
            <sz val="8"/>
            <color indexed="81"/>
            <rFont val="Tahoma"/>
            <family val="2"/>
          </rPr>
          <t>Post De-delegation and Education functions budget less 23-24 NFF NNDR allocation.</t>
        </r>
      </text>
    </comment>
  </commentList>
</comments>
</file>

<file path=xl/sharedStrings.xml><?xml version="1.0" encoding="utf-8"?>
<sst xmlns="http://schemas.openxmlformats.org/spreadsheetml/2006/main" count="915" uniqueCount="379">
  <si>
    <t>FINAL SCHOOL BUDGET SHARE - 2023/2024</t>
  </si>
  <si>
    <t>Abbeys Primary School</t>
  </si>
  <si>
    <t>Pupil Led Factors</t>
  </si>
  <si>
    <t>1) Basic Entitlement
Age Weighted Pupil Unit (AWPU)</t>
  </si>
  <si>
    <t xml:space="preserve">Description </t>
  </si>
  <si>
    <t>Amount per pupil</t>
  </si>
  <si>
    <t>Pupil Units</t>
  </si>
  <si>
    <t xml:space="preserve">Sub Total </t>
  </si>
  <si>
    <t xml:space="preserve">Total </t>
  </si>
  <si>
    <t>Proportion of total pre MFG  funding (%)</t>
  </si>
  <si>
    <t>APT AWPU</t>
  </si>
  <si>
    <t>Primary (Years R-6)</t>
  </si>
  <si>
    <t>Key Stage 3  (Years 7-9)</t>
  </si>
  <si>
    <t>Key Stage 4 (Years 10-11)</t>
  </si>
  <si>
    <t xml:space="preserve">Primary amount per pupil </t>
  </si>
  <si>
    <t xml:space="preserve">Secondary amount per pupil </t>
  </si>
  <si>
    <t>Eligible proportion of primary NOR</t>
  </si>
  <si>
    <t>Eligible proportion of secondary NOR</t>
  </si>
  <si>
    <t>2) Deprivation</t>
  </si>
  <si>
    <t>FSM</t>
  </si>
  <si>
    <t>FSM Ever 6</t>
  </si>
  <si>
    <t>IDACI Band F</t>
  </si>
  <si>
    <t>IDACI Band E</t>
  </si>
  <si>
    <t>IDACI Band D</t>
  </si>
  <si>
    <t>IDACI Band C</t>
  </si>
  <si>
    <t>IDACI Band B</t>
  </si>
  <si>
    <t>IDACI Band A</t>
  </si>
  <si>
    <t>3) Looked After Children (LAC)</t>
  </si>
  <si>
    <t>LAC X March 19</t>
  </si>
  <si>
    <t>4) English as an Additional Language (EAL)</t>
  </si>
  <si>
    <t>EAL 3 Primary</t>
  </si>
  <si>
    <t>EAL 3 Secondary</t>
  </si>
  <si>
    <t>5) Mobility</t>
  </si>
  <si>
    <t>Pupils starting school outside of normal entry dates</t>
  </si>
  <si>
    <t>6) Prior attainment</t>
  </si>
  <si>
    <t>Primary Low prior attainment</t>
  </si>
  <si>
    <t>Contingencies</t>
  </si>
  <si>
    <t>Free School Meals Eligibility</t>
  </si>
  <si>
    <t>Insurance</t>
  </si>
  <si>
    <t xml:space="preserve">Licences/subscriptions </t>
  </si>
  <si>
    <t>Staff costs  supply cover</t>
  </si>
  <si>
    <t>Support to underperforming ethnic minority groups and bilingual learners</t>
  </si>
  <si>
    <t>Behaviour support services</t>
  </si>
  <si>
    <t>Museum and Library Services</t>
  </si>
  <si>
    <t>Additional school improvement services</t>
  </si>
  <si>
    <t>Total De delegation</t>
  </si>
  <si>
    <t>Secondary pupils not achieving (KS2 English or Maths)</t>
  </si>
  <si>
    <t>Primary</t>
  </si>
  <si>
    <t>Secondary</t>
  </si>
  <si>
    <t>Other Factors</t>
  </si>
  <si>
    <t>Factor</t>
  </si>
  <si>
    <t>Total (£)</t>
  </si>
  <si>
    <t>7) Lump Sum</t>
  </si>
  <si>
    <t>8) Sparsity Factor</t>
  </si>
  <si>
    <t>9) Fringe Payments</t>
  </si>
  <si>
    <t>10) Split Sites</t>
  </si>
  <si>
    <t xml:space="preserve">11) Total 23-24 rates </t>
  </si>
  <si>
    <t>21-22 Rates adjustment</t>
  </si>
  <si>
    <t>Indicative 22-23 NNDR</t>
  </si>
  <si>
    <t>12) PFI funding</t>
  </si>
  <si>
    <t>13 ) Exceptional circumstances (can only be used with prior agreement of ESFA)</t>
  </si>
  <si>
    <t>Total Funding for Schools Block Formula (excluding minimum per pupil funding level, funding floor protection and MFG Funding Total) (£)</t>
  </si>
  <si>
    <t>Other Adjustment to 21-22 Budget shares</t>
  </si>
  <si>
    <t>14) Additional funding to meet minimum per pupil funding level</t>
  </si>
  <si>
    <t>Total Funding for Schools Block Formula (excluding MFG Funding Total) (£)</t>
  </si>
  <si>
    <t>15) Minimum Funding Guarantee (gains may be capped above a specific ceiling and/or scaled)</t>
  </si>
  <si>
    <t>MFG Funding Total</t>
  </si>
  <si>
    <t>Total Funding For Schools Block Formula (£)</t>
  </si>
  <si>
    <t>Less Funding to be dedelegated from the above budget</t>
  </si>
  <si>
    <t>Support for minority ethnic pupils</t>
  </si>
  <si>
    <t xml:space="preserve">Facilities Time </t>
  </si>
  <si>
    <t>Education functions for maintained schools</t>
  </si>
  <si>
    <t>Total Funding For Schools Block Formula (after deduction of de delegation and education functions) (£)</t>
  </si>
  <si>
    <t>% Distributed through Basic Entitlement</t>
  </si>
  <si>
    <t>% Pupil Led Funding</t>
  </si>
  <si>
    <t>Indicative 22-24 NNDR</t>
  </si>
  <si>
    <t>Total Funding For Schools Block Formula (after deduction of de delegation, education functions and indicative 23-24 NNDR) (£)</t>
  </si>
  <si>
    <t>Notional SEN - for information only</t>
  </si>
  <si>
    <t>Sub</t>
  </si>
  <si>
    <t>AWPU</t>
  </si>
  <si>
    <t>Select school here</t>
  </si>
  <si>
    <t>Amount Per Pupil</t>
  </si>
  <si>
    <t>Ashbrook School</t>
  </si>
  <si>
    <t>KS3</t>
  </si>
  <si>
    <t>Barleyhurst Park Primary</t>
  </si>
  <si>
    <t>KS4</t>
  </si>
  <si>
    <t>Bishop Parker Catholic School</t>
  </si>
  <si>
    <t>Deprivation</t>
  </si>
  <si>
    <t>FSM - Primary</t>
  </si>
  <si>
    <t>Bow Brickhill CofE VA Primary School</t>
  </si>
  <si>
    <t>FSM - Secondary</t>
  </si>
  <si>
    <t>Bradwell Village School</t>
  </si>
  <si>
    <t>FSM Ever 6 - Primary</t>
  </si>
  <si>
    <t>Brooklands Farm Primary School</t>
  </si>
  <si>
    <t>FSM Ever 6 - Secondary</t>
  </si>
  <si>
    <t>Brooksward School</t>
  </si>
  <si>
    <t>IDACI Band F - Primary</t>
  </si>
  <si>
    <t>Broughton Fields Primary School</t>
  </si>
  <si>
    <t>IDACI Band F - Secondary</t>
  </si>
  <si>
    <t>Bushfield School</t>
  </si>
  <si>
    <t>IDACI Band E - Primary</t>
  </si>
  <si>
    <t>Caroline Haslett Primary School</t>
  </si>
  <si>
    <t>IDACI Band E - Secondary</t>
  </si>
  <si>
    <t>Castlethorpe First School</t>
  </si>
  <si>
    <t>IDACI Band D - Primary</t>
  </si>
  <si>
    <t>Cedars Primary School</t>
  </si>
  <si>
    <t>IDACI Band D - Secondary</t>
  </si>
  <si>
    <t>Charles Warren Academy</t>
  </si>
  <si>
    <t>IDACI Band C - Primary</t>
  </si>
  <si>
    <t>Chestnuts Primary School</t>
  </si>
  <si>
    <t>IDACI Band C - Secondary</t>
  </si>
  <si>
    <t>Christ the Sower Ecumenical Primary School</t>
  </si>
  <si>
    <t>IDACI Band B - Primary</t>
  </si>
  <si>
    <t>Cold Harbour Church of England School</t>
  </si>
  <si>
    <t>IDACI Band B - Secondary</t>
  </si>
  <si>
    <t>Denbigh School</t>
  </si>
  <si>
    <t>IDACI Band A - Primary</t>
  </si>
  <si>
    <t>Downs Barn School</t>
  </si>
  <si>
    <t>IDACI Band A - Secondary</t>
  </si>
  <si>
    <t>Drayton Park School</t>
  </si>
  <si>
    <t>EAL 3 - Primary</t>
  </si>
  <si>
    <t>Emerson Valley School</t>
  </si>
  <si>
    <t>EAL - Secondary</t>
  </si>
  <si>
    <t>Fairfields Primary School</t>
  </si>
  <si>
    <t>Mobility - Primary</t>
  </si>
  <si>
    <t>Falconhurst School</t>
  </si>
  <si>
    <t>Mobility - Secondary</t>
  </si>
  <si>
    <t>Germander Park School</t>
  </si>
  <si>
    <t>Prior Attainment - Primary</t>
  </si>
  <si>
    <t>Giffard Park Primary School</t>
  </si>
  <si>
    <t>Prior Attainment - Secondary</t>
  </si>
  <si>
    <t>Giles Brook Primary School</t>
  </si>
  <si>
    <t>Glastonbury Thorn School</t>
  </si>
  <si>
    <t>Glebe Farm School</t>
  </si>
  <si>
    <t>Great Linford Primary School</t>
  </si>
  <si>
    <t>Green Park School</t>
  </si>
  <si>
    <t>Greenleys First School</t>
  </si>
  <si>
    <t>Greenleys Junior School</t>
  </si>
  <si>
    <t>Hanslope Primary School</t>
  </si>
  <si>
    <t>Haversham Village School</t>
  </si>
  <si>
    <t>Heelands School</t>
  </si>
  <si>
    <t>Heronsgate School</t>
  </si>
  <si>
    <t>Heronshaw School</t>
  </si>
  <si>
    <t>Holmwood School</t>
  </si>
  <si>
    <t>Holne Chase Primary School</t>
  </si>
  <si>
    <t>Howe Park School</t>
  </si>
  <si>
    <t>Jubilee Wood Primary School</t>
  </si>
  <si>
    <t>Kents Hill Park all-through school</t>
  </si>
  <si>
    <t>Kents Hill School</t>
  </si>
  <si>
    <t>Knowles Primary School</t>
  </si>
  <si>
    <t>Langland Community School</t>
  </si>
  <si>
    <t>Lavendon School</t>
  </si>
  <si>
    <t>Long Meadow School</t>
  </si>
  <si>
    <t>Lord Grey Academy</t>
  </si>
  <si>
    <t>Loughton Manor First School</t>
  </si>
  <si>
    <t>Loughton School</t>
  </si>
  <si>
    <t>Merebrook Infant School</t>
  </si>
  <si>
    <t>Middleton Primary School</t>
  </si>
  <si>
    <t>Monkston Primary School</t>
  </si>
  <si>
    <t>Moorland Primary School</t>
  </si>
  <si>
    <t>New Bradwell Primary School</t>
  </si>
  <si>
    <t>New Chapter Primary School</t>
  </si>
  <si>
    <t>Newton Blossomville Church of England School</t>
  </si>
  <si>
    <t>Newton Leys Primary School</t>
  </si>
  <si>
    <t>North Crawley CofE School</t>
  </si>
  <si>
    <t>Oakgrove School</t>
  </si>
  <si>
    <t>Oldbrook First School</t>
  </si>
  <si>
    <t>Olney Infant Academy</t>
  </si>
  <si>
    <t>Olney Middle School</t>
  </si>
  <si>
    <t>Orchard Academy</t>
  </si>
  <si>
    <t>Ousedale School</t>
  </si>
  <si>
    <t>Oxley Park Academy</t>
  </si>
  <si>
    <t>Pepper Hill School</t>
  </si>
  <si>
    <t>Portfields Primary School</t>
  </si>
  <si>
    <t>Priory Common School</t>
  </si>
  <si>
    <t>Priory Rise School</t>
  </si>
  <si>
    <t>Rickley Park Primary School</t>
  </si>
  <si>
    <t>Russell Street School</t>
  </si>
  <si>
    <t>Shenley Brook End School</t>
  </si>
  <si>
    <t>Shepherdswell Academy</t>
  </si>
  <si>
    <t>Sherington Church of England School</t>
  </si>
  <si>
    <t>Sir Herbert Leon Academy</t>
  </si>
  <si>
    <t>Southwood School</t>
  </si>
  <si>
    <t>St Andrew's CofE Infant School</t>
  </si>
  <si>
    <t>St Bernadette's Catholic Primary School</t>
  </si>
  <si>
    <t>St Mary and St Giles Church of England School</t>
  </si>
  <si>
    <t>St Mary Magdalene Catholic Primary School</t>
  </si>
  <si>
    <t>St Mary's Wavendon CofE Primary</t>
  </si>
  <si>
    <t>St Monica's Catholic Primary School</t>
  </si>
  <si>
    <t>St Paul's Catholic School</t>
  </si>
  <si>
    <t>St Thomas Aquinas Catholic Primary School</t>
  </si>
  <si>
    <t>Stanton School</t>
  </si>
  <si>
    <t>Stantonbury International</t>
  </si>
  <si>
    <t>Stoke Goldington Church of England School</t>
  </si>
  <si>
    <t>Summerfield School</t>
  </si>
  <si>
    <t>The Hazeley Academy</t>
  </si>
  <si>
    <t>The Milton Keynes Academy</t>
  </si>
  <si>
    <t>The Premier Academy</t>
  </si>
  <si>
    <t>The Radcliffe School</t>
  </si>
  <si>
    <t>The Willows School and Early Years Centre</t>
  </si>
  <si>
    <t>Tickford Park Primary School</t>
  </si>
  <si>
    <t>Two Mile Ash School</t>
  </si>
  <si>
    <t>Walton High</t>
  </si>
  <si>
    <t>Water Hall Primary School</t>
  </si>
  <si>
    <t>Watling Academy</t>
  </si>
  <si>
    <t>Wavendon Gate School</t>
  </si>
  <si>
    <t>Whitehouse Primary School</t>
  </si>
  <si>
    <t>Willen Primary School</t>
  </si>
  <si>
    <t>Wood End Infant &amp; Pre-School</t>
  </si>
  <si>
    <t>Wyvern School</t>
  </si>
  <si>
    <t>URN</t>
  </si>
  <si>
    <t>LAESTAB</t>
  </si>
  <si>
    <t>School Name</t>
  </si>
  <si>
    <t>NOR
(from Adjusted Factors column O)</t>
  </si>
  <si>
    <t>NOR Primary
(from Adjusted Factors column P)</t>
  </si>
  <si>
    <t>NOR Secondary
(from Adjusted Factors column S)</t>
  </si>
  <si>
    <t>Basic Entitlement (Primary)</t>
  </si>
  <si>
    <t>Basic Entitlement (KS3)</t>
  </si>
  <si>
    <t>Basic Entitlement (KS4)</t>
  </si>
  <si>
    <t>Free School Meals 
(Primary)</t>
  </si>
  <si>
    <t>Free School Meals
(Secondary)</t>
  </si>
  <si>
    <t>Free School Meals Ever 6
(Primary)</t>
  </si>
  <si>
    <t>Free School Meals Ever 6
(Secondary)</t>
  </si>
  <si>
    <t>IDACI (P F)</t>
  </si>
  <si>
    <t>IDACI (P E)</t>
  </si>
  <si>
    <t>IDACI (P D)</t>
  </si>
  <si>
    <t>IDACI (P C)</t>
  </si>
  <si>
    <t>IDACI (P B)</t>
  </si>
  <si>
    <t>IDACI (P A)</t>
  </si>
  <si>
    <t>IDACI (S F)</t>
  </si>
  <si>
    <t>IDACI (S E)</t>
  </si>
  <si>
    <t>IDACI (S D)</t>
  </si>
  <si>
    <t>IDACI (S C)</t>
  </si>
  <si>
    <t>IDACI (S B)</t>
  </si>
  <si>
    <t>IDACI (S A)</t>
  </si>
  <si>
    <t>EAL (P)</t>
  </si>
  <si>
    <t>EAL (S)</t>
  </si>
  <si>
    <t>LAC</t>
  </si>
  <si>
    <t>Low Attainment (P)</t>
  </si>
  <si>
    <t>Low Attainment (S)</t>
  </si>
  <si>
    <t>Mobility (P)</t>
  </si>
  <si>
    <t>Mobility (S)</t>
  </si>
  <si>
    <t>Lump Sum</t>
  </si>
  <si>
    <t>Sparsity Funding</t>
  </si>
  <si>
    <t>London Fringe</t>
  </si>
  <si>
    <t>Split Sites</t>
  </si>
  <si>
    <t>Rates</t>
  </si>
  <si>
    <t>PFI</t>
  </si>
  <si>
    <t>23-24 Approved Exceptional  Circumstance 1:
Reserved for Additional lump sum for schools amalgamated during  FY20-21</t>
  </si>
  <si>
    <t>23-24 Approved Exceptional  Circumstance 2:
Reserved for additional sparsity lump sum</t>
  </si>
  <si>
    <t>23-24 Approved Exceptional  Circumstance 3</t>
  </si>
  <si>
    <t>23-24 Approved Exceptional  Circumstance 4</t>
  </si>
  <si>
    <t>23-24 Approved Exceptional  Circumstance 5</t>
  </si>
  <si>
    <t>23-24 Approved Exceptional  Circumstance 6</t>
  </si>
  <si>
    <t>23-24 Approved Exceptional  Circumstance 7</t>
  </si>
  <si>
    <t>Basic Entitlement Total</t>
  </si>
  <si>
    <t>AEN Total</t>
  </si>
  <si>
    <t>School Factors total</t>
  </si>
  <si>
    <t>Notional SEN Budget</t>
  </si>
  <si>
    <t>Total Allocation</t>
  </si>
  <si>
    <t>Minimum per pupil funding: adjusted total allocation (excluding selected premises costs)</t>
  </si>
  <si>
    <t>Minimum per pupil funding: minimum per pupil rate</t>
  </si>
  <si>
    <t>Minimum per pupil funding: minimum funding level</t>
  </si>
  <si>
    <t>Minimum per pupil funding: additional funding to meet the primary minimum funding level</t>
  </si>
  <si>
    <t>Minimum per pupil funding: additional funding to meet the secondary minimum funding level</t>
  </si>
  <si>
    <t>Total allocation including minimum funding level adjustment</t>
  </si>
  <si>
    <t>Primary Funding</t>
  </si>
  <si>
    <t>Secondary Funding</t>
  </si>
  <si>
    <t>23-24 MFG budget using minimum funding level and funding floor protection</t>
  </si>
  <si>
    <t>Minimum allocation after capping/scaling</t>
  </si>
  <si>
    <t>23-24 MFG Budget</t>
  </si>
  <si>
    <t>23-24 MFG Unit Value</t>
  </si>
  <si>
    <t>22-23 MFG Unit Value</t>
  </si>
  <si>
    <t>MFG % change</t>
  </si>
  <si>
    <t>MFG Value adjustment</t>
  </si>
  <si>
    <t>23-24 MFG Adjustment</t>
  </si>
  <si>
    <t>23-24 Post MFG Budget</t>
  </si>
  <si>
    <t>Minimum per pupil funding: post MFG minimum funding per pupil rate</t>
  </si>
  <si>
    <t>Minimum per pupil funding: per pupil rate is greater than or equal to the minimum entered on the Proforma sheet?</t>
  </si>
  <si>
    <t>23-24 Post MFG per pupil Budget</t>
  </si>
  <si>
    <t xml:space="preserve">Year on year % Change
</t>
  </si>
  <si>
    <t>De-delegation</t>
  </si>
  <si>
    <t>Post De-delegation budget</t>
  </si>
  <si>
    <t>Post De-delegation and Education functions budget</t>
  </si>
  <si>
    <t>Rates Adj</t>
  </si>
  <si>
    <t>KS1/2</t>
  </si>
  <si>
    <t>LAC Proportion</t>
  </si>
  <si>
    <t>Total</t>
  </si>
  <si>
    <t>TOTAL</t>
  </si>
  <si>
    <t>Hazeley Academy</t>
  </si>
  <si>
    <t>Milton Keynes Academy</t>
  </si>
  <si>
    <t>Premier Academy</t>
  </si>
  <si>
    <t>Radcliffe School</t>
  </si>
  <si>
    <t>Stantonbury School</t>
  </si>
  <si>
    <t>Watling Primary School</t>
  </si>
  <si>
    <t>0124</t>
  </si>
  <si>
    <t>Glebe Farm</t>
  </si>
  <si>
    <t>Willows School and Early Years Centre</t>
  </si>
  <si>
    <t>DE-DELEGATED BUDGETS 2023/2024</t>
  </si>
  <si>
    <t>Code</t>
  </si>
  <si>
    <t>School  Name</t>
  </si>
  <si>
    <t>Type</t>
  </si>
  <si>
    <t>Status</t>
  </si>
  <si>
    <t>EMA1</t>
  </si>
  <si>
    <t>Facilities Time</t>
  </si>
  <si>
    <t>APT 23/24</t>
  </si>
  <si>
    <t>Reimbursement of insurance for schools buying RPA cover</t>
  </si>
  <si>
    <t>Updated Insurance</t>
  </si>
  <si>
    <t>ABBEYS PRIMARY</t>
  </si>
  <si>
    <t>Combined</t>
  </si>
  <si>
    <t>Maintained</t>
  </si>
  <si>
    <t>BARLEYHURST PARK</t>
  </si>
  <si>
    <t>BISHOP PARKER</t>
  </si>
  <si>
    <t>BOW BRICKHILL PRIMARY</t>
  </si>
  <si>
    <t>BRADWELL VILLAGE</t>
  </si>
  <si>
    <t>Junior</t>
  </si>
  <si>
    <t>BROOKLANDS FARM PRIMARY</t>
  </si>
  <si>
    <t>BROOKSWARD</t>
  </si>
  <si>
    <t>BROUGHTON FIELDS PRIMARY</t>
  </si>
  <si>
    <t>BUSHFIELD</t>
  </si>
  <si>
    <t>CAROLINE HASLETT PRIMARY</t>
  </si>
  <si>
    <t>CASTLETHORPE</t>
  </si>
  <si>
    <t>Infant</t>
  </si>
  <si>
    <t>CEDARS</t>
  </si>
  <si>
    <t>COLD HARBOUR CE</t>
  </si>
  <si>
    <t>DOWNS BARN</t>
  </si>
  <si>
    <t>DRAYTON PARK</t>
  </si>
  <si>
    <t>EMERSON VALLEY</t>
  </si>
  <si>
    <t>FALCONHURST</t>
  </si>
  <si>
    <t>GERMANDER PARK</t>
  </si>
  <si>
    <t>GIFFARD PARK PRIMARY</t>
  </si>
  <si>
    <t>GILES BROOK PRIMARY</t>
  </si>
  <si>
    <t>GLASTONBURY THORN</t>
  </si>
  <si>
    <t>GREAT LINFORD</t>
  </si>
  <si>
    <t>GREEN PARK</t>
  </si>
  <si>
    <t>GREENLEYS FIRST</t>
  </si>
  <si>
    <t>GREENLEYS JUNIOR</t>
  </si>
  <si>
    <t>HANSLOPE</t>
  </si>
  <si>
    <t>HAVERSHAM VILLAGE</t>
  </si>
  <si>
    <t>HEELANDS</t>
  </si>
  <si>
    <t>HOLNE CHASE PRIMARY</t>
  </si>
  <si>
    <t>HOWE PARK</t>
  </si>
  <si>
    <t>LAVENDON</t>
  </si>
  <si>
    <t>LONG MEADOW</t>
  </si>
  <si>
    <t>LOUGHTON MANOR</t>
  </si>
  <si>
    <t>MEREBROOK INFANT</t>
  </si>
  <si>
    <t>NEWTON BLOSSOMVILLE CE</t>
  </si>
  <si>
    <t>NEWTON LEYS</t>
  </si>
  <si>
    <t>NORTH CRAWLEY CE</t>
  </si>
  <si>
    <t>OLDBROOK</t>
  </si>
  <si>
    <t>PEPPER HILL</t>
  </si>
  <si>
    <t>PORTFIELDS</t>
  </si>
  <si>
    <t>PRIORY COMMON</t>
  </si>
  <si>
    <t>PRIORY RISE PRIMARY</t>
  </si>
  <si>
    <t>RUSSELL STREET</t>
  </si>
  <si>
    <t>SHERINGTON CE</t>
  </si>
  <si>
    <t>SOUTHWOOD</t>
  </si>
  <si>
    <t>ST. ANDREW'S CE</t>
  </si>
  <si>
    <t>ST.BERNADETTES PRIMARY</t>
  </si>
  <si>
    <t>ST.MARY &amp; ST.GILES CE JUNIOR</t>
  </si>
  <si>
    <t>ST.MARY MAGDALENE RC PRIMARY</t>
  </si>
  <si>
    <t>ST.MARYS WAVENDON CE</t>
  </si>
  <si>
    <t>ST.MONICA'S RC PRIMARY</t>
  </si>
  <si>
    <t>ST.THOMAS AQUINAS RC PRIMARY</t>
  </si>
  <si>
    <t>STANTON</t>
  </si>
  <si>
    <t>STOKE GOLDINGTON CE</t>
  </si>
  <si>
    <t>SUMMERFIELD</t>
  </si>
  <si>
    <t>TICKFORD PARK PRIMARY</t>
  </si>
  <si>
    <t>WAVENDON GATE</t>
  </si>
  <si>
    <t>WILLEN PRIMARY</t>
  </si>
  <si>
    <t>WILLOWS</t>
  </si>
  <si>
    <t>WOOD END</t>
  </si>
  <si>
    <t>WYVERN</t>
  </si>
  <si>
    <t>Dedelegation Total</t>
  </si>
  <si>
    <t>Check to Schools Forum Papers (will be small roundings)</t>
  </si>
  <si>
    <t>Pupil Numbers - Primary</t>
  </si>
  <si>
    <t>Pupil Numbers - Secondary</t>
  </si>
  <si>
    <t>Total Funding</t>
  </si>
  <si>
    <t>Post De-delegation and Education functions budget after deduction of 23-24 NFF NNDR allocation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</si>
</sst>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8" formatCode="&quot;£&quot;#,##0.00;[Red]\-&quot;£&quot;#,##0.00"/>
    <numFmt numFmtId="43" formatCode="_-* #,##0.00_-;\-* #,##0.00_-;_-* &quot;-&quot;??_-;_-@_-"/>
    <numFmt numFmtId="164" formatCode="0.0%"/>
    <numFmt numFmtId="165" formatCode="_(* #,##0.00_);_(* \(#,##0.00\);_(* &quot;-&quot;??_);_(@_)"/>
    <numFmt numFmtId="166" formatCode="&quot;£&quot;#,##0_);\(&quot;£&quot;#,##0\)"/>
    <numFmt numFmtId="167" formatCode="_(&quot;£&quot;* #,##0.00_);_(&quot;£&quot;* \(#,##0.00\);_(&quot;£&quot;* &quot;-&quot;??_);_(@_)"/>
    <numFmt numFmtId="168" formatCode="&quot;£&quot;#,##0.00"/>
    <numFmt numFmtId="169" formatCode="&quot;£&quot;#,##0"/>
    <numFmt numFmtId="170" formatCode="&quot;£&quot;#,##0.00_);[Red]\(&quot;£&quot;#,##0.00\)"/>
    <numFmt numFmtId="171" formatCode="&quot;£&quot;#,##0_);[Red]\(&quot;£&quot;#,##0\)"/>
    <numFmt numFmtId="172" formatCode="#,##0_ ;\-#,##0\ "/>
    <numFmt numFmtId="173" formatCode="&quot;£&quot;#,##0_)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b/>
      <sz val="25"/>
      <name val="Arial"/>
      <family val="2"/>
    </font>
    <font>
      <sz val="8"/>
      <name val="Arial"/>
      <family val="2"/>
    </font>
    <font>
      <b/>
      <sz val="12"/>
      <color rgb="FF0070C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4" fillId="0" borderId="0"/>
    <xf numFmtId="167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18" fillId="0" borderId="0"/>
    <xf numFmtId="0" fontId="3" fillId="0" borderId="0"/>
    <xf numFmtId="0" fontId="1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258">
    <xf numFmtId="0" fontId="0" fillId="0" borderId="0" xfId="0"/>
    <xf numFmtId="0" fontId="3" fillId="0" borderId="0" xfId="0" applyFont="1"/>
    <xf numFmtId="2" fontId="0" fillId="0" borderId="0" xfId="0" applyNumberFormat="1"/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Alignment="1">
      <alignment wrapText="1"/>
    </xf>
    <xf numFmtId="0" fontId="9" fillId="5" borderId="3" xfId="2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4" fillId="3" borderId="0" xfId="0" applyFont="1" applyFill="1"/>
    <xf numFmtId="0" fontId="0" fillId="3" borderId="0" xfId="0" applyFill="1"/>
    <xf numFmtId="0" fontId="4" fillId="3" borderId="0" xfId="0" applyFont="1" applyFill="1" applyAlignment="1">
      <alignment horizontal="left"/>
    </xf>
    <xf numFmtId="0" fontId="4" fillId="3" borderId="0" xfId="0" applyFont="1" applyFill="1" applyAlignment="1">
      <alignment horizontal="center"/>
    </xf>
    <xf numFmtId="0" fontId="8" fillId="3" borderId="0" xfId="0" applyFont="1" applyFill="1"/>
    <xf numFmtId="0" fontId="10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0" fillId="3" borderId="0" xfId="0" applyFill="1" applyAlignment="1">
      <alignment vertical="center"/>
    </xf>
    <xf numFmtId="0" fontId="4" fillId="3" borderId="0" xfId="0" applyFont="1" applyFill="1" applyAlignment="1">
      <alignment vertical="center"/>
    </xf>
    <xf numFmtId="0" fontId="12" fillId="3" borderId="0" xfId="2" applyFont="1" applyFill="1" applyAlignment="1">
      <alignment horizontal="left" vertical="center"/>
    </xf>
    <xf numFmtId="0" fontId="6" fillId="3" borderId="0" xfId="2" applyFont="1" applyFill="1" applyAlignment="1">
      <alignment horizontal="center" vertical="center"/>
    </xf>
    <xf numFmtId="0" fontId="6" fillId="3" borderId="0" xfId="2" applyFont="1" applyFill="1" applyAlignment="1">
      <alignment vertical="center"/>
    </xf>
    <xf numFmtId="0" fontId="7" fillId="3" borderId="3" xfId="2" applyFont="1" applyFill="1" applyBorder="1" applyAlignment="1">
      <alignment horizontal="center" vertical="center" wrapText="1"/>
    </xf>
    <xf numFmtId="0" fontId="4" fillId="3" borderId="19" xfId="2" applyFont="1" applyFill="1" applyBorder="1" applyAlignment="1">
      <alignment horizontal="left" vertical="center" wrapText="1"/>
    </xf>
    <xf numFmtId="169" fontId="4" fillId="0" borderId="11" xfId="2" applyNumberFormat="1" applyFont="1" applyBorder="1" applyAlignment="1">
      <alignment horizontal="center" vertical="center" wrapText="1"/>
    </xf>
    <xf numFmtId="10" fontId="4" fillId="2" borderId="10" xfId="1" applyNumberFormat="1" applyFont="1" applyFill="1" applyBorder="1" applyAlignment="1" applyProtection="1">
      <alignment horizontal="center" vertical="center"/>
    </xf>
    <xf numFmtId="0" fontId="15" fillId="3" borderId="0" xfId="0" applyFont="1" applyFill="1"/>
    <xf numFmtId="0" fontId="4" fillId="3" borderId="1" xfId="2" applyFont="1" applyFill="1" applyBorder="1" applyAlignment="1">
      <alignment horizontal="left" vertical="center" wrapText="1"/>
    </xf>
    <xf numFmtId="169" fontId="4" fillId="0" borderId="18" xfId="2" applyNumberFormat="1" applyFont="1" applyBorder="1" applyAlignment="1">
      <alignment horizontal="center" vertical="center" wrapText="1"/>
    </xf>
    <xf numFmtId="10" fontId="4" fillId="2" borderId="17" xfId="1" applyNumberFormat="1" applyFont="1" applyFill="1" applyBorder="1" applyAlignment="1" applyProtection="1">
      <alignment horizontal="center" vertical="center"/>
    </xf>
    <xf numFmtId="0" fontId="4" fillId="3" borderId="25" xfId="2" applyFont="1" applyFill="1" applyBorder="1" applyAlignment="1">
      <alignment horizontal="left" vertical="center" wrapText="1"/>
    </xf>
    <xf numFmtId="169" fontId="4" fillId="0" borderId="29" xfId="2" applyNumberFormat="1" applyFont="1" applyBorder="1" applyAlignment="1">
      <alignment horizontal="center" vertical="center" wrapText="1"/>
    </xf>
    <xf numFmtId="10" fontId="4" fillId="2" borderId="31" xfId="1" applyNumberFormat="1" applyFont="1" applyFill="1" applyBorder="1" applyAlignment="1" applyProtection="1">
      <alignment horizontal="center" vertical="center"/>
    </xf>
    <xf numFmtId="170" fontId="4" fillId="0" borderId="21" xfId="2" applyNumberFormat="1" applyFont="1" applyBorder="1" applyAlignment="1">
      <alignment horizontal="left" vertical="center"/>
    </xf>
    <xf numFmtId="168" fontId="4" fillId="7" borderId="8" xfId="2" applyNumberFormat="1" applyFont="1" applyFill="1" applyBorder="1" applyAlignment="1">
      <alignment horizontal="center" vertical="center"/>
    </xf>
    <xf numFmtId="168" fontId="4" fillId="7" borderId="37" xfId="2" applyNumberFormat="1" applyFont="1" applyFill="1" applyBorder="1" applyAlignment="1">
      <alignment horizontal="center" vertical="center"/>
    </xf>
    <xf numFmtId="4" fontId="4" fillId="0" borderId="38" xfId="7" applyNumberFormat="1" applyFont="1" applyFill="1" applyBorder="1" applyAlignment="1" applyProtection="1">
      <alignment horizontal="center" vertical="center" wrapText="1"/>
    </xf>
    <xf numFmtId="4" fontId="4" fillId="0" borderId="9" xfId="7" applyNumberFormat="1" applyFont="1" applyFill="1" applyBorder="1" applyAlignment="1" applyProtection="1">
      <alignment horizontal="center" vertical="center" wrapText="1"/>
    </xf>
    <xf numFmtId="169" fontId="4" fillId="0" borderId="10" xfId="2" applyNumberFormat="1" applyFont="1" applyBorder="1" applyAlignment="1">
      <alignment horizontal="center" vertical="center" wrapText="1"/>
    </xf>
    <xf numFmtId="10" fontId="4" fillId="2" borderId="39" xfId="1" applyNumberFormat="1" applyFont="1" applyFill="1" applyBorder="1" applyAlignment="1" applyProtection="1">
      <alignment horizontal="center" vertical="center"/>
    </xf>
    <xf numFmtId="170" fontId="4" fillId="0" borderId="24" xfId="2" applyNumberFormat="1" applyFont="1" applyBorder="1" applyAlignment="1">
      <alignment horizontal="left" vertical="center"/>
    </xf>
    <xf numFmtId="168" fontId="4" fillId="7" borderId="22" xfId="2" applyNumberFormat="1" applyFont="1" applyFill="1" applyBorder="1" applyAlignment="1">
      <alignment horizontal="center" vertical="center"/>
    </xf>
    <xf numFmtId="168" fontId="4" fillId="7" borderId="23" xfId="2" applyNumberFormat="1" applyFont="1" applyFill="1" applyBorder="1" applyAlignment="1">
      <alignment horizontal="center" vertical="center"/>
    </xf>
    <xf numFmtId="4" fontId="4" fillId="0" borderId="22" xfId="7" applyNumberFormat="1" applyFont="1" applyFill="1" applyBorder="1" applyAlignment="1" applyProtection="1">
      <alignment horizontal="center" vertical="center"/>
    </xf>
    <xf numFmtId="169" fontId="4" fillId="0" borderId="17" xfId="2" applyNumberFormat="1" applyFont="1" applyBorder="1" applyAlignment="1">
      <alignment horizontal="center" vertical="center" wrapText="1"/>
    </xf>
    <xf numFmtId="0" fontId="4" fillId="3" borderId="24" xfId="2" applyFont="1" applyFill="1" applyBorder="1" applyAlignment="1">
      <alignment horizontal="left" vertical="center" wrapText="1"/>
    </xf>
    <xf numFmtId="4" fontId="4" fillId="0" borderId="38" xfId="7" applyNumberFormat="1" applyFont="1" applyFill="1" applyBorder="1" applyAlignment="1" applyProtection="1">
      <alignment horizontal="center" vertical="center"/>
    </xf>
    <xf numFmtId="0" fontId="5" fillId="3" borderId="0" xfId="0" applyFont="1" applyFill="1"/>
    <xf numFmtId="0" fontId="4" fillId="3" borderId="28" xfId="2" applyFont="1" applyFill="1" applyBorder="1" applyAlignment="1">
      <alignment horizontal="left" vertical="center" wrapText="1"/>
    </xf>
    <xf numFmtId="168" fontId="4" fillId="7" borderId="26" xfId="2" applyNumberFormat="1" applyFont="1" applyFill="1" applyBorder="1" applyAlignment="1">
      <alignment horizontal="center" vertical="center"/>
    </xf>
    <xf numFmtId="168" fontId="4" fillId="7" borderId="27" xfId="2" applyNumberFormat="1" applyFont="1" applyFill="1" applyBorder="1" applyAlignment="1">
      <alignment horizontal="center" vertical="center"/>
    </xf>
    <xf numFmtId="4" fontId="4" fillId="0" borderId="26" xfId="7" applyNumberFormat="1" applyFont="1" applyFill="1" applyBorder="1" applyAlignment="1" applyProtection="1">
      <alignment horizontal="center" vertical="center"/>
    </xf>
    <xf numFmtId="4" fontId="4" fillId="0" borderId="40" xfId="7" applyNumberFormat="1" applyFont="1" applyFill="1" applyBorder="1" applyAlignment="1" applyProtection="1">
      <alignment horizontal="center" vertical="center"/>
    </xf>
    <xf numFmtId="169" fontId="4" fillId="0" borderId="31" xfId="2" applyNumberFormat="1" applyFont="1" applyBorder="1" applyAlignment="1">
      <alignment horizontal="center" vertical="center" wrapText="1"/>
    </xf>
    <xf numFmtId="0" fontId="7" fillId="3" borderId="7" xfId="2" applyFont="1" applyFill="1" applyBorder="1" applyAlignment="1">
      <alignment horizontal="center" vertical="center" wrapText="1"/>
    </xf>
    <xf numFmtId="0" fontId="7" fillId="3" borderId="16" xfId="2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left" vertical="center" wrapText="1"/>
    </xf>
    <xf numFmtId="170" fontId="4" fillId="3" borderId="19" xfId="2" applyNumberFormat="1" applyFont="1" applyFill="1" applyBorder="1" applyAlignment="1">
      <alignment horizontal="left" vertical="center"/>
    </xf>
    <xf numFmtId="170" fontId="4" fillId="0" borderId="1" xfId="2" applyNumberFormat="1" applyFont="1" applyBorder="1" applyAlignment="1">
      <alignment horizontal="left" vertical="center"/>
    </xf>
    <xf numFmtId="168" fontId="4" fillId="3" borderId="23" xfId="6" applyNumberFormat="1" applyFont="1" applyFill="1" applyBorder="1" applyAlignment="1" applyProtection="1">
      <alignment horizontal="center" vertical="center"/>
    </xf>
    <xf numFmtId="4" fontId="4" fillId="0" borderId="22" xfId="7" applyNumberFormat="1" applyFont="1" applyFill="1" applyBorder="1" applyAlignment="1" applyProtection="1">
      <alignment horizontal="center" vertical="center" wrapText="1"/>
    </xf>
    <xf numFmtId="10" fontId="4" fillId="2" borderId="41" xfId="1" applyNumberFormat="1" applyFont="1" applyFill="1" applyBorder="1" applyAlignment="1" applyProtection="1">
      <alignment horizontal="center" vertical="center"/>
    </xf>
    <xf numFmtId="0" fontId="16" fillId="3" borderId="0" xfId="0" applyFont="1" applyFill="1"/>
    <xf numFmtId="0" fontId="8" fillId="3" borderId="0" xfId="0" applyFont="1" applyFill="1" applyAlignment="1">
      <alignment vertical="center"/>
    </xf>
    <xf numFmtId="0" fontId="11" fillId="3" borderId="0" xfId="0" applyFont="1" applyFill="1"/>
    <xf numFmtId="169" fontId="11" fillId="3" borderId="0" xfId="0" applyNumberFormat="1" applyFont="1" applyFill="1"/>
    <xf numFmtId="168" fontId="4" fillId="3" borderId="22" xfId="6" applyNumberFormat="1" applyFont="1" applyFill="1" applyBorder="1" applyAlignment="1" applyProtection="1">
      <alignment horizontal="center" vertical="center"/>
    </xf>
    <xf numFmtId="0" fontId="5" fillId="0" borderId="0" xfId="0" applyFont="1"/>
    <xf numFmtId="0" fontId="16" fillId="0" borderId="0" xfId="0" applyFont="1"/>
    <xf numFmtId="0" fontId="11" fillId="0" borderId="0" xfId="0" applyFont="1"/>
    <xf numFmtId="0" fontId="15" fillId="0" borderId="0" xfId="0" applyFont="1"/>
    <xf numFmtId="0" fontId="4" fillId="3" borderId="14" xfId="2" applyFont="1" applyFill="1" applyBorder="1" applyAlignment="1">
      <alignment horizontal="left" vertical="center" wrapText="1"/>
    </xf>
    <xf numFmtId="4" fontId="4" fillId="0" borderId="26" xfId="7" applyNumberFormat="1" applyFont="1" applyFill="1" applyBorder="1" applyAlignment="1" applyProtection="1">
      <alignment horizontal="center" vertical="center" wrapText="1"/>
    </xf>
    <xf numFmtId="4" fontId="4" fillId="0" borderId="40" xfId="7" applyNumberFormat="1" applyFont="1" applyFill="1" applyBorder="1" applyAlignment="1" applyProtection="1">
      <alignment horizontal="center" vertical="center" wrapText="1"/>
    </xf>
    <xf numFmtId="168" fontId="4" fillId="3" borderId="26" xfId="6" applyNumberFormat="1" applyFont="1" applyFill="1" applyBorder="1" applyAlignment="1" applyProtection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3" borderId="0" xfId="2" applyFont="1" applyFill="1" applyAlignment="1">
      <alignment horizontal="left" vertical="center" wrapText="1"/>
    </xf>
    <xf numFmtId="0" fontId="4" fillId="3" borderId="0" xfId="2" applyFont="1" applyFill="1" applyAlignment="1">
      <alignment horizontal="center" vertical="center" wrapText="1"/>
    </xf>
    <xf numFmtId="171" fontId="4" fillId="3" borderId="0" xfId="2" applyNumberFormat="1" applyFont="1" applyFill="1" applyAlignment="1">
      <alignment horizontal="center" vertical="center" wrapText="1"/>
    </xf>
    <xf numFmtId="172" fontId="4" fillId="3" borderId="0" xfId="7" applyNumberFormat="1" applyFont="1" applyFill="1" applyBorder="1" applyAlignment="1" applyProtection="1">
      <alignment horizontal="center" vertical="center" wrapText="1"/>
    </xf>
    <xf numFmtId="166" fontId="10" fillId="0" borderId="0" xfId="0" applyNumberFormat="1" applyFont="1" applyAlignment="1">
      <alignment horizontal="center" vertical="center"/>
    </xf>
    <xf numFmtId="0" fontId="7" fillId="3" borderId="0" xfId="2" applyFont="1" applyFill="1" applyAlignment="1">
      <alignment horizontal="left" vertical="center"/>
    </xf>
    <xf numFmtId="0" fontId="7" fillId="3" borderId="0" xfId="2" applyFont="1" applyFill="1" applyAlignment="1">
      <alignment horizontal="center" vertical="center"/>
    </xf>
    <xf numFmtId="0" fontId="7" fillId="3" borderId="0" xfId="2" applyFont="1" applyFill="1" applyAlignment="1">
      <alignment vertical="center"/>
    </xf>
    <xf numFmtId="0" fontId="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169" fontId="11" fillId="0" borderId="0" xfId="0" applyNumberFormat="1" applyFont="1" applyAlignment="1">
      <alignment vertical="center"/>
    </xf>
    <xf numFmtId="169" fontId="10" fillId="0" borderId="0" xfId="0" applyNumberFormat="1" applyFont="1" applyAlignment="1">
      <alignment vertical="center"/>
    </xf>
    <xf numFmtId="0" fontId="15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7" fillId="3" borderId="0" xfId="2" applyFont="1" applyFill="1" applyAlignment="1">
      <alignment horizontal="left"/>
    </xf>
    <xf numFmtId="0" fontId="7" fillId="3" borderId="0" xfId="2" applyFont="1" applyFill="1" applyAlignment="1">
      <alignment horizontal="center"/>
    </xf>
    <xf numFmtId="0" fontId="7" fillId="3" borderId="0" xfId="2" applyFont="1" applyFill="1"/>
    <xf numFmtId="169" fontId="11" fillId="0" borderId="0" xfId="0" applyNumberFormat="1" applyFont="1"/>
    <xf numFmtId="169" fontId="10" fillId="0" borderId="0" xfId="0" applyNumberFormat="1" applyFont="1"/>
    <xf numFmtId="169" fontId="4" fillId="2" borderId="11" xfId="6" applyNumberFormat="1" applyFont="1" applyFill="1" applyBorder="1" applyAlignment="1" applyProtection="1">
      <alignment horizontal="center" vertical="center" wrapText="1"/>
    </xf>
    <xf numFmtId="10" fontId="4" fillId="2" borderId="11" xfId="1" applyNumberFormat="1" applyFont="1" applyFill="1" applyBorder="1" applyAlignment="1" applyProtection="1">
      <alignment horizontal="center" vertical="center"/>
    </xf>
    <xf numFmtId="169" fontId="4" fillId="2" borderId="18" xfId="6" applyNumberFormat="1" applyFont="1" applyFill="1" applyBorder="1" applyAlignment="1" applyProtection="1">
      <alignment horizontal="center" vertical="center" wrapText="1"/>
    </xf>
    <xf numFmtId="10" fontId="4" fillId="2" borderId="18" xfId="1" applyNumberFormat="1" applyFont="1" applyFill="1" applyBorder="1" applyAlignment="1" applyProtection="1">
      <alignment horizontal="center" vertical="center"/>
    </xf>
    <xf numFmtId="0" fontId="4" fillId="3" borderId="42" xfId="2" applyFont="1" applyFill="1" applyBorder="1" applyAlignment="1">
      <alignment vertical="center"/>
    </xf>
    <xf numFmtId="0" fontId="4" fillId="3" borderId="38" xfId="2" applyFont="1" applyFill="1" applyBorder="1" applyAlignment="1">
      <alignment vertical="center" wrapText="1"/>
    </xf>
    <xf numFmtId="0" fontId="4" fillId="6" borderId="18" xfId="2" applyFont="1" applyFill="1" applyBorder="1" applyAlignment="1">
      <alignment vertical="center" wrapText="1"/>
    </xf>
    <xf numFmtId="0" fontId="3" fillId="3" borderId="0" xfId="2" applyFill="1" applyAlignment="1">
      <alignment horizontal="left" vertical="center"/>
    </xf>
    <xf numFmtId="169" fontId="4" fillId="3" borderId="0" xfId="6" applyNumberFormat="1" applyFont="1" applyFill="1" applyBorder="1" applyAlignment="1" applyProtection="1">
      <alignment horizontal="center" vertical="center" wrapText="1"/>
    </xf>
    <xf numFmtId="10" fontId="4" fillId="3" borderId="0" xfId="1" applyNumberFormat="1" applyFont="1" applyFill="1" applyBorder="1" applyAlignment="1" applyProtection="1">
      <alignment horizontal="center" vertical="center"/>
    </xf>
    <xf numFmtId="0" fontId="8" fillId="3" borderId="0" xfId="2" applyFont="1" applyFill="1" applyAlignment="1">
      <alignment horizontal="left" vertical="center" wrapText="1"/>
    </xf>
    <xf numFmtId="0" fontId="4" fillId="3" borderId="0" xfId="2" applyFont="1" applyFill="1" applyAlignment="1">
      <alignment horizontal="left" vertical="center" wrapText="1"/>
    </xf>
    <xf numFmtId="168" fontId="4" fillId="3" borderId="0" xfId="2" applyNumberFormat="1" applyFont="1" applyFill="1" applyAlignment="1">
      <alignment horizontal="center" vertical="center"/>
    </xf>
    <xf numFmtId="171" fontId="4" fillId="3" borderId="0" xfId="6" applyNumberFormat="1" applyFont="1" applyFill="1" applyBorder="1" applyAlignment="1" applyProtection="1">
      <alignment horizontal="center" vertical="center" wrapText="1"/>
    </xf>
    <xf numFmtId="164" fontId="4" fillId="3" borderId="0" xfId="6" applyNumberFormat="1" applyFont="1" applyFill="1" applyBorder="1" applyAlignment="1" applyProtection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4" fillId="3" borderId="4" xfId="2" applyFont="1" applyFill="1" applyBorder="1" applyAlignment="1">
      <alignment horizontal="center" vertical="center"/>
    </xf>
    <xf numFmtId="0" fontId="4" fillId="3" borderId="5" xfId="2" applyFont="1" applyFill="1" applyBorder="1" applyAlignment="1">
      <alignment horizontal="center" vertical="center"/>
    </xf>
    <xf numFmtId="169" fontId="7" fillId="2" borderId="7" xfId="6" applyNumberFormat="1" applyFont="1" applyFill="1" applyBorder="1" applyAlignment="1" applyProtection="1">
      <alignment horizontal="center" vertical="center" wrapText="1"/>
    </xf>
    <xf numFmtId="10" fontId="4" fillId="2" borderId="13" xfId="1" applyNumberFormat="1" applyFont="1" applyFill="1" applyBorder="1" applyAlignment="1" applyProtection="1">
      <alignment horizontal="center" vertical="center"/>
    </xf>
    <xf numFmtId="0" fontId="4" fillId="3" borderId="0" xfId="2" applyFont="1" applyFill="1" applyAlignment="1">
      <alignment horizontal="left" vertical="center"/>
    </xf>
    <xf numFmtId="169" fontId="7" fillId="0" borderId="0" xfId="0" applyNumberFormat="1" applyFont="1" applyAlignment="1">
      <alignment horizontal="center" vertical="center"/>
    </xf>
    <xf numFmtId="10" fontId="4" fillId="0" borderId="0" xfId="1" applyNumberFormat="1" applyFont="1" applyFill="1" applyBorder="1" applyAlignment="1" applyProtection="1">
      <alignment horizontal="center" vertical="center"/>
    </xf>
    <xf numFmtId="173" fontId="4" fillId="2" borderId="10" xfId="6" applyNumberFormat="1" applyFont="1" applyFill="1" applyBorder="1" applyAlignment="1" applyProtection="1">
      <alignment horizontal="center" vertical="center" wrapText="1"/>
    </xf>
    <xf numFmtId="173" fontId="4" fillId="2" borderId="17" xfId="6" applyNumberFormat="1" applyFont="1" applyFill="1" applyBorder="1" applyAlignment="1" applyProtection="1">
      <alignment horizontal="center" vertical="center" wrapText="1"/>
    </xf>
    <xf numFmtId="173" fontId="4" fillId="2" borderId="31" xfId="6" applyNumberFormat="1" applyFont="1" applyFill="1" applyBorder="1" applyAlignment="1" applyProtection="1">
      <alignment horizontal="center" vertical="center" wrapText="1"/>
    </xf>
    <xf numFmtId="169" fontId="7" fillId="2" borderId="3" xfId="0" applyNumberFormat="1" applyFont="1" applyFill="1" applyBorder="1" applyAlignment="1">
      <alignment horizontal="center" vertical="center"/>
    </xf>
    <xf numFmtId="10" fontId="4" fillId="2" borderId="3" xfId="1" applyNumberFormat="1" applyFont="1" applyFill="1" applyBorder="1" applyAlignment="1" applyProtection="1">
      <alignment horizontal="center" vertical="center"/>
    </xf>
    <xf numFmtId="169" fontId="7" fillId="2" borderId="3" xfId="6" applyNumberFormat="1" applyFont="1" applyFill="1" applyBorder="1" applyAlignment="1" applyProtection="1">
      <alignment horizontal="center" vertical="center" wrapText="1"/>
    </xf>
    <xf numFmtId="0" fontId="17" fillId="3" borderId="0" xfId="2" applyFont="1" applyFill="1" applyAlignment="1">
      <alignment horizontal="center" vertical="center" wrapText="1"/>
    </xf>
    <xf numFmtId="0" fontId="7" fillId="3" borderId="0" xfId="2" applyFont="1" applyFill="1" applyAlignment="1">
      <alignment vertical="center" wrapText="1"/>
    </xf>
    <xf numFmtId="171" fontId="4" fillId="3" borderId="0" xfId="6" applyNumberFormat="1" applyFont="1" applyFill="1" applyBorder="1" applyAlignment="1" applyProtection="1">
      <alignment vertical="center" wrapText="1"/>
    </xf>
    <xf numFmtId="171" fontId="4" fillId="3" borderId="0" xfId="6" applyNumberFormat="1" applyFont="1" applyFill="1" applyBorder="1" applyAlignment="1" applyProtection="1">
      <alignment horizontal="right" vertical="center" wrapText="1"/>
    </xf>
    <xf numFmtId="0" fontId="3" fillId="0" borderId="0" xfId="2"/>
    <xf numFmtId="0" fontId="3" fillId="0" borderId="0" xfId="2" applyAlignment="1">
      <alignment wrapText="1"/>
    </xf>
    <xf numFmtId="4" fontId="3" fillId="0" borderId="0" xfId="2" applyNumberFormat="1"/>
    <xf numFmtId="4" fontId="3" fillId="0" borderId="0" xfId="2" applyNumberFormat="1" applyAlignment="1">
      <alignment horizontal="center"/>
    </xf>
    <xf numFmtId="0" fontId="20" fillId="0" borderId="0" xfId="2" applyFont="1" applyAlignment="1">
      <alignment horizontal="center"/>
    </xf>
    <xf numFmtId="2" fontId="3" fillId="0" borderId="0" xfId="2" applyNumberFormat="1"/>
    <xf numFmtId="0" fontId="21" fillId="0" borderId="0" xfId="2" applyFont="1"/>
    <xf numFmtId="3" fontId="3" fillId="0" borderId="0" xfId="2" applyNumberFormat="1"/>
    <xf numFmtId="3" fontId="22" fillId="0" borderId="0" xfId="2" applyNumberFormat="1" applyFont="1" applyAlignment="1">
      <alignment horizontal="center"/>
    </xf>
    <xf numFmtId="4" fontId="22" fillId="0" borderId="0" xfId="2" applyNumberFormat="1" applyFont="1" applyAlignment="1">
      <alignment horizontal="center"/>
    </xf>
    <xf numFmtId="3" fontId="22" fillId="0" borderId="0" xfId="2" applyNumberFormat="1" applyFont="1" applyAlignment="1">
      <alignment horizontal="center" wrapText="1"/>
    </xf>
    <xf numFmtId="1" fontId="4" fillId="4" borderId="42" xfId="2" applyNumberFormat="1" applyFont="1" applyFill="1" applyBorder="1" applyAlignment="1">
      <alignment horizontal="left"/>
    </xf>
    <xf numFmtId="0" fontId="4" fillId="4" borderId="42" xfId="2" applyFont="1" applyFill="1" applyBorder="1" applyAlignment="1">
      <alignment horizontal="left"/>
    </xf>
    <xf numFmtId="4" fontId="3" fillId="0" borderId="25" xfId="2" applyNumberFormat="1" applyBorder="1"/>
    <xf numFmtId="0" fontId="23" fillId="0" borderId="0" xfId="2" applyFont="1"/>
    <xf numFmtId="0" fontId="1" fillId="0" borderId="0" xfId="16"/>
    <xf numFmtId="4" fontId="1" fillId="0" borderId="0" xfId="16" applyNumberFormat="1"/>
    <xf numFmtId="0" fontId="9" fillId="0" borderId="0" xfId="16" applyFont="1" applyAlignment="1">
      <alignment vertical="top" wrapText="1"/>
    </xf>
    <xf numFmtId="4" fontId="9" fillId="0" borderId="0" xfId="16" applyNumberFormat="1" applyFont="1" applyAlignment="1">
      <alignment vertical="top" wrapText="1"/>
    </xf>
    <xf numFmtId="3" fontId="1" fillId="0" borderId="0" xfId="16" applyNumberFormat="1"/>
    <xf numFmtId="43" fontId="0" fillId="0" borderId="0" xfId="3" applyFont="1" applyBorder="1"/>
    <xf numFmtId="43" fontId="3" fillId="0" borderId="0" xfId="2" applyNumberFormat="1"/>
    <xf numFmtId="0" fontId="1" fillId="3" borderId="0" xfId="0" applyFont="1" applyFill="1" applyAlignment="1">
      <alignment vertical="center"/>
    </xf>
    <xf numFmtId="8" fontId="0" fillId="0" borderId="0" xfId="0" applyNumberFormat="1"/>
    <xf numFmtId="0" fontId="3" fillId="0" borderId="0" xfId="2" quotePrefix="1" applyAlignment="1">
      <alignment horizontal="right"/>
    </xf>
    <xf numFmtId="0" fontId="4" fillId="0" borderId="0" xfId="0" applyFont="1"/>
    <xf numFmtId="0" fontId="7" fillId="0" borderId="0" xfId="2" applyFont="1" applyAlignment="1">
      <alignment vertical="center"/>
    </xf>
    <xf numFmtId="10" fontId="7" fillId="0" borderId="0" xfId="1" applyNumberFormat="1" applyFont="1" applyFill="1" applyBorder="1" applyAlignment="1" applyProtection="1">
      <alignment horizontal="center" vertical="center"/>
    </xf>
    <xf numFmtId="0" fontId="4" fillId="3" borderId="24" xfId="2" applyFont="1" applyFill="1" applyBorder="1" applyAlignment="1">
      <alignment vertical="center" wrapText="1"/>
    </xf>
    <xf numFmtId="4" fontId="3" fillId="0" borderId="0" xfId="2" applyNumberFormat="1" applyAlignment="1">
      <alignment horizontal="right"/>
    </xf>
    <xf numFmtId="0" fontId="4" fillId="3" borderId="14" xfId="2" applyFont="1" applyFill="1" applyBorder="1" applyAlignment="1">
      <alignment vertical="center"/>
    </xf>
    <xf numFmtId="0" fontId="4" fillId="3" borderId="30" xfId="2" applyFont="1" applyFill="1" applyBorder="1" applyAlignment="1">
      <alignment vertical="center"/>
    </xf>
    <xf numFmtId="169" fontId="4" fillId="2" borderId="17" xfId="6" applyNumberFormat="1" applyFont="1" applyFill="1" applyBorder="1" applyAlignment="1" applyProtection="1">
      <alignment horizontal="center" vertical="center" wrapText="1"/>
    </xf>
    <xf numFmtId="0" fontId="4" fillId="3" borderId="15" xfId="2" applyFont="1" applyFill="1" applyBorder="1" applyAlignment="1">
      <alignment vertical="center"/>
    </xf>
    <xf numFmtId="171" fontId="4" fillId="0" borderId="0" xfId="0" applyNumberFormat="1" applyFont="1" applyAlignment="1">
      <alignment horizontal="center" vertical="center" wrapText="1"/>
    </xf>
    <xf numFmtId="169" fontId="7" fillId="2" borderId="2" xfId="6" applyNumberFormat="1" applyFont="1" applyFill="1" applyBorder="1" applyAlignment="1" applyProtection="1">
      <alignment horizontal="center" vertical="center" wrapText="1"/>
    </xf>
    <xf numFmtId="169" fontId="7" fillId="2" borderId="5" xfId="6" applyNumberFormat="1" applyFont="1" applyFill="1" applyBorder="1" applyAlignment="1" applyProtection="1">
      <alignment horizontal="center" vertical="center" wrapText="1"/>
    </xf>
    <xf numFmtId="0" fontId="4" fillId="3" borderId="24" xfId="2" applyFont="1" applyFill="1" applyBorder="1" applyAlignment="1">
      <alignment horizontal="left" vertical="center" wrapText="1"/>
    </xf>
    <xf numFmtId="0" fontId="4" fillId="3" borderId="1" xfId="2" applyFont="1" applyFill="1" applyBorder="1" applyAlignment="1">
      <alignment horizontal="left" vertical="center" wrapText="1"/>
    </xf>
    <xf numFmtId="0" fontId="4" fillId="3" borderId="21" xfId="2" applyFont="1" applyFill="1" applyBorder="1" applyAlignment="1">
      <alignment horizontal="left" vertical="center" wrapText="1"/>
    </xf>
    <xf numFmtId="0" fontId="4" fillId="3" borderId="19" xfId="2" applyFont="1" applyFill="1" applyBorder="1" applyAlignment="1">
      <alignment horizontal="left" vertical="center" wrapText="1"/>
    </xf>
    <xf numFmtId="171" fontId="4" fillId="2" borderId="6" xfId="6" applyNumberFormat="1" applyFont="1" applyFill="1" applyBorder="1" applyAlignment="1" applyProtection="1">
      <alignment horizontal="center" vertical="center" wrapText="1"/>
    </xf>
    <xf numFmtId="171" fontId="4" fillId="2" borderId="13" xfId="6" applyNumberFormat="1" applyFont="1" applyFill="1" applyBorder="1" applyAlignment="1" applyProtection="1">
      <alignment horizontal="center" vertical="center" wrapText="1"/>
    </xf>
    <xf numFmtId="0" fontId="7" fillId="3" borderId="2" xfId="2" applyFont="1" applyFill="1" applyBorder="1" applyAlignment="1">
      <alignment horizontal="left" vertical="center"/>
    </xf>
    <xf numFmtId="0" fontId="7" fillId="3" borderId="4" xfId="2" applyFont="1" applyFill="1" applyBorder="1" applyAlignment="1">
      <alignment horizontal="left" vertical="center"/>
    </xf>
    <xf numFmtId="0" fontId="7" fillId="3" borderId="5" xfId="2" applyFont="1" applyFill="1" applyBorder="1" applyAlignment="1">
      <alignment horizontal="left" vertical="center"/>
    </xf>
    <xf numFmtId="0" fontId="7" fillId="3" borderId="2" xfId="2" applyFont="1" applyFill="1" applyBorder="1" applyAlignment="1">
      <alignment vertical="center"/>
    </xf>
    <xf numFmtId="0" fontId="7" fillId="3" borderId="4" xfId="2" applyFont="1" applyFill="1" applyBorder="1" applyAlignment="1">
      <alignment vertical="center"/>
    </xf>
    <xf numFmtId="0" fontId="7" fillId="3" borderId="5" xfId="2" applyFont="1" applyFill="1" applyBorder="1" applyAlignment="1">
      <alignment vertical="center"/>
    </xf>
    <xf numFmtId="169" fontId="7" fillId="2" borderId="2" xfId="0" applyNumberFormat="1" applyFont="1" applyFill="1" applyBorder="1" applyAlignment="1">
      <alignment horizontal="center" vertical="center"/>
    </xf>
    <xf numFmtId="169" fontId="7" fillId="2" borderId="5" xfId="0" applyNumberFormat="1" applyFont="1" applyFill="1" applyBorder="1" applyAlignment="1">
      <alignment horizontal="center" vertical="center"/>
    </xf>
    <xf numFmtId="10" fontId="7" fillId="2" borderId="2" xfId="1" applyNumberFormat="1" applyFont="1" applyFill="1" applyBorder="1" applyAlignment="1" applyProtection="1">
      <alignment horizontal="center" vertical="center"/>
    </xf>
    <xf numFmtId="10" fontId="7" fillId="2" borderId="5" xfId="1" applyNumberFormat="1" applyFont="1" applyFill="1" applyBorder="1" applyAlignment="1" applyProtection="1">
      <alignment horizontal="center" vertical="center"/>
    </xf>
    <xf numFmtId="169" fontId="7" fillId="2" borderId="2" xfId="1" applyNumberFormat="1" applyFont="1" applyFill="1" applyBorder="1" applyAlignment="1" applyProtection="1">
      <alignment horizontal="center" vertical="center"/>
    </xf>
    <xf numFmtId="169" fontId="4" fillId="2" borderId="22" xfId="2" applyNumberFormat="1" applyFont="1" applyFill="1" applyBorder="1" applyAlignment="1">
      <alignment horizontal="center" vertical="center" wrapText="1"/>
    </xf>
    <xf numFmtId="169" fontId="4" fillId="2" borderId="23" xfId="2" applyNumberFormat="1" applyFont="1" applyFill="1" applyBorder="1" applyAlignment="1">
      <alignment horizontal="center" vertical="center" wrapText="1"/>
    </xf>
    <xf numFmtId="169" fontId="4" fillId="2" borderId="43" xfId="2" applyNumberFormat="1" applyFont="1" applyFill="1" applyBorder="1" applyAlignment="1">
      <alignment horizontal="center" vertical="center" wrapText="1"/>
    </xf>
    <xf numFmtId="0" fontId="4" fillId="3" borderId="2" xfId="2" applyFont="1" applyFill="1" applyBorder="1" applyAlignment="1">
      <alignment horizontal="left" vertical="center" wrapText="1"/>
    </xf>
    <xf numFmtId="0" fontId="4" fillId="3" borderId="4" xfId="2" applyFont="1" applyFill="1" applyBorder="1" applyAlignment="1">
      <alignment horizontal="left" vertical="center" wrapText="1"/>
    </xf>
    <xf numFmtId="0" fontId="4" fillId="3" borderId="5" xfId="2" applyFont="1" applyFill="1" applyBorder="1" applyAlignment="1">
      <alignment horizontal="left" vertical="center" wrapText="1"/>
    </xf>
    <xf numFmtId="171" fontId="4" fillId="2" borderId="2" xfId="6" applyNumberFormat="1" applyFont="1" applyFill="1" applyBorder="1" applyAlignment="1" applyProtection="1">
      <alignment horizontal="center" vertical="center" wrapText="1"/>
    </xf>
    <xf numFmtId="171" fontId="4" fillId="2" borderId="5" xfId="6" applyNumberFormat="1" applyFont="1" applyFill="1" applyBorder="1" applyAlignment="1" applyProtection="1">
      <alignment horizontal="center" vertical="center" wrapText="1"/>
    </xf>
    <xf numFmtId="171" fontId="7" fillId="3" borderId="2" xfId="6" applyNumberFormat="1" applyFont="1" applyFill="1" applyBorder="1" applyAlignment="1" applyProtection="1">
      <alignment horizontal="left" vertical="center"/>
    </xf>
    <xf numFmtId="171" fontId="7" fillId="3" borderId="4" xfId="6" applyNumberFormat="1" applyFont="1" applyFill="1" applyBorder="1" applyAlignment="1" applyProtection="1">
      <alignment horizontal="left" vertical="center"/>
    </xf>
    <xf numFmtId="171" fontId="7" fillId="3" borderId="5" xfId="6" applyNumberFormat="1" applyFont="1" applyFill="1" applyBorder="1" applyAlignment="1" applyProtection="1">
      <alignment horizontal="left" vertical="center"/>
    </xf>
    <xf numFmtId="0" fontId="4" fillId="3" borderId="24" xfId="2" applyFont="1" applyFill="1" applyBorder="1" applyAlignment="1">
      <alignment vertical="center" wrapText="1"/>
    </xf>
    <xf numFmtId="0" fontId="4" fillId="3" borderId="1" xfId="2" applyFont="1" applyFill="1" applyBorder="1" applyAlignment="1">
      <alignment vertical="center" wrapText="1"/>
    </xf>
    <xf numFmtId="0" fontId="4" fillId="3" borderId="18" xfId="2" applyFont="1" applyFill="1" applyBorder="1" applyAlignment="1">
      <alignment vertical="center" wrapText="1"/>
    </xf>
    <xf numFmtId="0" fontId="4" fillId="3" borderId="2" xfId="2" applyFont="1" applyFill="1" applyBorder="1" applyAlignment="1">
      <alignment horizontal="left" vertical="center"/>
    </xf>
    <xf numFmtId="0" fontId="4" fillId="3" borderId="4" xfId="2" applyFont="1" applyFill="1" applyBorder="1" applyAlignment="1">
      <alignment horizontal="left" vertical="center"/>
    </xf>
    <xf numFmtId="0" fontId="4" fillId="3" borderId="5" xfId="2" applyFont="1" applyFill="1" applyBorder="1" applyAlignment="1">
      <alignment horizontal="left" vertical="center"/>
    </xf>
    <xf numFmtId="0" fontId="4" fillId="3" borderId="2" xfId="2" applyFont="1" applyFill="1" applyBorder="1" applyAlignment="1">
      <alignment vertical="center"/>
    </xf>
    <xf numFmtId="0" fontId="4" fillId="3" borderId="4" xfId="2" applyFont="1" applyFill="1" applyBorder="1" applyAlignment="1">
      <alignment vertical="center"/>
    </xf>
    <xf numFmtId="0" fontId="4" fillId="3" borderId="5" xfId="2" applyFont="1" applyFill="1" applyBorder="1" applyAlignment="1">
      <alignment vertical="center"/>
    </xf>
    <xf numFmtId="0" fontId="11" fillId="0" borderId="0" xfId="5" applyFont="1" applyAlignment="1">
      <alignment horizontal="center" vertical="center" wrapText="1"/>
    </xf>
    <xf numFmtId="0" fontId="4" fillId="3" borderId="18" xfId="2" applyFont="1" applyFill="1" applyBorder="1" applyAlignment="1">
      <alignment horizontal="left" vertical="center" wrapText="1"/>
    </xf>
    <xf numFmtId="0" fontId="7" fillId="3" borderId="2" xfId="2" applyFont="1" applyFill="1" applyBorder="1" applyAlignment="1">
      <alignment horizontal="left" vertical="center" wrapText="1"/>
    </xf>
    <xf numFmtId="0" fontId="7" fillId="3" borderId="4" xfId="2" applyFont="1" applyFill="1" applyBorder="1" applyAlignment="1">
      <alignment horizontal="left" vertical="center" wrapText="1"/>
    </xf>
    <xf numFmtId="0" fontId="7" fillId="3" borderId="5" xfId="2" applyFont="1" applyFill="1" applyBorder="1" applyAlignment="1">
      <alignment horizontal="left" vertical="center" wrapText="1"/>
    </xf>
    <xf numFmtId="0" fontId="4" fillId="3" borderId="12" xfId="2" applyFont="1" applyFill="1" applyBorder="1" applyAlignment="1">
      <alignment horizontal="left" vertical="center" wrapText="1"/>
    </xf>
    <xf numFmtId="0" fontId="4" fillId="3" borderId="16" xfId="2" applyFont="1" applyFill="1" applyBorder="1" applyAlignment="1">
      <alignment horizontal="left" vertical="center" wrapText="1"/>
    </xf>
    <xf numFmtId="0" fontId="4" fillId="3" borderId="21" xfId="2" applyFont="1" applyFill="1" applyBorder="1" applyAlignment="1">
      <alignment vertical="center" wrapText="1"/>
    </xf>
    <xf numFmtId="0" fontId="4" fillId="3" borderId="19" xfId="2" applyFont="1" applyFill="1" applyBorder="1" applyAlignment="1">
      <alignment vertical="center" wrapText="1"/>
    </xf>
    <xf numFmtId="0" fontId="4" fillId="3" borderId="11" xfId="2" applyFont="1" applyFill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4" fillId="3" borderId="7" xfId="2" applyFont="1" applyFill="1" applyBorder="1" applyAlignment="1">
      <alignment horizontal="left" vertical="center" wrapText="1"/>
    </xf>
    <xf numFmtId="0" fontId="4" fillId="3" borderId="7" xfId="2" applyFont="1" applyFill="1" applyBorder="1" applyAlignment="1">
      <alignment horizontal="center" vertical="center" wrapText="1"/>
    </xf>
    <xf numFmtId="0" fontId="4" fillId="3" borderId="16" xfId="2" applyFont="1" applyFill="1" applyBorder="1" applyAlignment="1">
      <alignment horizontal="center" vertical="center" wrapText="1"/>
    </xf>
    <xf numFmtId="0" fontId="7" fillId="3" borderId="7" xfId="2" applyFont="1" applyFill="1" applyBorder="1" applyAlignment="1">
      <alignment horizontal="center" vertical="center" wrapText="1"/>
    </xf>
    <xf numFmtId="0" fontId="7" fillId="3" borderId="16" xfId="2" applyFont="1" applyFill="1" applyBorder="1" applyAlignment="1">
      <alignment horizontal="center" vertical="center" wrapText="1"/>
    </xf>
    <xf numFmtId="168" fontId="4" fillId="7" borderId="21" xfId="6" applyNumberFormat="1" applyFont="1" applyFill="1" applyBorder="1" applyAlignment="1" applyProtection="1">
      <alignment horizontal="center" vertical="center"/>
    </xf>
    <xf numFmtId="168" fontId="4" fillId="7" borderId="11" xfId="6" applyNumberFormat="1" applyFont="1" applyFill="1" applyBorder="1" applyAlignment="1" applyProtection="1">
      <alignment horizontal="center" vertical="center"/>
    </xf>
    <xf numFmtId="4" fontId="4" fillId="0" borderId="21" xfId="7" applyNumberFormat="1" applyFont="1" applyFill="1" applyBorder="1" applyAlignment="1" applyProtection="1">
      <alignment horizontal="center" vertical="center" wrapText="1"/>
    </xf>
    <xf numFmtId="4" fontId="4" fillId="0" borderId="11" xfId="7" applyNumberFormat="1" applyFont="1" applyFill="1" applyBorder="1" applyAlignment="1" applyProtection="1">
      <alignment horizontal="center" vertical="center" wrapText="1"/>
    </xf>
    <xf numFmtId="169" fontId="7" fillId="2" borderId="7" xfId="6" applyNumberFormat="1" applyFont="1" applyFill="1" applyBorder="1" applyAlignment="1" applyProtection="1">
      <alignment horizontal="center" vertical="center" wrapText="1"/>
    </xf>
    <xf numFmtId="169" fontId="7" fillId="2" borderId="12" xfId="6" applyNumberFormat="1" applyFont="1" applyFill="1" applyBorder="1" applyAlignment="1" applyProtection="1">
      <alignment horizontal="center" vertical="center" wrapText="1"/>
    </xf>
    <xf numFmtId="169" fontId="7" fillId="2" borderId="32" xfId="6" applyNumberFormat="1" applyFont="1" applyFill="1" applyBorder="1" applyAlignment="1" applyProtection="1">
      <alignment horizontal="center" vertical="center" wrapText="1"/>
    </xf>
    <xf numFmtId="169" fontId="7" fillId="2" borderId="14" xfId="6" applyNumberFormat="1" applyFont="1" applyFill="1" applyBorder="1" applyAlignment="1" applyProtection="1">
      <alignment horizontal="center" vertical="center" wrapText="1"/>
    </xf>
    <xf numFmtId="0" fontId="7" fillId="3" borderId="33" xfId="2" applyFont="1" applyFill="1" applyBorder="1" applyAlignment="1">
      <alignment horizontal="center" vertical="center" wrapText="1"/>
    </xf>
    <xf numFmtId="0" fontId="7" fillId="3" borderId="35" xfId="2" applyFont="1" applyFill="1" applyBorder="1" applyAlignment="1">
      <alignment horizontal="center" vertical="center" wrapText="1"/>
    </xf>
    <xf numFmtId="0" fontId="7" fillId="3" borderId="34" xfId="2" applyFont="1" applyFill="1" applyBorder="1" applyAlignment="1">
      <alignment horizontal="center" vertical="center" wrapText="1"/>
    </xf>
    <xf numFmtId="0" fontId="7" fillId="3" borderId="36" xfId="2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left" vertical="center" wrapText="1"/>
    </xf>
    <xf numFmtId="0" fontId="4" fillId="3" borderId="32" xfId="2" applyFont="1" applyFill="1" applyBorder="1" applyAlignment="1">
      <alignment horizontal="left" vertical="center" wrapText="1"/>
    </xf>
    <xf numFmtId="0" fontId="4" fillId="3" borderId="14" xfId="2" applyFont="1" applyFill="1" applyBorder="1" applyAlignment="1">
      <alignment horizontal="left" vertical="center" wrapText="1"/>
    </xf>
    <xf numFmtId="169" fontId="7" fillId="2" borderId="0" xfId="6" applyNumberFormat="1" applyFont="1" applyFill="1" applyBorder="1" applyAlignment="1" applyProtection="1">
      <alignment horizontal="center" vertical="center"/>
    </xf>
    <xf numFmtId="169" fontId="9" fillId="2" borderId="0" xfId="0" applyNumberFormat="1" applyFont="1" applyFill="1" applyAlignment="1">
      <alignment horizontal="center" vertical="center"/>
    </xf>
    <xf numFmtId="169" fontId="9" fillId="2" borderId="30" xfId="0" applyNumberFormat="1" applyFont="1" applyFill="1" applyBorder="1" applyAlignment="1">
      <alignment horizontal="center" vertical="center"/>
    </xf>
    <xf numFmtId="0" fontId="7" fillId="3" borderId="13" xfId="2" applyFont="1" applyFill="1" applyBorder="1" applyAlignment="1">
      <alignment horizontal="center" vertical="center" wrapText="1"/>
    </xf>
    <xf numFmtId="0" fontId="7" fillId="3" borderId="15" xfId="2" applyFont="1" applyFill="1" applyBorder="1" applyAlignment="1">
      <alignment horizontal="center" vertical="center" wrapText="1"/>
    </xf>
    <xf numFmtId="0" fontId="7" fillId="3" borderId="6" xfId="2" applyFont="1" applyFill="1" applyBorder="1" applyAlignment="1">
      <alignment horizontal="center" vertical="center" wrapText="1"/>
    </xf>
    <xf numFmtId="0" fontId="7" fillId="3" borderId="14" xfId="2" applyFont="1" applyFill="1" applyBorder="1" applyAlignment="1">
      <alignment horizontal="center" vertical="center" wrapText="1"/>
    </xf>
    <xf numFmtId="0" fontId="19" fillId="3" borderId="0" xfId="0" applyFont="1" applyFill="1" applyAlignment="1">
      <alignment horizontal="center"/>
    </xf>
    <xf numFmtId="0" fontId="4" fillId="4" borderId="2" xfId="2" applyFont="1" applyFill="1" applyBorder="1" applyAlignment="1" applyProtection="1">
      <alignment horizontal="center" vertical="center"/>
      <protection locked="0"/>
    </xf>
    <xf numFmtId="0" fontId="4" fillId="4" borderId="4" xfId="2" applyFont="1" applyFill="1" applyBorder="1" applyAlignment="1" applyProtection="1">
      <alignment horizontal="center" vertical="center"/>
      <protection locked="0"/>
    </xf>
    <xf numFmtId="0" fontId="4" fillId="4" borderId="5" xfId="2" applyFont="1" applyFill="1" applyBorder="1" applyAlignment="1" applyProtection="1">
      <alignment horizontal="center" vertical="center"/>
      <protection locked="0"/>
    </xf>
    <xf numFmtId="0" fontId="7" fillId="3" borderId="2" xfId="2" applyFont="1" applyFill="1" applyBorder="1" applyAlignment="1">
      <alignment horizontal="center" vertical="center"/>
    </xf>
    <xf numFmtId="0" fontId="7" fillId="3" borderId="5" xfId="2" applyFont="1" applyFill="1" applyBorder="1" applyAlignment="1">
      <alignment horizontal="center" vertical="center"/>
    </xf>
    <xf numFmtId="168" fontId="4" fillId="7" borderId="8" xfId="6" applyNumberFormat="1" applyFont="1" applyFill="1" applyBorder="1" applyAlignment="1" applyProtection="1">
      <alignment horizontal="center" vertical="center"/>
    </xf>
    <xf numFmtId="168" fontId="4" fillId="7" borderId="20" xfId="6" applyNumberFormat="1" applyFont="1" applyFill="1" applyBorder="1" applyAlignment="1" applyProtection="1">
      <alignment horizontal="center" vertical="center"/>
    </xf>
    <xf numFmtId="4" fontId="4" fillId="0" borderId="21" xfId="7" applyNumberFormat="1" applyFont="1" applyFill="1" applyBorder="1" applyAlignment="1" applyProtection="1">
      <alignment horizontal="center" vertical="center"/>
    </xf>
    <xf numFmtId="4" fontId="4" fillId="0" borderId="11" xfId="7" applyNumberFormat="1" applyFont="1" applyFill="1" applyBorder="1" applyAlignment="1" applyProtection="1">
      <alignment horizontal="center" vertical="center"/>
    </xf>
    <xf numFmtId="169" fontId="7" fillId="2" borderId="0" xfId="2" applyNumberFormat="1" applyFont="1" applyFill="1" applyAlignment="1">
      <alignment horizontal="center" vertical="center" wrapText="1"/>
    </xf>
    <xf numFmtId="168" fontId="4" fillId="7" borderId="22" xfId="6" applyNumberFormat="1" applyFont="1" applyFill="1" applyBorder="1" applyAlignment="1" applyProtection="1">
      <alignment horizontal="center" vertical="center"/>
    </xf>
    <xf numFmtId="168" fontId="4" fillId="7" borderId="23" xfId="6" applyNumberFormat="1" applyFont="1" applyFill="1" applyBorder="1" applyAlignment="1" applyProtection="1">
      <alignment horizontal="center" vertical="center"/>
    </xf>
    <xf numFmtId="4" fontId="4" fillId="0" borderId="24" xfId="7" applyNumberFormat="1" applyFont="1" applyFill="1" applyBorder="1" applyAlignment="1" applyProtection="1">
      <alignment horizontal="center" vertical="center"/>
    </xf>
    <xf numFmtId="4" fontId="4" fillId="0" borderId="18" xfId="7" applyNumberFormat="1" applyFont="1" applyFill="1" applyBorder="1" applyAlignment="1" applyProtection="1">
      <alignment horizontal="center" vertical="center"/>
    </xf>
    <xf numFmtId="168" fontId="4" fillId="7" borderId="26" xfId="6" applyNumberFormat="1" applyFont="1" applyFill="1" applyBorder="1" applyAlignment="1" applyProtection="1">
      <alignment horizontal="center" vertical="center"/>
    </xf>
    <xf numFmtId="168" fontId="4" fillId="7" borderId="27" xfId="6" applyNumberFormat="1" applyFont="1" applyFill="1" applyBorder="1" applyAlignment="1" applyProtection="1">
      <alignment horizontal="center" vertical="center"/>
    </xf>
    <xf numFmtId="4" fontId="4" fillId="0" borderId="28" xfId="7" applyNumberFormat="1" applyFont="1" applyFill="1" applyBorder="1" applyAlignment="1" applyProtection="1">
      <alignment horizontal="center" vertical="center"/>
    </xf>
    <xf numFmtId="4" fontId="4" fillId="0" borderId="29" xfId="7" applyNumberFormat="1" applyFont="1" applyFill="1" applyBorder="1" applyAlignment="1" applyProtection="1">
      <alignment horizontal="center" vertical="center"/>
    </xf>
    <xf numFmtId="0" fontId="4" fillId="3" borderId="12" xfId="2" applyFont="1" applyFill="1" applyBorder="1" applyAlignment="1">
      <alignment horizontal="center" vertical="center" wrapText="1"/>
    </xf>
  </cellXfs>
  <cellStyles count="17">
    <cellStyle name="%" xfId="8" xr:uid="{00000000-0005-0000-0000-000000000000}"/>
    <cellStyle name="Comma 2" xfId="3" xr:uid="{00000000-0005-0000-0000-000001000000}"/>
    <cellStyle name="Comma 2 2" xfId="7" xr:uid="{00000000-0005-0000-0000-000002000000}"/>
    <cellStyle name="Comma 3" xfId="4" xr:uid="{00000000-0005-0000-0000-000003000000}"/>
    <cellStyle name="Currency 2" xfId="6" xr:uid="{00000000-0005-0000-0000-000004000000}"/>
    <cellStyle name="Currency 3" xfId="9" xr:uid="{00000000-0005-0000-0000-000005000000}"/>
    <cellStyle name="Normal" xfId="0" builtinId="0"/>
    <cellStyle name="Normal 2" xfId="2" xr:uid="{00000000-0005-0000-0000-000007000000}"/>
    <cellStyle name="Normal 2 2" xfId="10" xr:uid="{00000000-0005-0000-0000-000008000000}"/>
    <cellStyle name="Normal 3" xfId="11" xr:uid="{00000000-0005-0000-0000-000009000000}"/>
    <cellStyle name="Normal 4" xfId="12" xr:uid="{00000000-0005-0000-0000-00000A000000}"/>
    <cellStyle name="Normal 5" xfId="15" xr:uid="{00000000-0005-0000-0000-00000B000000}"/>
    <cellStyle name="Normal 6" xfId="16" xr:uid="{C6E1764B-D1C8-4547-AEF3-ED76C969A3D1}"/>
    <cellStyle name="Normal_Sheet1" xfId="5" xr:uid="{00000000-0005-0000-0000-00000C000000}"/>
    <cellStyle name="Percent" xfId="1" builtinId="5"/>
    <cellStyle name="Percent 2" xfId="13" xr:uid="{00000000-0005-0000-0000-00000E000000}"/>
    <cellStyle name="Percent 2 2" xfId="14" xr:uid="{00000000-0005-0000-0000-00000F000000}"/>
  </cellStyles>
  <dxfs count="1">
    <dxf>
      <fill>
        <patternFill>
          <bgColor indexed="13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38101</xdr:colOff>
      <xdr:row>0</xdr:row>
      <xdr:rowOff>0</xdr:rowOff>
    </xdr:from>
    <xdr:to>
      <xdr:col>10</xdr:col>
      <xdr:colOff>1714500</xdr:colOff>
      <xdr:row>4</xdr:row>
      <xdr:rowOff>216170</xdr:rowOff>
    </xdr:to>
    <xdr:pic>
      <xdr:nvPicPr>
        <xdr:cNvPr id="2" name="Picture 1" descr="C:\Users\kf65343\AppData\Local\Microsoft\Windows\Temporary Internet Files\Content.IE5\227MX55N\NewMKC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72726" y="0"/>
          <a:ext cx="1676399" cy="11400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kcouncil.sharepoint.com/sites/files-fin-FN03/FN3.1/2023-24/Services/Chief%20Executive/DSG/APT%20Final/202324_P1_APT_826_Milton_Keyn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kc\dfs01\Shared\Finance\Budgeting\2021-22\Services\Chief%20Exec\DSG\Schools%20Block\Authority%20Proforma%20Tool\202122_P1_APT_826_Milton%20Keynes%20-%20Working%20Fil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kcouncil.sharepoint.com/Budgeting/2021-22/Services/Chief%20Exec/DSG/Schools%20Block/Authority%20Proforma%20Tool/202122_P1_APT_826_Milton%20Keynes%20-%20Working%20Fil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kcouncil.sharepoint.com/sites/files-fin-FN03/FN3.1/2023-24/Services/Chief%20Executive/DSG/Budget%20Planning/Dedelegated%20Budget%20Allocation%202023-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Sheet"/>
      <sheetName val="Cover"/>
      <sheetName val="Schools Block Data"/>
      <sheetName val="22-23 submitted baselines"/>
      <sheetName val="22-23 HN places"/>
      <sheetName val="Proposed Free Schools"/>
      <sheetName val="IndicativeNFF NNDR PaidBy ESFA"/>
      <sheetName val="FSM6 update"/>
      <sheetName val="Inputs &amp; Adjustments"/>
      <sheetName val="Local Factors"/>
      <sheetName val="Adjusted Factors"/>
      <sheetName val="LA estimate of NNDR 23-24"/>
      <sheetName val="22-23 final baselines"/>
      <sheetName val="Commentary"/>
      <sheetName val="Factor value limits"/>
      <sheetName val="ProformaAggregation"/>
      <sheetName val="Proforma"/>
      <sheetName val="Block transfers"/>
      <sheetName val="De Delegation"/>
      <sheetName val="Education Functions"/>
      <sheetName val="New ISB"/>
      <sheetName val="School level SB"/>
      <sheetName val="Recoupment"/>
      <sheetName val="Split sites data"/>
      <sheetName val="Post-16 infrastructure changes"/>
      <sheetName val="Validation sheet"/>
      <sheetName val="Workings Summary"/>
      <sheetName val="Analysis"/>
      <sheetName val="Mobility"/>
      <sheetName val="Sparsity"/>
      <sheetName val="NNDR"/>
      <sheetName val="Pupil proportions"/>
    </sheetNames>
    <sheetDataSet>
      <sheetData sheetId="0"/>
      <sheetData sheetId="1">
        <row r="7">
          <cell r="T7" t="str">
            <v>23-24</v>
          </cell>
        </row>
        <row r="9">
          <cell r="T9" t="str">
            <v>22-23</v>
          </cell>
        </row>
      </sheetData>
      <sheetData sheetId="2">
        <row r="1">
          <cell r="A1" t="str">
            <v>October 2022 School Census data</v>
          </cell>
        </row>
        <row r="4">
          <cell r="A4" t="str">
            <v>URN</v>
          </cell>
          <cell r="B4" t="str">
            <v>LAESTAB</v>
          </cell>
          <cell r="C4" t="str">
            <v>School Name</v>
          </cell>
          <cell r="D4" t="str">
            <v>Phase</v>
          </cell>
          <cell r="E4" t="str">
            <v>Academy Type</v>
          </cell>
          <cell r="F4" t="str">
            <v>London Fringe</v>
          </cell>
          <cell r="G4" t="str">
            <v>Number of Primary year groups for middle schools</v>
          </cell>
          <cell r="H4" t="str">
            <v>Number of Secondary year groups for middle schools</v>
          </cell>
          <cell r="I4" t="str">
            <v>Number of Primary year groups for all schools</v>
          </cell>
          <cell r="J4" t="str">
            <v>Number of Secondary year groups for all schools</v>
          </cell>
          <cell r="K4" t="str">
            <v>Number of KS3 year groups for all schools</v>
          </cell>
          <cell r="L4" t="str">
            <v>Number of KS4 year groups for all schools</v>
          </cell>
          <cell r="M4" t="str">
            <v>NOR</v>
          </cell>
          <cell r="N4" t="str">
            <v>NOR Primary</v>
          </cell>
          <cell r="O4" t="str">
            <v>NOR Reception</v>
          </cell>
          <cell r="P4" t="str">
            <v>NOR Y1-6</v>
          </cell>
          <cell r="Q4" t="str">
            <v>NOR Secondary</v>
          </cell>
          <cell r="R4" t="str">
            <v>NOR KS3</v>
          </cell>
          <cell r="S4" t="str">
            <v>NOR KS4</v>
          </cell>
        </row>
        <row r="5">
          <cell r="A5">
            <v>131397</v>
          </cell>
          <cell r="B5">
            <v>8262000</v>
          </cell>
          <cell r="C5" t="str">
            <v>Wavendon Gate School</v>
          </cell>
          <cell r="D5" t="str">
            <v>Primary</v>
          </cell>
          <cell r="E5">
            <v>0</v>
          </cell>
          <cell r="F5">
            <v>1</v>
          </cell>
          <cell r="G5">
            <v>0</v>
          </cell>
          <cell r="H5">
            <v>0</v>
          </cell>
          <cell r="I5">
            <v>7</v>
          </cell>
          <cell r="J5">
            <v>0</v>
          </cell>
          <cell r="K5">
            <v>0</v>
          </cell>
          <cell r="L5">
            <v>0</v>
          </cell>
          <cell r="M5">
            <v>417</v>
          </cell>
          <cell r="N5">
            <v>417</v>
          </cell>
          <cell r="O5">
            <v>60</v>
          </cell>
          <cell r="P5">
            <v>357</v>
          </cell>
          <cell r="Q5">
            <v>0</v>
          </cell>
          <cell r="R5">
            <v>0</v>
          </cell>
          <cell r="S5">
            <v>0</v>
          </cell>
        </row>
        <row r="6">
          <cell r="A6">
            <v>131670</v>
          </cell>
          <cell r="B6">
            <v>8262001</v>
          </cell>
          <cell r="C6" t="str">
            <v>Merebrook Infant School</v>
          </cell>
          <cell r="D6" t="str">
            <v>Primary</v>
          </cell>
          <cell r="E6">
            <v>0</v>
          </cell>
          <cell r="F6">
            <v>1</v>
          </cell>
          <cell r="G6">
            <v>0</v>
          </cell>
          <cell r="H6">
            <v>0</v>
          </cell>
          <cell r="I6">
            <v>3</v>
          </cell>
          <cell r="J6">
            <v>0</v>
          </cell>
          <cell r="K6">
            <v>0</v>
          </cell>
          <cell r="L6">
            <v>0</v>
          </cell>
          <cell r="M6">
            <v>131</v>
          </cell>
          <cell r="N6">
            <v>131</v>
          </cell>
          <cell r="O6">
            <v>27</v>
          </cell>
          <cell r="P6">
            <v>104</v>
          </cell>
          <cell r="Q6">
            <v>0</v>
          </cell>
          <cell r="R6">
            <v>0</v>
          </cell>
          <cell r="S6">
            <v>0</v>
          </cell>
        </row>
        <row r="7">
          <cell r="A7">
            <v>131718</v>
          </cell>
          <cell r="B7">
            <v>8262002</v>
          </cell>
          <cell r="C7" t="str">
            <v>Portfields Primary School</v>
          </cell>
          <cell r="D7" t="str">
            <v>Primary</v>
          </cell>
          <cell r="E7">
            <v>0</v>
          </cell>
          <cell r="F7">
            <v>1</v>
          </cell>
          <cell r="G7">
            <v>0</v>
          </cell>
          <cell r="H7">
            <v>0</v>
          </cell>
          <cell r="I7">
            <v>7</v>
          </cell>
          <cell r="J7">
            <v>0</v>
          </cell>
          <cell r="K7">
            <v>0</v>
          </cell>
          <cell r="L7">
            <v>0</v>
          </cell>
          <cell r="M7">
            <v>630</v>
          </cell>
          <cell r="N7">
            <v>630</v>
          </cell>
          <cell r="O7">
            <v>48</v>
          </cell>
          <cell r="P7">
            <v>582</v>
          </cell>
          <cell r="Q7">
            <v>0</v>
          </cell>
          <cell r="R7">
            <v>0</v>
          </cell>
          <cell r="S7">
            <v>0</v>
          </cell>
        </row>
        <row r="8">
          <cell r="A8">
            <v>132210</v>
          </cell>
          <cell r="B8">
            <v>8262005</v>
          </cell>
          <cell r="C8" t="str">
            <v>Brooksward School</v>
          </cell>
          <cell r="D8" t="str">
            <v>Primary</v>
          </cell>
          <cell r="E8">
            <v>0</v>
          </cell>
          <cell r="F8">
            <v>1</v>
          </cell>
          <cell r="G8">
            <v>0</v>
          </cell>
          <cell r="H8">
            <v>0</v>
          </cell>
          <cell r="I8">
            <v>7</v>
          </cell>
          <cell r="J8">
            <v>0</v>
          </cell>
          <cell r="K8">
            <v>0</v>
          </cell>
          <cell r="L8">
            <v>0</v>
          </cell>
          <cell r="M8">
            <v>313</v>
          </cell>
          <cell r="N8">
            <v>313</v>
          </cell>
          <cell r="O8">
            <v>45</v>
          </cell>
          <cell r="P8">
            <v>268</v>
          </cell>
          <cell r="Q8">
            <v>0</v>
          </cell>
          <cell r="R8">
            <v>0</v>
          </cell>
          <cell r="S8">
            <v>0</v>
          </cell>
        </row>
        <row r="9">
          <cell r="A9">
            <v>132786</v>
          </cell>
          <cell r="B9">
            <v>8262006</v>
          </cell>
          <cell r="C9" t="str">
            <v>Howe Park School</v>
          </cell>
          <cell r="D9" t="str">
            <v>Primary</v>
          </cell>
          <cell r="E9">
            <v>0</v>
          </cell>
          <cell r="F9">
            <v>1</v>
          </cell>
          <cell r="G9">
            <v>0</v>
          </cell>
          <cell r="H9">
            <v>0</v>
          </cell>
          <cell r="I9">
            <v>3</v>
          </cell>
          <cell r="J9">
            <v>0</v>
          </cell>
          <cell r="K9">
            <v>0</v>
          </cell>
          <cell r="L9">
            <v>0</v>
          </cell>
          <cell r="M9">
            <v>176</v>
          </cell>
          <cell r="N9">
            <v>176</v>
          </cell>
          <cell r="O9">
            <v>59</v>
          </cell>
          <cell r="P9">
            <v>117</v>
          </cell>
          <cell r="Q9">
            <v>0</v>
          </cell>
          <cell r="R9">
            <v>0</v>
          </cell>
          <cell r="S9">
            <v>0</v>
          </cell>
        </row>
        <row r="10">
          <cell r="A10">
            <v>132787</v>
          </cell>
          <cell r="B10">
            <v>8262007</v>
          </cell>
          <cell r="C10" t="str">
            <v>Long Meadow School</v>
          </cell>
          <cell r="D10" t="str">
            <v>Primary</v>
          </cell>
          <cell r="E10">
            <v>0</v>
          </cell>
          <cell r="F10">
            <v>1</v>
          </cell>
          <cell r="G10">
            <v>0</v>
          </cell>
          <cell r="H10">
            <v>0</v>
          </cell>
          <cell r="I10">
            <v>7</v>
          </cell>
          <cell r="J10">
            <v>0</v>
          </cell>
          <cell r="K10">
            <v>0</v>
          </cell>
          <cell r="L10">
            <v>0</v>
          </cell>
          <cell r="M10">
            <v>407</v>
          </cell>
          <cell r="N10">
            <v>407</v>
          </cell>
          <cell r="O10">
            <v>50</v>
          </cell>
          <cell r="P10">
            <v>357</v>
          </cell>
          <cell r="Q10">
            <v>0</v>
          </cell>
          <cell r="R10">
            <v>0</v>
          </cell>
          <cell r="S10">
            <v>0</v>
          </cell>
        </row>
        <row r="11">
          <cell r="A11">
            <v>110213</v>
          </cell>
          <cell r="B11">
            <v>8262015</v>
          </cell>
          <cell r="C11" t="str">
            <v>Castlethorpe First School</v>
          </cell>
          <cell r="D11" t="str">
            <v>Primary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3</v>
          </cell>
          <cell r="J11">
            <v>0</v>
          </cell>
          <cell r="K11">
            <v>0</v>
          </cell>
          <cell r="L11">
            <v>0</v>
          </cell>
          <cell r="M11">
            <v>36</v>
          </cell>
          <cell r="N11">
            <v>36</v>
          </cell>
          <cell r="O11">
            <v>10</v>
          </cell>
          <cell r="P11">
            <v>26</v>
          </cell>
          <cell r="Q11">
            <v>0</v>
          </cell>
          <cell r="R11">
            <v>0</v>
          </cell>
          <cell r="S11">
            <v>0</v>
          </cell>
        </row>
        <row r="12">
          <cell r="A12">
            <v>134072</v>
          </cell>
          <cell r="B12">
            <v>8262017</v>
          </cell>
          <cell r="C12" t="str">
            <v>Broughton Fields Primary School</v>
          </cell>
          <cell r="D12" t="str">
            <v>Primary</v>
          </cell>
          <cell r="E12">
            <v>0</v>
          </cell>
          <cell r="F12">
            <v>1</v>
          </cell>
          <cell r="G12">
            <v>0</v>
          </cell>
          <cell r="H12">
            <v>0</v>
          </cell>
          <cell r="I12">
            <v>7</v>
          </cell>
          <cell r="J12">
            <v>0</v>
          </cell>
          <cell r="K12">
            <v>0</v>
          </cell>
          <cell r="L12">
            <v>0</v>
          </cell>
          <cell r="M12">
            <v>415</v>
          </cell>
          <cell r="N12">
            <v>415</v>
          </cell>
          <cell r="O12">
            <v>59</v>
          </cell>
          <cell r="P12">
            <v>356</v>
          </cell>
          <cell r="Q12">
            <v>0</v>
          </cell>
          <cell r="R12">
            <v>0</v>
          </cell>
          <cell r="S12">
            <v>0</v>
          </cell>
        </row>
        <row r="13">
          <cell r="A13">
            <v>110230</v>
          </cell>
          <cell r="B13">
            <v>8262042</v>
          </cell>
          <cell r="C13" t="str">
            <v>Hanslope Primary School</v>
          </cell>
          <cell r="D13" t="str">
            <v>Primary</v>
          </cell>
          <cell r="E13">
            <v>0</v>
          </cell>
          <cell r="F13">
            <v>1</v>
          </cell>
          <cell r="G13">
            <v>0</v>
          </cell>
          <cell r="H13">
            <v>0</v>
          </cell>
          <cell r="I13">
            <v>7</v>
          </cell>
          <cell r="J13">
            <v>0</v>
          </cell>
          <cell r="K13">
            <v>0</v>
          </cell>
          <cell r="L13">
            <v>0</v>
          </cell>
          <cell r="M13">
            <v>277</v>
          </cell>
          <cell r="N13">
            <v>277</v>
          </cell>
          <cell r="O13">
            <v>38</v>
          </cell>
          <cell r="P13">
            <v>239</v>
          </cell>
          <cell r="Q13">
            <v>0</v>
          </cell>
          <cell r="R13">
            <v>0</v>
          </cell>
          <cell r="S13">
            <v>0</v>
          </cell>
        </row>
        <row r="14">
          <cell r="A14">
            <v>110231</v>
          </cell>
          <cell r="B14">
            <v>8262043</v>
          </cell>
          <cell r="C14" t="str">
            <v>Haversham Village School</v>
          </cell>
          <cell r="D14" t="str">
            <v>Primary</v>
          </cell>
          <cell r="E14">
            <v>0</v>
          </cell>
          <cell r="F14">
            <v>1</v>
          </cell>
          <cell r="G14">
            <v>0</v>
          </cell>
          <cell r="H14">
            <v>0</v>
          </cell>
          <cell r="I14">
            <v>7</v>
          </cell>
          <cell r="J14">
            <v>0</v>
          </cell>
          <cell r="K14">
            <v>0</v>
          </cell>
          <cell r="L14">
            <v>0</v>
          </cell>
          <cell r="M14">
            <v>165</v>
          </cell>
          <cell r="N14">
            <v>165</v>
          </cell>
          <cell r="O14">
            <v>27</v>
          </cell>
          <cell r="P14">
            <v>138</v>
          </cell>
          <cell r="Q14">
            <v>0</v>
          </cell>
          <cell r="R14">
            <v>0</v>
          </cell>
          <cell r="S14">
            <v>0</v>
          </cell>
        </row>
        <row r="15">
          <cell r="A15">
            <v>110240</v>
          </cell>
          <cell r="B15">
            <v>8262062</v>
          </cell>
          <cell r="C15" t="str">
            <v>Oldbrook First School</v>
          </cell>
          <cell r="D15" t="str">
            <v>Primary</v>
          </cell>
          <cell r="E15">
            <v>0</v>
          </cell>
          <cell r="F15">
            <v>1</v>
          </cell>
          <cell r="G15">
            <v>0</v>
          </cell>
          <cell r="H15">
            <v>0</v>
          </cell>
          <cell r="I15">
            <v>3</v>
          </cell>
          <cell r="J15">
            <v>0</v>
          </cell>
          <cell r="K15">
            <v>0</v>
          </cell>
          <cell r="L15">
            <v>0</v>
          </cell>
          <cell r="M15">
            <v>134</v>
          </cell>
          <cell r="N15">
            <v>134</v>
          </cell>
          <cell r="O15">
            <v>56</v>
          </cell>
          <cell r="P15">
            <v>78</v>
          </cell>
          <cell r="Q15">
            <v>0</v>
          </cell>
          <cell r="R15">
            <v>0</v>
          </cell>
          <cell r="S15">
            <v>0</v>
          </cell>
        </row>
        <row r="16">
          <cell r="A16">
            <v>110242</v>
          </cell>
          <cell r="B16">
            <v>8262067</v>
          </cell>
          <cell r="C16" t="str">
            <v>Lavendon School</v>
          </cell>
          <cell r="D16" t="str">
            <v>Primary</v>
          </cell>
          <cell r="E16">
            <v>0</v>
          </cell>
          <cell r="F16">
            <v>1</v>
          </cell>
          <cell r="G16">
            <v>0</v>
          </cell>
          <cell r="H16">
            <v>0</v>
          </cell>
          <cell r="I16">
            <v>7</v>
          </cell>
          <cell r="J16">
            <v>0</v>
          </cell>
          <cell r="K16">
            <v>0</v>
          </cell>
          <cell r="L16">
            <v>0</v>
          </cell>
          <cell r="M16">
            <v>159</v>
          </cell>
          <cell r="N16">
            <v>159</v>
          </cell>
          <cell r="O16">
            <v>22</v>
          </cell>
          <cell r="P16">
            <v>137</v>
          </cell>
          <cell r="Q16">
            <v>0</v>
          </cell>
          <cell r="R16">
            <v>0</v>
          </cell>
          <cell r="S16">
            <v>0</v>
          </cell>
        </row>
        <row r="17">
          <cell r="A17">
            <v>110252</v>
          </cell>
          <cell r="B17">
            <v>8262112</v>
          </cell>
          <cell r="C17" t="str">
            <v>Russell Street School</v>
          </cell>
          <cell r="D17" t="str">
            <v>Primary</v>
          </cell>
          <cell r="E17">
            <v>0</v>
          </cell>
          <cell r="F17">
            <v>1</v>
          </cell>
          <cell r="G17">
            <v>0</v>
          </cell>
          <cell r="H17">
            <v>0</v>
          </cell>
          <cell r="I17">
            <v>3</v>
          </cell>
          <cell r="J17">
            <v>0</v>
          </cell>
          <cell r="K17">
            <v>0</v>
          </cell>
          <cell r="L17">
            <v>0</v>
          </cell>
          <cell r="M17">
            <v>175</v>
          </cell>
          <cell r="N17">
            <v>175</v>
          </cell>
          <cell r="O17">
            <v>57</v>
          </cell>
          <cell r="P17">
            <v>118</v>
          </cell>
          <cell r="Q17">
            <v>0</v>
          </cell>
          <cell r="R17">
            <v>0</v>
          </cell>
          <cell r="S17">
            <v>0</v>
          </cell>
        </row>
        <row r="18">
          <cell r="A18">
            <v>110256</v>
          </cell>
          <cell r="B18">
            <v>8262121</v>
          </cell>
          <cell r="C18" t="str">
            <v>Bushfield School</v>
          </cell>
          <cell r="D18" t="str">
            <v>Primary</v>
          </cell>
          <cell r="E18">
            <v>0</v>
          </cell>
          <cell r="F18">
            <v>1</v>
          </cell>
          <cell r="G18">
            <v>0</v>
          </cell>
          <cell r="H18">
            <v>0</v>
          </cell>
          <cell r="I18">
            <v>4</v>
          </cell>
          <cell r="J18">
            <v>0</v>
          </cell>
          <cell r="K18">
            <v>0</v>
          </cell>
          <cell r="L18">
            <v>0</v>
          </cell>
          <cell r="M18">
            <v>414</v>
          </cell>
          <cell r="N18">
            <v>414</v>
          </cell>
          <cell r="O18">
            <v>0</v>
          </cell>
          <cell r="P18">
            <v>414</v>
          </cell>
          <cell r="Q18">
            <v>0</v>
          </cell>
          <cell r="R18">
            <v>0</v>
          </cell>
          <cell r="S18">
            <v>0</v>
          </cell>
        </row>
        <row r="19">
          <cell r="A19">
            <v>110257</v>
          </cell>
          <cell r="B19">
            <v>8262122</v>
          </cell>
          <cell r="C19" t="str">
            <v>Wyvern School</v>
          </cell>
          <cell r="D19" t="str">
            <v>Primary</v>
          </cell>
          <cell r="E19">
            <v>0</v>
          </cell>
          <cell r="F19">
            <v>1</v>
          </cell>
          <cell r="G19">
            <v>0</v>
          </cell>
          <cell r="H19">
            <v>0</v>
          </cell>
          <cell r="I19">
            <v>3</v>
          </cell>
          <cell r="J19">
            <v>0</v>
          </cell>
          <cell r="K19">
            <v>0</v>
          </cell>
          <cell r="L19">
            <v>0</v>
          </cell>
          <cell r="M19">
            <v>269</v>
          </cell>
          <cell r="N19">
            <v>269</v>
          </cell>
          <cell r="O19">
            <v>80</v>
          </cell>
          <cell r="P19">
            <v>189</v>
          </cell>
          <cell r="Q19">
            <v>0</v>
          </cell>
          <cell r="R19">
            <v>0</v>
          </cell>
          <cell r="S19">
            <v>0</v>
          </cell>
        </row>
        <row r="20">
          <cell r="A20">
            <v>110327</v>
          </cell>
          <cell r="B20">
            <v>8262238</v>
          </cell>
          <cell r="C20" t="str">
            <v>Barleyhurst Park Primary</v>
          </cell>
          <cell r="D20" t="str">
            <v>Primary</v>
          </cell>
          <cell r="E20">
            <v>0</v>
          </cell>
          <cell r="F20">
            <v>1</v>
          </cell>
          <cell r="G20">
            <v>0</v>
          </cell>
          <cell r="H20">
            <v>0</v>
          </cell>
          <cell r="I20">
            <v>7</v>
          </cell>
          <cell r="J20">
            <v>0</v>
          </cell>
          <cell r="K20">
            <v>0</v>
          </cell>
          <cell r="L20">
            <v>0</v>
          </cell>
          <cell r="M20">
            <v>204</v>
          </cell>
          <cell r="N20">
            <v>204</v>
          </cell>
          <cell r="O20">
            <v>29</v>
          </cell>
          <cell r="P20">
            <v>175</v>
          </cell>
          <cell r="Q20">
            <v>0</v>
          </cell>
          <cell r="R20">
            <v>0</v>
          </cell>
          <cell r="S20">
            <v>0</v>
          </cell>
        </row>
        <row r="21">
          <cell r="A21">
            <v>110330</v>
          </cell>
          <cell r="B21">
            <v>8262247</v>
          </cell>
          <cell r="C21" t="str">
            <v>Pepper Hill School</v>
          </cell>
          <cell r="D21" t="str">
            <v>Primary</v>
          </cell>
          <cell r="E21">
            <v>0</v>
          </cell>
          <cell r="F21">
            <v>1</v>
          </cell>
          <cell r="G21">
            <v>0</v>
          </cell>
          <cell r="H21">
            <v>0</v>
          </cell>
          <cell r="I21">
            <v>3</v>
          </cell>
          <cell r="J21">
            <v>0</v>
          </cell>
          <cell r="K21">
            <v>0</v>
          </cell>
          <cell r="L21">
            <v>0</v>
          </cell>
          <cell r="M21">
            <v>119</v>
          </cell>
          <cell r="N21">
            <v>119</v>
          </cell>
          <cell r="O21">
            <v>40</v>
          </cell>
          <cell r="P21">
            <v>79</v>
          </cell>
          <cell r="Q21">
            <v>0</v>
          </cell>
          <cell r="R21">
            <v>0</v>
          </cell>
          <cell r="S21">
            <v>0</v>
          </cell>
        </row>
        <row r="22">
          <cell r="A22">
            <v>110345</v>
          </cell>
          <cell r="B22">
            <v>8262272</v>
          </cell>
          <cell r="C22" t="str">
            <v>Greenleys First School</v>
          </cell>
          <cell r="D22" t="str">
            <v>Primary</v>
          </cell>
          <cell r="E22">
            <v>0</v>
          </cell>
          <cell r="F22">
            <v>1</v>
          </cell>
          <cell r="G22">
            <v>0</v>
          </cell>
          <cell r="H22">
            <v>0</v>
          </cell>
          <cell r="I22">
            <v>3</v>
          </cell>
          <cell r="J22">
            <v>0</v>
          </cell>
          <cell r="K22">
            <v>0</v>
          </cell>
          <cell r="L22">
            <v>0</v>
          </cell>
          <cell r="M22">
            <v>127</v>
          </cell>
          <cell r="N22">
            <v>127</v>
          </cell>
          <cell r="O22">
            <v>40</v>
          </cell>
          <cell r="P22">
            <v>87</v>
          </cell>
          <cell r="Q22">
            <v>0</v>
          </cell>
          <cell r="R22">
            <v>0</v>
          </cell>
          <cell r="S22">
            <v>0</v>
          </cell>
        </row>
        <row r="23">
          <cell r="A23">
            <v>110355</v>
          </cell>
          <cell r="B23">
            <v>8262285</v>
          </cell>
          <cell r="C23" t="str">
            <v>Falconhurst School</v>
          </cell>
          <cell r="D23" t="str">
            <v>Primary</v>
          </cell>
          <cell r="E23">
            <v>0</v>
          </cell>
          <cell r="F23">
            <v>1</v>
          </cell>
          <cell r="G23">
            <v>0</v>
          </cell>
          <cell r="H23">
            <v>0</v>
          </cell>
          <cell r="I23">
            <v>7</v>
          </cell>
          <cell r="J23">
            <v>0</v>
          </cell>
          <cell r="K23">
            <v>0</v>
          </cell>
          <cell r="L23">
            <v>0</v>
          </cell>
          <cell r="M23">
            <v>298</v>
          </cell>
          <cell r="N23">
            <v>298</v>
          </cell>
          <cell r="O23">
            <v>37</v>
          </cell>
          <cell r="P23">
            <v>261</v>
          </cell>
          <cell r="Q23">
            <v>0</v>
          </cell>
          <cell r="R23">
            <v>0</v>
          </cell>
          <cell r="S23">
            <v>0</v>
          </cell>
        </row>
        <row r="24">
          <cell r="A24">
            <v>110363</v>
          </cell>
          <cell r="B24">
            <v>8262299</v>
          </cell>
          <cell r="C24" t="str">
            <v>Southwood School</v>
          </cell>
          <cell r="D24" t="str">
            <v>Primary</v>
          </cell>
          <cell r="E24">
            <v>0</v>
          </cell>
          <cell r="F24">
            <v>1</v>
          </cell>
          <cell r="G24">
            <v>0</v>
          </cell>
          <cell r="H24">
            <v>0</v>
          </cell>
          <cell r="I24">
            <v>4</v>
          </cell>
          <cell r="J24">
            <v>0</v>
          </cell>
          <cell r="K24">
            <v>0</v>
          </cell>
          <cell r="L24">
            <v>0</v>
          </cell>
          <cell r="M24">
            <v>181</v>
          </cell>
          <cell r="N24">
            <v>181</v>
          </cell>
          <cell r="O24">
            <v>0</v>
          </cell>
          <cell r="P24">
            <v>181</v>
          </cell>
          <cell r="Q24">
            <v>0</v>
          </cell>
          <cell r="R24">
            <v>0</v>
          </cell>
          <cell r="S24">
            <v>0</v>
          </cell>
        </row>
        <row r="25">
          <cell r="A25">
            <v>110365</v>
          </cell>
          <cell r="B25">
            <v>8262301</v>
          </cell>
          <cell r="C25" t="str">
            <v>Stanton School</v>
          </cell>
          <cell r="D25" t="str">
            <v>Primary</v>
          </cell>
          <cell r="E25">
            <v>0</v>
          </cell>
          <cell r="F25">
            <v>1</v>
          </cell>
          <cell r="G25">
            <v>0</v>
          </cell>
          <cell r="H25">
            <v>0</v>
          </cell>
          <cell r="I25">
            <v>4</v>
          </cell>
          <cell r="J25">
            <v>0</v>
          </cell>
          <cell r="K25">
            <v>0</v>
          </cell>
          <cell r="L25">
            <v>0</v>
          </cell>
          <cell r="M25">
            <v>296</v>
          </cell>
          <cell r="N25">
            <v>296</v>
          </cell>
          <cell r="O25">
            <v>0</v>
          </cell>
          <cell r="P25">
            <v>296</v>
          </cell>
          <cell r="Q25">
            <v>0</v>
          </cell>
          <cell r="R25">
            <v>0</v>
          </cell>
          <cell r="S25">
            <v>0</v>
          </cell>
        </row>
        <row r="26">
          <cell r="A26">
            <v>110366</v>
          </cell>
          <cell r="B26">
            <v>8262303</v>
          </cell>
          <cell r="C26" t="str">
            <v>Great Linford Primary School</v>
          </cell>
          <cell r="D26" t="str">
            <v>Primary</v>
          </cell>
          <cell r="E26">
            <v>0</v>
          </cell>
          <cell r="F26">
            <v>1</v>
          </cell>
          <cell r="G26">
            <v>0</v>
          </cell>
          <cell r="H26">
            <v>0</v>
          </cell>
          <cell r="I26">
            <v>7</v>
          </cell>
          <cell r="J26">
            <v>0</v>
          </cell>
          <cell r="K26">
            <v>0</v>
          </cell>
          <cell r="L26">
            <v>0</v>
          </cell>
          <cell r="M26">
            <v>340</v>
          </cell>
          <cell r="N26">
            <v>340</v>
          </cell>
          <cell r="O26">
            <v>43</v>
          </cell>
          <cell r="P26">
            <v>297</v>
          </cell>
          <cell r="Q26">
            <v>0</v>
          </cell>
          <cell r="R26">
            <v>0</v>
          </cell>
          <cell r="S26">
            <v>0</v>
          </cell>
        </row>
        <row r="27">
          <cell r="A27">
            <v>110367</v>
          </cell>
          <cell r="B27">
            <v>8262305</v>
          </cell>
          <cell r="C27" t="str">
            <v>Greenleys Junior School</v>
          </cell>
          <cell r="D27" t="str">
            <v>Primary</v>
          </cell>
          <cell r="E27">
            <v>0</v>
          </cell>
          <cell r="F27">
            <v>1</v>
          </cell>
          <cell r="G27">
            <v>0</v>
          </cell>
          <cell r="H27">
            <v>0</v>
          </cell>
          <cell r="I27">
            <v>4</v>
          </cell>
          <cell r="J27">
            <v>0</v>
          </cell>
          <cell r="K27">
            <v>0</v>
          </cell>
          <cell r="L27">
            <v>0</v>
          </cell>
          <cell r="M27">
            <v>220</v>
          </cell>
          <cell r="N27">
            <v>220</v>
          </cell>
          <cell r="O27">
            <v>0</v>
          </cell>
          <cell r="P27">
            <v>220</v>
          </cell>
          <cell r="Q27">
            <v>0</v>
          </cell>
          <cell r="R27">
            <v>0</v>
          </cell>
          <cell r="S27">
            <v>0</v>
          </cell>
        </row>
        <row r="28">
          <cell r="A28">
            <v>110368</v>
          </cell>
          <cell r="B28">
            <v>8262306</v>
          </cell>
          <cell r="C28" t="str">
            <v>Wood End Infant &amp; Pre-School</v>
          </cell>
          <cell r="D28" t="str">
            <v>Primary</v>
          </cell>
          <cell r="E28">
            <v>0</v>
          </cell>
          <cell r="F28">
            <v>1</v>
          </cell>
          <cell r="G28">
            <v>0</v>
          </cell>
          <cell r="H28">
            <v>0</v>
          </cell>
          <cell r="I28">
            <v>3</v>
          </cell>
          <cell r="J28">
            <v>0</v>
          </cell>
          <cell r="K28">
            <v>0</v>
          </cell>
          <cell r="L28">
            <v>0</v>
          </cell>
          <cell r="M28">
            <v>67</v>
          </cell>
          <cell r="N28">
            <v>67</v>
          </cell>
          <cell r="O28">
            <v>24</v>
          </cell>
          <cell r="P28">
            <v>43</v>
          </cell>
          <cell r="Q28">
            <v>0</v>
          </cell>
          <cell r="R28">
            <v>0</v>
          </cell>
          <cell r="S28">
            <v>0</v>
          </cell>
        </row>
        <row r="29">
          <cell r="A29">
            <v>110369</v>
          </cell>
          <cell r="B29">
            <v>8262309</v>
          </cell>
          <cell r="C29" t="str">
            <v>Bradwell Village School</v>
          </cell>
          <cell r="D29" t="str">
            <v>Primary</v>
          </cell>
          <cell r="E29">
            <v>0</v>
          </cell>
          <cell r="F29">
            <v>1</v>
          </cell>
          <cell r="G29">
            <v>0</v>
          </cell>
          <cell r="H29">
            <v>0</v>
          </cell>
          <cell r="I29">
            <v>4</v>
          </cell>
          <cell r="J29">
            <v>0</v>
          </cell>
          <cell r="K29">
            <v>0</v>
          </cell>
          <cell r="L29">
            <v>0</v>
          </cell>
          <cell r="M29">
            <v>243</v>
          </cell>
          <cell r="N29">
            <v>243</v>
          </cell>
          <cell r="O29">
            <v>0</v>
          </cell>
          <cell r="P29">
            <v>243</v>
          </cell>
          <cell r="Q29">
            <v>0</v>
          </cell>
          <cell r="R29">
            <v>0</v>
          </cell>
          <cell r="S29">
            <v>0</v>
          </cell>
        </row>
        <row r="30">
          <cell r="A30">
            <v>110372</v>
          </cell>
          <cell r="B30">
            <v>8262313</v>
          </cell>
          <cell r="C30" t="str">
            <v>Downs Barn School</v>
          </cell>
          <cell r="D30" t="str">
            <v>Primary</v>
          </cell>
          <cell r="E30">
            <v>0</v>
          </cell>
          <cell r="F30">
            <v>1</v>
          </cell>
          <cell r="G30">
            <v>0</v>
          </cell>
          <cell r="H30">
            <v>0</v>
          </cell>
          <cell r="I30">
            <v>3</v>
          </cell>
          <cell r="J30">
            <v>0</v>
          </cell>
          <cell r="K30">
            <v>0</v>
          </cell>
          <cell r="L30">
            <v>0</v>
          </cell>
          <cell r="M30">
            <v>60</v>
          </cell>
          <cell r="N30">
            <v>60</v>
          </cell>
          <cell r="O30">
            <v>18</v>
          </cell>
          <cell r="P30">
            <v>42</v>
          </cell>
          <cell r="Q30">
            <v>0</v>
          </cell>
          <cell r="R30">
            <v>0</v>
          </cell>
          <cell r="S30">
            <v>0</v>
          </cell>
        </row>
        <row r="31">
          <cell r="A31">
            <v>110375</v>
          </cell>
          <cell r="B31">
            <v>8262316</v>
          </cell>
          <cell r="C31" t="str">
            <v>Germander Park School</v>
          </cell>
          <cell r="D31" t="str">
            <v>Primary</v>
          </cell>
          <cell r="E31">
            <v>0</v>
          </cell>
          <cell r="F31">
            <v>1</v>
          </cell>
          <cell r="G31">
            <v>0</v>
          </cell>
          <cell r="H31">
            <v>0</v>
          </cell>
          <cell r="I31">
            <v>3</v>
          </cell>
          <cell r="J31">
            <v>0</v>
          </cell>
          <cell r="K31">
            <v>0</v>
          </cell>
          <cell r="L31">
            <v>0</v>
          </cell>
          <cell r="M31">
            <v>78</v>
          </cell>
          <cell r="N31">
            <v>78</v>
          </cell>
          <cell r="O31">
            <v>25</v>
          </cell>
          <cell r="P31">
            <v>53</v>
          </cell>
          <cell r="Q31">
            <v>0</v>
          </cell>
          <cell r="R31">
            <v>0</v>
          </cell>
          <cell r="S31">
            <v>0</v>
          </cell>
        </row>
        <row r="32">
          <cell r="A32">
            <v>110379</v>
          </cell>
          <cell r="B32">
            <v>8262320</v>
          </cell>
          <cell r="C32" t="str">
            <v>The Willows School and Early Years Centre</v>
          </cell>
          <cell r="D32" t="str">
            <v>Primary</v>
          </cell>
          <cell r="E32">
            <v>0</v>
          </cell>
          <cell r="F32">
            <v>1</v>
          </cell>
          <cell r="G32">
            <v>0</v>
          </cell>
          <cell r="H32">
            <v>0</v>
          </cell>
          <cell r="I32">
            <v>3</v>
          </cell>
          <cell r="J32">
            <v>0</v>
          </cell>
          <cell r="K32">
            <v>0</v>
          </cell>
          <cell r="L32">
            <v>0</v>
          </cell>
          <cell r="M32">
            <v>122</v>
          </cell>
          <cell r="N32">
            <v>122</v>
          </cell>
          <cell r="O32">
            <v>37</v>
          </cell>
          <cell r="P32">
            <v>85</v>
          </cell>
          <cell r="Q32">
            <v>0</v>
          </cell>
          <cell r="R32">
            <v>0</v>
          </cell>
          <cell r="S32">
            <v>0</v>
          </cell>
        </row>
        <row r="33">
          <cell r="A33">
            <v>110380</v>
          </cell>
          <cell r="B33">
            <v>8262322</v>
          </cell>
          <cell r="C33" t="str">
            <v>Priory Common School</v>
          </cell>
          <cell r="D33" t="str">
            <v>Primary</v>
          </cell>
          <cell r="E33">
            <v>0</v>
          </cell>
          <cell r="F33">
            <v>1</v>
          </cell>
          <cell r="G33">
            <v>0</v>
          </cell>
          <cell r="H33">
            <v>0</v>
          </cell>
          <cell r="I33">
            <v>3</v>
          </cell>
          <cell r="J33">
            <v>0</v>
          </cell>
          <cell r="K33">
            <v>0</v>
          </cell>
          <cell r="L33">
            <v>0</v>
          </cell>
          <cell r="M33">
            <v>78</v>
          </cell>
          <cell r="N33">
            <v>78</v>
          </cell>
          <cell r="O33">
            <v>26</v>
          </cell>
          <cell r="P33">
            <v>52</v>
          </cell>
          <cell r="Q33">
            <v>0</v>
          </cell>
          <cell r="R33">
            <v>0</v>
          </cell>
          <cell r="S33">
            <v>0</v>
          </cell>
        </row>
        <row r="34">
          <cell r="A34">
            <v>110381</v>
          </cell>
          <cell r="B34">
            <v>8262323</v>
          </cell>
          <cell r="C34" t="str">
            <v>Giffard Park Primary School</v>
          </cell>
          <cell r="D34" t="str">
            <v>Primary</v>
          </cell>
          <cell r="E34">
            <v>0</v>
          </cell>
          <cell r="F34">
            <v>1</v>
          </cell>
          <cell r="G34">
            <v>0</v>
          </cell>
          <cell r="H34">
            <v>0</v>
          </cell>
          <cell r="I34">
            <v>7</v>
          </cell>
          <cell r="J34">
            <v>0</v>
          </cell>
          <cell r="K34">
            <v>0</v>
          </cell>
          <cell r="L34">
            <v>0</v>
          </cell>
          <cell r="M34">
            <v>298</v>
          </cell>
          <cell r="N34">
            <v>298</v>
          </cell>
          <cell r="O34">
            <v>43</v>
          </cell>
          <cell r="P34">
            <v>255</v>
          </cell>
          <cell r="Q34">
            <v>0</v>
          </cell>
          <cell r="R34">
            <v>0</v>
          </cell>
          <cell r="S34">
            <v>0</v>
          </cell>
        </row>
        <row r="35">
          <cell r="A35">
            <v>110382</v>
          </cell>
          <cell r="B35">
            <v>8262324</v>
          </cell>
          <cell r="C35" t="str">
            <v>Heelands School</v>
          </cell>
          <cell r="D35" t="str">
            <v>Primary</v>
          </cell>
          <cell r="E35">
            <v>0</v>
          </cell>
          <cell r="F35">
            <v>1</v>
          </cell>
          <cell r="G35">
            <v>0</v>
          </cell>
          <cell r="H35">
            <v>0</v>
          </cell>
          <cell r="I35">
            <v>3</v>
          </cell>
          <cell r="J35">
            <v>0</v>
          </cell>
          <cell r="K35">
            <v>0</v>
          </cell>
          <cell r="L35">
            <v>0</v>
          </cell>
          <cell r="M35">
            <v>81</v>
          </cell>
          <cell r="N35">
            <v>81</v>
          </cell>
          <cell r="O35">
            <v>29</v>
          </cell>
          <cell r="P35">
            <v>52</v>
          </cell>
          <cell r="Q35">
            <v>0</v>
          </cell>
          <cell r="R35">
            <v>0</v>
          </cell>
          <cell r="S35">
            <v>0</v>
          </cell>
        </row>
        <row r="36">
          <cell r="A36">
            <v>110385</v>
          </cell>
          <cell r="B36">
            <v>8262327</v>
          </cell>
          <cell r="C36" t="str">
            <v>Summerfield School</v>
          </cell>
          <cell r="D36" t="str">
            <v>Primary</v>
          </cell>
          <cell r="E36">
            <v>0</v>
          </cell>
          <cell r="F36">
            <v>1</v>
          </cell>
          <cell r="G36">
            <v>0</v>
          </cell>
          <cell r="H36">
            <v>0</v>
          </cell>
          <cell r="I36">
            <v>7</v>
          </cell>
          <cell r="J36">
            <v>0</v>
          </cell>
          <cell r="K36">
            <v>0</v>
          </cell>
          <cell r="L36">
            <v>0</v>
          </cell>
          <cell r="M36">
            <v>335</v>
          </cell>
          <cell r="N36">
            <v>335</v>
          </cell>
          <cell r="O36">
            <v>46</v>
          </cell>
          <cell r="P36">
            <v>289</v>
          </cell>
          <cell r="Q36">
            <v>0</v>
          </cell>
          <cell r="R36">
            <v>0</v>
          </cell>
          <cell r="S36">
            <v>0</v>
          </cell>
        </row>
        <row r="37">
          <cell r="A37">
            <v>110388</v>
          </cell>
          <cell r="B37">
            <v>8262330</v>
          </cell>
          <cell r="C37" t="str">
            <v>Willen Primary School</v>
          </cell>
          <cell r="D37" t="str">
            <v>Primary</v>
          </cell>
          <cell r="E37">
            <v>0</v>
          </cell>
          <cell r="F37">
            <v>1</v>
          </cell>
          <cell r="G37">
            <v>0</v>
          </cell>
          <cell r="H37">
            <v>0</v>
          </cell>
          <cell r="I37">
            <v>7</v>
          </cell>
          <cell r="J37">
            <v>0</v>
          </cell>
          <cell r="K37">
            <v>0</v>
          </cell>
          <cell r="L37">
            <v>0</v>
          </cell>
          <cell r="M37">
            <v>364</v>
          </cell>
          <cell r="N37">
            <v>364</v>
          </cell>
          <cell r="O37">
            <v>39</v>
          </cell>
          <cell r="P37">
            <v>325</v>
          </cell>
          <cell r="Q37">
            <v>0</v>
          </cell>
          <cell r="R37">
            <v>0</v>
          </cell>
          <cell r="S37">
            <v>0</v>
          </cell>
        </row>
        <row r="38">
          <cell r="A38">
            <v>110394</v>
          </cell>
          <cell r="B38">
            <v>8262336</v>
          </cell>
          <cell r="C38" t="str">
            <v>Caroline Haslett Primary School</v>
          </cell>
          <cell r="D38" t="str">
            <v>Primary</v>
          </cell>
          <cell r="E38">
            <v>0</v>
          </cell>
          <cell r="F38">
            <v>1</v>
          </cell>
          <cell r="G38">
            <v>0</v>
          </cell>
          <cell r="H38">
            <v>0</v>
          </cell>
          <cell r="I38">
            <v>7</v>
          </cell>
          <cell r="J38">
            <v>0</v>
          </cell>
          <cell r="K38">
            <v>0</v>
          </cell>
          <cell r="L38">
            <v>0</v>
          </cell>
          <cell r="M38">
            <v>418</v>
          </cell>
          <cell r="N38">
            <v>418</v>
          </cell>
          <cell r="O38">
            <v>60</v>
          </cell>
          <cell r="P38">
            <v>358</v>
          </cell>
          <cell r="Q38">
            <v>0</v>
          </cell>
          <cell r="R38">
            <v>0</v>
          </cell>
          <cell r="S38">
            <v>0</v>
          </cell>
        </row>
        <row r="39">
          <cell r="A39">
            <v>110395</v>
          </cell>
          <cell r="B39">
            <v>8262337</v>
          </cell>
          <cell r="C39" t="str">
            <v>Green Park School</v>
          </cell>
          <cell r="D39" t="str">
            <v>Primary</v>
          </cell>
          <cell r="E39">
            <v>0</v>
          </cell>
          <cell r="F39">
            <v>1</v>
          </cell>
          <cell r="G39">
            <v>0</v>
          </cell>
          <cell r="H39">
            <v>0</v>
          </cell>
          <cell r="I39">
            <v>7</v>
          </cell>
          <cell r="J39">
            <v>0</v>
          </cell>
          <cell r="K39">
            <v>0</v>
          </cell>
          <cell r="L39">
            <v>0</v>
          </cell>
          <cell r="M39">
            <v>300</v>
          </cell>
          <cell r="N39">
            <v>300</v>
          </cell>
          <cell r="O39">
            <v>46</v>
          </cell>
          <cell r="P39">
            <v>254</v>
          </cell>
          <cell r="Q39">
            <v>0</v>
          </cell>
          <cell r="R39">
            <v>0</v>
          </cell>
          <cell r="S39">
            <v>0</v>
          </cell>
        </row>
        <row r="40">
          <cell r="A40">
            <v>110399</v>
          </cell>
          <cell r="B40">
            <v>8262346</v>
          </cell>
          <cell r="C40" t="str">
            <v>Cedars Primary School</v>
          </cell>
          <cell r="D40" t="str">
            <v>Primary</v>
          </cell>
          <cell r="E40">
            <v>0</v>
          </cell>
          <cell r="F40">
            <v>1</v>
          </cell>
          <cell r="G40">
            <v>0</v>
          </cell>
          <cell r="H40">
            <v>0</v>
          </cell>
          <cell r="I40">
            <v>7</v>
          </cell>
          <cell r="J40">
            <v>0</v>
          </cell>
          <cell r="K40">
            <v>0</v>
          </cell>
          <cell r="L40">
            <v>0</v>
          </cell>
          <cell r="M40">
            <v>257</v>
          </cell>
          <cell r="N40">
            <v>257</v>
          </cell>
          <cell r="O40">
            <v>33</v>
          </cell>
          <cell r="P40">
            <v>224</v>
          </cell>
          <cell r="Q40">
            <v>0</v>
          </cell>
          <cell r="R40">
            <v>0</v>
          </cell>
          <cell r="S40">
            <v>0</v>
          </cell>
        </row>
        <row r="41">
          <cell r="A41">
            <v>110400</v>
          </cell>
          <cell r="B41">
            <v>8262347</v>
          </cell>
          <cell r="C41" t="str">
            <v>Glastonbury Thorn School</v>
          </cell>
          <cell r="D41" t="str">
            <v>Primary</v>
          </cell>
          <cell r="E41">
            <v>0</v>
          </cell>
          <cell r="F41">
            <v>1</v>
          </cell>
          <cell r="G41">
            <v>0</v>
          </cell>
          <cell r="H41">
            <v>0</v>
          </cell>
          <cell r="I41">
            <v>3</v>
          </cell>
          <cell r="J41">
            <v>0</v>
          </cell>
          <cell r="K41">
            <v>0</v>
          </cell>
          <cell r="L41">
            <v>0</v>
          </cell>
          <cell r="M41">
            <v>177</v>
          </cell>
          <cell r="N41">
            <v>177</v>
          </cell>
          <cell r="O41">
            <v>60</v>
          </cell>
          <cell r="P41">
            <v>117</v>
          </cell>
          <cell r="Q41">
            <v>0</v>
          </cell>
          <cell r="R41">
            <v>0</v>
          </cell>
          <cell r="S41">
            <v>0</v>
          </cell>
        </row>
        <row r="42">
          <cell r="A42">
            <v>110401</v>
          </cell>
          <cell r="B42">
            <v>8262348</v>
          </cell>
          <cell r="C42" t="str">
            <v>Abbeys Primary School</v>
          </cell>
          <cell r="D42" t="str">
            <v>Primary</v>
          </cell>
          <cell r="E42">
            <v>0</v>
          </cell>
          <cell r="F42">
            <v>1</v>
          </cell>
          <cell r="G42">
            <v>0</v>
          </cell>
          <cell r="H42">
            <v>0</v>
          </cell>
          <cell r="I42">
            <v>7</v>
          </cell>
          <cell r="J42">
            <v>0</v>
          </cell>
          <cell r="K42">
            <v>0</v>
          </cell>
          <cell r="L42">
            <v>0</v>
          </cell>
          <cell r="M42">
            <v>257</v>
          </cell>
          <cell r="N42">
            <v>257</v>
          </cell>
          <cell r="O42">
            <v>34</v>
          </cell>
          <cell r="P42">
            <v>223</v>
          </cell>
          <cell r="Q42">
            <v>0</v>
          </cell>
          <cell r="R42">
            <v>0</v>
          </cell>
          <cell r="S42">
            <v>0</v>
          </cell>
        </row>
        <row r="43">
          <cell r="A43">
            <v>130254</v>
          </cell>
          <cell r="B43">
            <v>8262351</v>
          </cell>
          <cell r="C43" t="str">
            <v>Drayton Park School</v>
          </cell>
          <cell r="D43" t="str">
            <v>Primary</v>
          </cell>
          <cell r="E43">
            <v>0</v>
          </cell>
          <cell r="F43">
            <v>1</v>
          </cell>
          <cell r="G43">
            <v>0</v>
          </cell>
          <cell r="H43">
            <v>0</v>
          </cell>
          <cell r="I43">
            <v>7</v>
          </cell>
          <cell r="J43">
            <v>0</v>
          </cell>
          <cell r="K43">
            <v>0</v>
          </cell>
          <cell r="L43">
            <v>0</v>
          </cell>
          <cell r="M43">
            <v>303</v>
          </cell>
          <cell r="N43">
            <v>303</v>
          </cell>
          <cell r="O43">
            <v>40</v>
          </cell>
          <cell r="P43">
            <v>263</v>
          </cell>
          <cell r="Q43">
            <v>0</v>
          </cell>
          <cell r="R43">
            <v>0</v>
          </cell>
          <cell r="S43">
            <v>0</v>
          </cell>
        </row>
        <row r="44">
          <cell r="A44">
            <v>131190</v>
          </cell>
          <cell r="B44">
            <v>8262353</v>
          </cell>
          <cell r="C44" t="str">
            <v>Emerson Valley School</v>
          </cell>
          <cell r="D44" t="str">
            <v>Primary</v>
          </cell>
          <cell r="E44">
            <v>0</v>
          </cell>
          <cell r="F44">
            <v>1</v>
          </cell>
          <cell r="G44">
            <v>0</v>
          </cell>
          <cell r="H44">
            <v>0</v>
          </cell>
          <cell r="I44">
            <v>4</v>
          </cell>
          <cell r="J44">
            <v>0</v>
          </cell>
          <cell r="K44">
            <v>0</v>
          </cell>
          <cell r="L44">
            <v>0</v>
          </cell>
          <cell r="M44">
            <v>452</v>
          </cell>
          <cell r="N44">
            <v>452</v>
          </cell>
          <cell r="O44">
            <v>0</v>
          </cell>
          <cell r="P44">
            <v>452</v>
          </cell>
          <cell r="Q44">
            <v>0</v>
          </cell>
          <cell r="R44">
            <v>0</v>
          </cell>
          <cell r="S44">
            <v>0</v>
          </cell>
        </row>
        <row r="45">
          <cell r="A45">
            <v>131348</v>
          </cell>
          <cell r="B45">
            <v>8262506</v>
          </cell>
          <cell r="C45" t="str">
            <v>Loughton Manor First School</v>
          </cell>
          <cell r="D45" t="str">
            <v>Primary</v>
          </cell>
          <cell r="E45">
            <v>0</v>
          </cell>
          <cell r="F45">
            <v>1</v>
          </cell>
          <cell r="G45">
            <v>0</v>
          </cell>
          <cell r="H45">
            <v>0</v>
          </cell>
          <cell r="I45">
            <v>3</v>
          </cell>
          <cell r="J45">
            <v>0</v>
          </cell>
          <cell r="K45">
            <v>0</v>
          </cell>
          <cell r="L45">
            <v>0</v>
          </cell>
          <cell r="M45">
            <v>179</v>
          </cell>
          <cell r="N45">
            <v>179</v>
          </cell>
          <cell r="O45">
            <v>59</v>
          </cell>
          <cell r="P45">
            <v>120</v>
          </cell>
          <cell r="Q45">
            <v>0</v>
          </cell>
          <cell r="R45">
            <v>0</v>
          </cell>
          <cell r="S45">
            <v>0</v>
          </cell>
        </row>
        <row r="46">
          <cell r="A46">
            <v>110404</v>
          </cell>
          <cell r="B46">
            <v>8263000</v>
          </cell>
          <cell r="C46" t="str">
            <v>Cold Harbour Church of England School</v>
          </cell>
          <cell r="D46" t="str">
            <v>Primary</v>
          </cell>
          <cell r="E46">
            <v>0</v>
          </cell>
          <cell r="F46">
            <v>1</v>
          </cell>
          <cell r="G46">
            <v>0</v>
          </cell>
          <cell r="H46">
            <v>0</v>
          </cell>
          <cell r="I46">
            <v>7</v>
          </cell>
          <cell r="J46">
            <v>0</v>
          </cell>
          <cell r="K46">
            <v>0</v>
          </cell>
          <cell r="L46">
            <v>0</v>
          </cell>
          <cell r="M46">
            <v>201</v>
          </cell>
          <cell r="N46">
            <v>201</v>
          </cell>
          <cell r="O46">
            <v>22</v>
          </cell>
          <cell r="P46">
            <v>179</v>
          </cell>
          <cell r="Q46">
            <v>0</v>
          </cell>
          <cell r="R46">
            <v>0</v>
          </cell>
          <cell r="S46">
            <v>0</v>
          </cell>
        </row>
        <row r="47">
          <cell r="A47">
            <v>110405</v>
          </cell>
          <cell r="B47">
            <v>8263003</v>
          </cell>
          <cell r="C47" t="str">
            <v>Newton Blossomville Church of England School</v>
          </cell>
          <cell r="D47" t="str">
            <v>Primary</v>
          </cell>
          <cell r="E47">
            <v>0</v>
          </cell>
          <cell r="F47">
            <v>1</v>
          </cell>
          <cell r="G47">
            <v>0</v>
          </cell>
          <cell r="H47">
            <v>0</v>
          </cell>
          <cell r="I47">
            <v>3</v>
          </cell>
          <cell r="J47">
            <v>0</v>
          </cell>
          <cell r="K47">
            <v>0</v>
          </cell>
          <cell r="L47">
            <v>0</v>
          </cell>
          <cell r="M47">
            <v>19</v>
          </cell>
          <cell r="N47">
            <v>19</v>
          </cell>
          <cell r="O47">
            <v>7</v>
          </cell>
          <cell r="P47">
            <v>12</v>
          </cell>
          <cell r="Q47">
            <v>0</v>
          </cell>
          <cell r="R47">
            <v>0</v>
          </cell>
          <cell r="S47">
            <v>0</v>
          </cell>
        </row>
        <row r="48">
          <cell r="A48">
            <v>110406</v>
          </cell>
          <cell r="B48">
            <v>8263004</v>
          </cell>
          <cell r="C48" t="str">
            <v>North Crawley CofE School</v>
          </cell>
          <cell r="D48" t="str">
            <v>Primary</v>
          </cell>
          <cell r="E48">
            <v>0</v>
          </cell>
          <cell r="F48">
            <v>1</v>
          </cell>
          <cell r="G48">
            <v>0</v>
          </cell>
          <cell r="H48">
            <v>0</v>
          </cell>
          <cell r="I48">
            <v>3</v>
          </cell>
          <cell r="J48">
            <v>0</v>
          </cell>
          <cell r="K48">
            <v>0</v>
          </cell>
          <cell r="L48">
            <v>0</v>
          </cell>
          <cell r="M48">
            <v>33</v>
          </cell>
          <cell r="N48">
            <v>33</v>
          </cell>
          <cell r="O48">
            <v>8</v>
          </cell>
          <cell r="P48">
            <v>25</v>
          </cell>
          <cell r="Q48">
            <v>0</v>
          </cell>
          <cell r="R48">
            <v>0</v>
          </cell>
          <cell r="S48">
            <v>0</v>
          </cell>
        </row>
        <row r="49">
          <cell r="A49">
            <v>110407</v>
          </cell>
          <cell r="B49">
            <v>8263005</v>
          </cell>
          <cell r="C49" t="str">
            <v>Sherington Church of England School</v>
          </cell>
          <cell r="D49" t="str">
            <v>Primary</v>
          </cell>
          <cell r="E49">
            <v>0</v>
          </cell>
          <cell r="F49">
            <v>1</v>
          </cell>
          <cell r="G49">
            <v>0</v>
          </cell>
          <cell r="H49">
            <v>0</v>
          </cell>
          <cell r="I49">
            <v>3</v>
          </cell>
          <cell r="J49">
            <v>0</v>
          </cell>
          <cell r="K49">
            <v>0</v>
          </cell>
          <cell r="L49">
            <v>0</v>
          </cell>
          <cell r="M49">
            <v>17</v>
          </cell>
          <cell r="N49">
            <v>17</v>
          </cell>
          <cell r="O49">
            <v>5</v>
          </cell>
          <cell r="P49">
            <v>12</v>
          </cell>
          <cell r="Q49">
            <v>0</v>
          </cell>
          <cell r="R49">
            <v>0</v>
          </cell>
          <cell r="S49">
            <v>0</v>
          </cell>
        </row>
        <row r="50">
          <cell r="A50">
            <v>110408</v>
          </cell>
          <cell r="B50">
            <v>8263006</v>
          </cell>
          <cell r="C50" t="str">
            <v>Stoke Goldington Church of England School</v>
          </cell>
          <cell r="D50" t="str">
            <v>Primary</v>
          </cell>
          <cell r="E50">
            <v>0</v>
          </cell>
          <cell r="F50">
            <v>1</v>
          </cell>
          <cell r="G50">
            <v>0</v>
          </cell>
          <cell r="H50">
            <v>0</v>
          </cell>
          <cell r="I50">
            <v>3</v>
          </cell>
          <cell r="J50">
            <v>0</v>
          </cell>
          <cell r="K50">
            <v>0</v>
          </cell>
          <cell r="L50">
            <v>0</v>
          </cell>
          <cell r="M50">
            <v>26</v>
          </cell>
          <cell r="N50">
            <v>26</v>
          </cell>
          <cell r="O50">
            <v>13</v>
          </cell>
          <cell r="P50">
            <v>13</v>
          </cell>
          <cell r="Q50">
            <v>0</v>
          </cell>
          <cell r="R50">
            <v>0</v>
          </cell>
          <cell r="S50">
            <v>0</v>
          </cell>
        </row>
        <row r="51">
          <cell r="A51">
            <v>110439</v>
          </cell>
          <cell r="B51">
            <v>8263058</v>
          </cell>
          <cell r="C51" t="str">
            <v>St Mary's Wavendon CofE Primary</v>
          </cell>
          <cell r="D51" t="str">
            <v>Primary</v>
          </cell>
          <cell r="E51">
            <v>0</v>
          </cell>
          <cell r="F51">
            <v>1</v>
          </cell>
          <cell r="G51">
            <v>0</v>
          </cell>
          <cell r="H51">
            <v>0</v>
          </cell>
          <cell r="I51">
            <v>7</v>
          </cell>
          <cell r="J51">
            <v>0</v>
          </cell>
          <cell r="K51">
            <v>0</v>
          </cell>
          <cell r="L51">
            <v>0</v>
          </cell>
          <cell r="M51">
            <v>299</v>
          </cell>
          <cell r="N51">
            <v>299</v>
          </cell>
          <cell r="O51">
            <v>55</v>
          </cell>
          <cell r="P51">
            <v>244</v>
          </cell>
          <cell r="Q51">
            <v>0</v>
          </cell>
          <cell r="R51">
            <v>0</v>
          </cell>
          <cell r="S51">
            <v>0</v>
          </cell>
        </row>
        <row r="52">
          <cell r="A52">
            <v>110443</v>
          </cell>
          <cell r="B52">
            <v>8263066</v>
          </cell>
          <cell r="C52" t="str">
            <v>St Andrew's CofE Infant School</v>
          </cell>
          <cell r="D52" t="str">
            <v>Primary</v>
          </cell>
          <cell r="E52">
            <v>0</v>
          </cell>
          <cell r="F52">
            <v>1</v>
          </cell>
          <cell r="G52">
            <v>0</v>
          </cell>
          <cell r="H52">
            <v>0</v>
          </cell>
          <cell r="I52">
            <v>3</v>
          </cell>
          <cell r="J52">
            <v>0</v>
          </cell>
          <cell r="K52">
            <v>0</v>
          </cell>
          <cell r="L52">
            <v>0</v>
          </cell>
          <cell r="M52">
            <v>13</v>
          </cell>
          <cell r="N52">
            <v>13</v>
          </cell>
          <cell r="O52">
            <v>3</v>
          </cell>
          <cell r="P52">
            <v>10</v>
          </cell>
          <cell r="Q52">
            <v>0</v>
          </cell>
          <cell r="R52">
            <v>0</v>
          </cell>
          <cell r="S52">
            <v>0</v>
          </cell>
        </row>
        <row r="53">
          <cell r="A53">
            <v>110476</v>
          </cell>
          <cell r="B53">
            <v>8263369</v>
          </cell>
          <cell r="C53" t="str">
            <v>St Thomas Aquinas Catholic Primary School</v>
          </cell>
          <cell r="D53" t="str">
            <v>Primary</v>
          </cell>
          <cell r="E53">
            <v>0</v>
          </cell>
          <cell r="F53">
            <v>1</v>
          </cell>
          <cell r="G53">
            <v>0</v>
          </cell>
          <cell r="H53">
            <v>0</v>
          </cell>
          <cell r="I53">
            <v>7</v>
          </cell>
          <cell r="J53">
            <v>0</v>
          </cell>
          <cell r="K53">
            <v>0</v>
          </cell>
          <cell r="L53">
            <v>0</v>
          </cell>
          <cell r="M53">
            <v>264</v>
          </cell>
          <cell r="N53">
            <v>264</v>
          </cell>
          <cell r="O53">
            <v>30</v>
          </cell>
          <cell r="P53">
            <v>234</v>
          </cell>
          <cell r="Q53">
            <v>0</v>
          </cell>
          <cell r="R53">
            <v>0</v>
          </cell>
          <cell r="S53">
            <v>0</v>
          </cell>
        </row>
        <row r="54">
          <cell r="A54">
            <v>134073</v>
          </cell>
          <cell r="B54">
            <v>8263376</v>
          </cell>
          <cell r="C54" t="str">
            <v>Giles Brook Primary School</v>
          </cell>
          <cell r="D54" t="str">
            <v>Primary</v>
          </cell>
          <cell r="E54">
            <v>0</v>
          </cell>
          <cell r="F54">
            <v>1</v>
          </cell>
          <cell r="G54">
            <v>0</v>
          </cell>
          <cell r="H54">
            <v>0</v>
          </cell>
          <cell r="I54">
            <v>7</v>
          </cell>
          <cell r="J54">
            <v>0</v>
          </cell>
          <cell r="K54">
            <v>0</v>
          </cell>
          <cell r="L54">
            <v>0</v>
          </cell>
          <cell r="M54">
            <v>408</v>
          </cell>
          <cell r="N54">
            <v>408</v>
          </cell>
          <cell r="O54">
            <v>52</v>
          </cell>
          <cell r="P54">
            <v>356</v>
          </cell>
          <cell r="Q54">
            <v>0</v>
          </cell>
          <cell r="R54">
            <v>0</v>
          </cell>
          <cell r="S54">
            <v>0</v>
          </cell>
        </row>
        <row r="55">
          <cell r="A55">
            <v>110481</v>
          </cell>
          <cell r="B55">
            <v>8263377</v>
          </cell>
          <cell r="C55" t="str">
            <v>Bishop Parker Catholic School</v>
          </cell>
          <cell r="D55" t="str">
            <v>Primary</v>
          </cell>
          <cell r="E55">
            <v>0</v>
          </cell>
          <cell r="F55">
            <v>1</v>
          </cell>
          <cell r="G55">
            <v>0</v>
          </cell>
          <cell r="H55">
            <v>0</v>
          </cell>
          <cell r="I55">
            <v>7</v>
          </cell>
          <cell r="J55">
            <v>0</v>
          </cell>
          <cell r="K55">
            <v>0</v>
          </cell>
          <cell r="L55">
            <v>0</v>
          </cell>
          <cell r="M55">
            <v>173</v>
          </cell>
          <cell r="N55">
            <v>173</v>
          </cell>
          <cell r="O55">
            <v>17</v>
          </cell>
          <cell r="P55">
            <v>156</v>
          </cell>
          <cell r="Q55">
            <v>0</v>
          </cell>
          <cell r="R55">
            <v>0</v>
          </cell>
          <cell r="S55">
            <v>0</v>
          </cell>
        </row>
        <row r="56">
          <cell r="A56">
            <v>110482</v>
          </cell>
          <cell r="B56">
            <v>8263378</v>
          </cell>
          <cell r="C56" t="str">
            <v>St Monica's Catholic Primary School</v>
          </cell>
          <cell r="D56" t="str">
            <v>Primary</v>
          </cell>
          <cell r="E56">
            <v>0</v>
          </cell>
          <cell r="F56">
            <v>1</v>
          </cell>
          <cell r="G56">
            <v>0</v>
          </cell>
          <cell r="H56">
            <v>0</v>
          </cell>
          <cell r="I56">
            <v>7</v>
          </cell>
          <cell r="J56">
            <v>0</v>
          </cell>
          <cell r="K56">
            <v>0</v>
          </cell>
          <cell r="L56">
            <v>0</v>
          </cell>
          <cell r="M56">
            <v>354</v>
          </cell>
          <cell r="N56">
            <v>354</v>
          </cell>
          <cell r="O56">
            <v>53</v>
          </cell>
          <cell r="P56">
            <v>301</v>
          </cell>
          <cell r="Q56">
            <v>0</v>
          </cell>
          <cell r="R56">
            <v>0</v>
          </cell>
          <cell r="S56">
            <v>0</v>
          </cell>
        </row>
        <row r="57">
          <cell r="A57">
            <v>110483</v>
          </cell>
          <cell r="B57">
            <v>8263379</v>
          </cell>
          <cell r="C57" t="str">
            <v>St Mary Magdalene Catholic Primary School</v>
          </cell>
          <cell r="D57" t="str">
            <v>Primary</v>
          </cell>
          <cell r="E57">
            <v>0</v>
          </cell>
          <cell r="F57">
            <v>1</v>
          </cell>
          <cell r="G57">
            <v>0</v>
          </cell>
          <cell r="H57">
            <v>0</v>
          </cell>
          <cell r="I57">
            <v>7</v>
          </cell>
          <cell r="J57">
            <v>0</v>
          </cell>
          <cell r="K57">
            <v>0</v>
          </cell>
          <cell r="L57">
            <v>0</v>
          </cell>
          <cell r="M57">
            <v>347</v>
          </cell>
          <cell r="N57">
            <v>347</v>
          </cell>
          <cell r="O57">
            <v>52</v>
          </cell>
          <cell r="P57">
            <v>295</v>
          </cell>
          <cell r="Q57">
            <v>0</v>
          </cell>
          <cell r="R57">
            <v>0</v>
          </cell>
          <cell r="S57">
            <v>0</v>
          </cell>
        </row>
        <row r="58">
          <cell r="A58">
            <v>134318</v>
          </cell>
          <cell r="B58">
            <v>8263383</v>
          </cell>
          <cell r="C58" t="str">
            <v>St Bernadette's Catholic Primary School</v>
          </cell>
          <cell r="D58" t="str">
            <v>Primary</v>
          </cell>
          <cell r="E58">
            <v>0</v>
          </cell>
          <cell r="F58">
            <v>1</v>
          </cell>
          <cell r="G58">
            <v>0</v>
          </cell>
          <cell r="H58">
            <v>0</v>
          </cell>
          <cell r="I58">
            <v>7</v>
          </cell>
          <cell r="J58">
            <v>0</v>
          </cell>
          <cell r="K58">
            <v>0</v>
          </cell>
          <cell r="L58">
            <v>0</v>
          </cell>
          <cell r="M58">
            <v>399</v>
          </cell>
          <cell r="N58">
            <v>399</v>
          </cell>
          <cell r="O58">
            <v>40</v>
          </cell>
          <cell r="P58">
            <v>359</v>
          </cell>
          <cell r="Q58">
            <v>0</v>
          </cell>
          <cell r="R58">
            <v>0</v>
          </cell>
          <cell r="S58">
            <v>0</v>
          </cell>
        </row>
        <row r="59">
          <cell r="A59">
            <v>134423</v>
          </cell>
          <cell r="B59">
            <v>8263384</v>
          </cell>
          <cell r="C59" t="str">
            <v>Bow Brickhill CofE VA Primary School</v>
          </cell>
          <cell r="D59" t="str">
            <v>Primary</v>
          </cell>
          <cell r="E59">
            <v>0</v>
          </cell>
          <cell r="F59">
            <v>1</v>
          </cell>
          <cell r="G59">
            <v>0</v>
          </cell>
          <cell r="H59">
            <v>0</v>
          </cell>
          <cell r="I59">
            <v>7</v>
          </cell>
          <cell r="J59">
            <v>0</v>
          </cell>
          <cell r="K59">
            <v>0</v>
          </cell>
          <cell r="L59">
            <v>0</v>
          </cell>
          <cell r="M59">
            <v>77</v>
          </cell>
          <cell r="N59">
            <v>77</v>
          </cell>
          <cell r="O59">
            <v>7</v>
          </cell>
          <cell r="P59">
            <v>70</v>
          </cell>
          <cell r="Q59">
            <v>0</v>
          </cell>
          <cell r="R59">
            <v>0</v>
          </cell>
          <cell r="S59">
            <v>0</v>
          </cell>
        </row>
        <row r="60">
          <cell r="A60">
            <v>135107</v>
          </cell>
          <cell r="B60">
            <v>8263389</v>
          </cell>
          <cell r="C60" t="str">
            <v>Tickford Park Primary School</v>
          </cell>
          <cell r="D60" t="str">
            <v>Primary</v>
          </cell>
          <cell r="E60">
            <v>0</v>
          </cell>
          <cell r="F60">
            <v>1</v>
          </cell>
          <cell r="G60">
            <v>0</v>
          </cell>
          <cell r="H60">
            <v>0</v>
          </cell>
          <cell r="I60">
            <v>7</v>
          </cell>
          <cell r="J60">
            <v>0</v>
          </cell>
          <cell r="K60">
            <v>0</v>
          </cell>
          <cell r="L60">
            <v>0</v>
          </cell>
          <cell r="M60">
            <v>385</v>
          </cell>
          <cell r="N60">
            <v>385</v>
          </cell>
          <cell r="O60">
            <v>46</v>
          </cell>
          <cell r="P60">
            <v>339</v>
          </cell>
          <cell r="Q60">
            <v>0</v>
          </cell>
          <cell r="R60">
            <v>0</v>
          </cell>
          <cell r="S60">
            <v>0</v>
          </cell>
        </row>
        <row r="61">
          <cell r="A61">
            <v>135270</v>
          </cell>
          <cell r="B61">
            <v>8263390</v>
          </cell>
          <cell r="C61" t="str">
            <v>Newton Leys Primary School</v>
          </cell>
          <cell r="D61" t="str">
            <v>Primary</v>
          </cell>
          <cell r="E61">
            <v>0</v>
          </cell>
          <cell r="F61">
            <v>1</v>
          </cell>
          <cell r="G61">
            <v>0</v>
          </cell>
          <cell r="H61">
            <v>0</v>
          </cell>
          <cell r="I61">
            <v>7</v>
          </cell>
          <cell r="J61">
            <v>0</v>
          </cell>
          <cell r="K61">
            <v>0</v>
          </cell>
          <cell r="L61">
            <v>0</v>
          </cell>
          <cell r="M61">
            <v>546</v>
          </cell>
          <cell r="N61">
            <v>546</v>
          </cell>
          <cell r="O61">
            <v>86</v>
          </cell>
          <cell r="P61">
            <v>460</v>
          </cell>
          <cell r="Q61">
            <v>0</v>
          </cell>
          <cell r="R61">
            <v>0</v>
          </cell>
          <cell r="S61">
            <v>0</v>
          </cell>
        </row>
        <row r="62">
          <cell r="A62">
            <v>135271</v>
          </cell>
          <cell r="B62">
            <v>8263391</v>
          </cell>
          <cell r="C62" t="str">
            <v>Brooklands Farm Primary School</v>
          </cell>
          <cell r="D62" t="str">
            <v>Primary</v>
          </cell>
          <cell r="E62">
            <v>0</v>
          </cell>
          <cell r="F62">
            <v>1</v>
          </cell>
          <cell r="G62">
            <v>0</v>
          </cell>
          <cell r="H62">
            <v>0</v>
          </cell>
          <cell r="I62">
            <v>7</v>
          </cell>
          <cell r="J62">
            <v>0</v>
          </cell>
          <cell r="K62">
            <v>0</v>
          </cell>
          <cell r="L62">
            <v>0</v>
          </cell>
          <cell r="M62">
            <v>1201</v>
          </cell>
          <cell r="N62">
            <v>1201</v>
          </cell>
          <cell r="O62">
            <v>157</v>
          </cell>
          <cell r="P62">
            <v>1044</v>
          </cell>
          <cell r="Q62">
            <v>0</v>
          </cell>
          <cell r="R62">
            <v>0</v>
          </cell>
          <cell r="S62">
            <v>0</v>
          </cell>
        </row>
        <row r="63">
          <cell r="A63">
            <v>135272</v>
          </cell>
          <cell r="B63">
            <v>8263392</v>
          </cell>
          <cell r="C63" t="str">
            <v>Priory Rise School</v>
          </cell>
          <cell r="D63" t="str">
            <v>Primary</v>
          </cell>
          <cell r="E63">
            <v>0</v>
          </cell>
          <cell r="F63">
            <v>1</v>
          </cell>
          <cell r="G63">
            <v>0</v>
          </cell>
          <cell r="H63">
            <v>0</v>
          </cell>
          <cell r="I63">
            <v>7</v>
          </cell>
          <cell r="J63">
            <v>0</v>
          </cell>
          <cell r="K63">
            <v>0</v>
          </cell>
          <cell r="L63">
            <v>0</v>
          </cell>
          <cell r="M63">
            <v>626</v>
          </cell>
          <cell r="N63">
            <v>626</v>
          </cell>
          <cell r="O63">
            <v>85</v>
          </cell>
          <cell r="P63">
            <v>541</v>
          </cell>
          <cell r="Q63">
            <v>0</v>
          </cell>
          <cell r="R63">
            <v>0</v>
          </cell>
          <cell r="S63">
            <v>0</v>
          </cell>
        </row>
        <row r="64">
          <cell r="A64">
            <v>110517</v>
          </cell>
          <cell r="B64">
            <v>8264702</v>
          </cell>
          <cell r="C64" t="str">
            <v>St Paul's Catholic School</v>
          </cell>
          <cell r="D64" t="str">
            <v>Secondary</v>
          </cell>
          <cell r="E64">
            <v>0</v>
          </cell>
          <cell r="F64">
            <v>1</v>
          </cell>
          <cell r="G64">
            <v>0</v>
          </cell>
          <cell r="H64">
            <v>0</v>
          </cell>
          <cell r="I64">
            <v>0</v>
          </cell>
          <cell r="J64">
            <v>5</v>
          </cell>
          <cell r="K64">
            <v>3</v>
          </cell>
          <cell r="L64">
            <v>2</v>
          </cell>
          <cell r="M64">
            <v>1445</v>
          </cell>
          <cell r="N64">
            <v>0</v>
          </cell>
          <cell r="O64">
            <v>0</v>
          </cell>
          <cell r="P64">
            <v>0</v>
          </cell>
          <cell r="Q64">
            <v>1445</v>
          </cell>
          <cell r="R64">
            <v>858</v>
          </cell>
          <cell r="S64">
            <v>587</v>
          </cell>
        </row>
        <row r="65">
          <cell r="A65">
            <v>110532</v>
          </cell>
          <cell r="B65">
            <v>8265406</v>
          </cell>
          <cell r="C65" t="str">
            <v>The Radcliffe School</v>
          </cell>
          <cell r="D65" t="str">
            <v>Secondary</v>
          </cell>
          <cell r="E65">
            <v>0</v>
          </cell>
          <cell r="F65">
            <v>1</v>
          </cell>
          <cell r="G65">
            <v>0</v>
          </cell>
          <cell r="H65">
            <v>0</v>
          </cell>
          <cell r="I65">
            <v>0</v>
          </cell>
          <cell r="J65">
            <v>5</v>
          </cell>
          <cell r="K65">
            <v>3</v>
          </cell>
          <cell r="L65">
            <v>2</v>
          </cell>
          <cell r="M65">
            <v>1042</v>
          </cell>
          <cell r="N65">
            <v>0</v>
          </cell>
          <cell r="O65">
            <v>0</v>
          </cell>
          <cell r="P65">
            <v>0</v>
          </cell>
          <cell r="Q65">
            <v>1042</v>
          </cell>
          <cell r="R65">
            <v>622</v>
          </cell>
          <cell r="S65">
            <v>420</v>
          </cell>
        </row>
        <row r="66">
          <cell r="A66">
            <v>143265</v>
          </cell>
          <cell r="B66">
            <v>8262003</v>
          </cell>
          <cell r="C66" t="str">
            <v>Chestnuts Primary School</v>
          </cell>
          <cell r="D66" t="str">
            <v>Primary</v>
          </cell>
          <cell r="E66" t="str">
            <v>Recoupment Academy</v>
          </cell>
          <cell r="F66">
            <v>1</v>
          </cell>
          <cell r="G66">
            <v>0</v>
          </cell>
          <cell r="H66">
            <v>0</v>
          </cell>
          <cell r="I66">
            <v>7</v>
          </cell>
          <cell r="J66">
            <v>0</v>
          </cell>
          <cell r="K66">
            <v>0</v>
          </cell>
          <cell r="L66">
            <v>0</v>
          </cell>
          <cell r="M66">
            <v>402</v>
          </cell>
          <cell r="N66">
            <v>402</v>
          </cell>
          <cell r="O66">
            <v>51</v>
          </cell>
          <cell r="P66">
            <v>351</v>
          </cell>
          <cell r="Q66">
            <v>0</v>
          </cell>
          <cell r="R66">
            <v>0</v>
          </cell>
          <cell r="S66">
            <v>0</v>
          </cell>
        </row>
        <row r="67">
          <cell r="A67">
            <v>145043</v>
          </cell>
          <cell r="B67">
            <v>8262004</v>
          </cell>
          <cell r="C67" t="str">
            <v>Jubilee Wood Primary School</v>
          </cell>
          <cell r="D67" t="str">
            <v>Primary</v>
          </cell>
          <cell r="E67" t="str">
            <v>Recoupment Academy</v>
          </cell>
          <cell r="F67">
            <v>1</v>
          </cell>
          <cell r="G67">
            <v>0</v>
          </cell>
          <cell r="H67">
            <v>0</v>
          </cell>
          <cell r="I67">
            <v>7</v>
          </cell>
          <cell r="J67">
            <v>0</v>
          </cell>
          <cell r="K67">
            <v>0</v>
          </cell>
          <cell r="L67">
            <v>0</v>
          </cell>
          <cell r="M67">
            <v>487</v>
          </cell>
          <cell r="N67">
            <v>487</v>
          </cell>
          <cell r="O67">
            <v>48</v>
          </cell>
          <cell r="P67">
            <v>439</v>
          </cell>
          <cell r="Q67">
            <v>0</v>
          </cell>
          <cell r="R67">
            <v>0</v>
          </cell>
          <cell r="S67">
            <v>0</v>
          </cell>
        </row>
        <row r="68">
          <cell r="A68">
            <v>144137</v>
          </cell>
          <cell r="B68">
            <v>8262008</v>
          </cell>
          <cell r="C68" t="str">
            <v>Monkston Primary School</v>
          </cell>
          <cell r="D68" t="str">
            <v>Primary</v>
          </cell>
          <cell r="E68" t="str">
            <v>Recoupment Academy</v>
          </cell>
          <cell r="F68">
            <v>1</v>
          </cell>
          <cell r="G68">
            <v>0</v>
          </cell>
          <cell r="H68">
            <v>0</v>
          </cell>
          <cell r="I68">
            <v>7</v>
          </cell>
          <cell r="J68">
            <v>0</v>
          </cell>
          <cell r="K68">
            <v>0</v>
          </cell>
          <cell r="L68">
            <v>0</v>
          </cell>
          <cell r="M68">
            <v>420</v>
          </cell>
          <cell r="N68">
            <v>420</v>
          </cell>
          <cell r="O68">
            <v>60</v>
          </cell>
          <cell r="P68">
            <v>360</v>
          </cell>
          <cell r="Q68">
            <v>0</v>
          </cell>
          <cell r="R68">
            <v>0</v>
          </cell>
          <cell r="S68">
            <v>0</v>
          </cell>
        </row>
        <row r="69">
          <cell r="A69">
            <v>140734</v>
          </cell>
          <cell r="B69">
            <v>8262016</v>
          </cell>
          <cell r="C69" t="str">
            <v>Middleton Primary School</v>
          </cell>
          <cell r="D69" t="str">
            <v>Primary</v>
          </cell>
          <cell r="E69" t="str">
            <v>Recoupment Academy</v>
          </cell>
          <cell r="F69">
            <v>1</v>
          </cell>
          <cell r="G69">
            <v>0</v>
          </cell>
          <cell r="H69">
            <v>0</v>
          </cell>
          <cell r="I69">
            <v>7</v>
          </cell>
          <cell r="J69">
            <v>0</v>
          </cell>
          <cell r="K69">
            <v>0</v>
          </cell>
          <cell r="L69">
            <v>0</v>
          </cell>
          <cell r="M69">
            <v>630</v>
          </cell>
          <cell r="N69">
            <v>630</v>
          </cell>
          <cell r="O69">
            <v>90</v>
          </cell>
          <cell r="P69">
            <v>540</v>
          </cell>
          <cell r="Q69">
            <v>0</v>
          </cell>
          <cell r="R69">
            <v>0</v>
          </cell>
          <cell r="S69">
            <v>0</v>
          </cell>
        </row>
        <row r="70">
          <cell r="A70">
            <v>138440</v>
          </cell>
          <cell r="B70">
            <v>8262018</v>
          </cell>
          <cell r="C70" t="str">
            <v>Charles Warren Academy</v>
          </cell>
          <cell r="D70" t="str">
            <v>Primary</v>
          </cell>
          <cell r="E70" t="str">
            <v>Recoupment Academy</v>
          </cell>
          <cell r="F70">
            <v>1</v>
          </cell>
          <cell r="G70">
            <v>0</v>
          </cell>
          <cell r="H70">
            <v>0</v>
          </cell>
          <cell r="I70">
            <v>7</v>
          </cell>
          <cell r="J70">
            <v>0</v>
          </cell>
          <cell r="K70">
            <v>0</v>
          </cell>
          <cell r="L70">
            <v>0</v>
          </cell>
          <cell r="M70">
            <v>204</v>
          </cell>
          <cell r="N70">
            <v>204</v>
          </cell>
          <cell r="O70">
            <v>27</v>
          </cell>
          <cell r="P70">
            <v>177</v>
          </cell>
          <cell r="Q70">
            <v>0</v>
          </cell>
          <cell r="R70">
            <v>0</v>
          </cell>
          <cell r="S70">
            <v>0</v>
          </cell>
        </row>
        <row r="71">
          <cell r="A71">
            <v>138605</v>
          </cell>
          <cell r="B71">
            <v>8262019</v>
          </cell>
          <cell r="C71" t="str">
            <v>Orchard Academy</v>
          </cell>
          <cell r="D71" t="str">
            <v>Primary</v>
          </cell>
          <cell r="E71" t="str">
            <v>Recoupment Academy</v>
          </cell>
          <cell r="F71">
            <v>1</v>
          </cell>
          <cell r="G71">
            <v>0</v>
          </cell>
          <cell r="H71">
            <v>0</v>
          </cell>
          <cell r="I71">
            <v>4</v>
          </cell>
          <cell r="J71">
            <v>0</v>
          </cell>
          <cell r="K71">
            <v>0</v>
          </cell>
          <cell r="L71">
            <v>0</v>
          </cell>
          <cell r="M71">
            <v>356</v>
          </cell>
          <cell r="N71">
            <v>356</v>
          </cell>
          <cell r="O71">
            <v>0</v>
          </cell>
          <cell r="P71">
            <v>356</v>
          </cell>
          <cell r="Q71">
            <v>0</v>
          </cell>
          <cell r="R71">
            <v>0</v>
          </cell>
          <cell r="S71">
            <v>0</v>
          </cell>
        </row>
        <row r="72">
          <cell r="A72">
            <v>139057</v>
          </cell>
          <cell r="B72">
            <v>8262020</v>
          </cell>
          <cell r="C72" t="str">
            <v>New Chapter Primary School</v>
          </cell>
          <cell r="D72" t="str">
            <v>Primary</v>
          </cell>
          <cell r="E72" t="str">
            <v>Recoupment Academy</v>
          </cell>
          <cell r="F72">
            <v>1</v>
          </cell>
          <cell r="G72">
            <v>0</v>
          </cell>
          <cell r="H72">
            <v>0</v>
          </cell>
          <cell r="I72">
            <v>7</v>
          </cell>
          <cell r="J72">
            <v>0</v>
          </cell>
          <cell r="K72">
            <v>0</v>
          </cell>
          <cell r="L72">
            <v>0</v>
          </cell>
          <cell r="M72">
            <v>268</v>
          </cell>
          <cell r="N72">
            <v>268</v>
          </cell>
          <cell r="O72">
            <v>30</v>
          </cell>
          <cell r="P72">
            <v>238</v>
          </cell>
          <cell r="Q72">
            <v>0</v>
          </cell>
          <cell r="R72">
            <v>0</v>
          </cell>
          <cell r="S72">
            <v>0</v>
          </cell>
        </row>
        <row r="73">
          <cell r="A73">
            <v>142907</v>
          </cell>
          <cell r="B73">
            <v>8262021</v>
          </cell>
          <cell r="C73" t="str">
            <v>Whitehouse Primary School</v>
          </cell>
          <cell r="D73" t="str">
            <v>Primary</v>
          </cell>
          <cell r="E73" t="str">
            <v>Recoupment Academy</v>
          </cell>
          <cell r="F73">
            <v>1</v>
          </cell>
          <cell r="G73">
            <v>0</v>
          </cell>
          <cell r="H73">
            <v>0</v>
          </cell>
          <cell r="I73">
            <v>7</v>
          </cell>
          <cell r="J73">
            <v>0</v>
          </cell>
          <cell r="K73">
            <v>0</v>
          </cell>
          <cell r="L73">
            <v>0</v>
          </cell>
          <cell r="M73">
            <v>567</v>
          </cell>
          <cell r="N73">
            <v>567</v>
          </cell>
          <cell r="O73">
            <v>80</v>
          </cell>
          <cell r="P73">
            <v>487</v>
          </cell>
          <cell r="Q73">
            <v>0</v>
          </cell>
          <cell r="R73">
            <v>0</v>
          </cell>
          <cell r="S73">
            <v>0</v>
          </cell>
        </row>
        <row r="74">
          <cell r="A74">
            <v>143766</v>
          </cell>
          <cell r="B74">
            <v>8262024</v>
          </cell>
          <cell r="C74" t="str">
            <v>Fairfields Primary School</v>
          </cell>
          <cell r="D74" t="str">
            <v>Primary</v>
          </cell>
          <cell r="E74" t="str">
            <v>Recoupment Academy</v>
          </cell>
          <cell r="F74">
            <v>1</v>
          </cell>
          <cell r="G74">
            <v>0</v>
          </cell>
          <cell r="H74">
            <v>0</v>
          </cell>
          <cell r="I74">
            <v>7</v>
          </cell>
          <cell r="J74">
            <v>0</v>
          </cell>
          <cell r="K74">
            <v>0</v>
          </cell>
          <cell r="L74">
            <v>0</v>
          </cell>
          <cell r="M74">
            <v>429</v>
          </cell>
          <cell r="N74">
            <v>429</v>
          </cell>
          <cell r="O74">
            <v>65</v>
          </cell>
          <cell r="P74">
            <v>364</v>
          </cell>
          <cell r="Q74">
            <v>0</v>
          </cell>
          <cell r="R74">
            <v>0</v>
          </cell>
          <cell r="S74">
            <v>0</v>
          </cell>
        </row>
        <row r="75">
          <cell r="A75">
            <v>144357</v>
          </cell>
          <cell r="B75">
            <v>8262025</v>
          </cell>
          <cell r="C75" t="str">
            <v>Knowles Primary School</v>
          </cell>
          <cell r="D75" t="str">
            <v>Primary</v>
          </cell>
          <cell r="E75" t="str">
            <v>Recoupment Academy</v>
          </cell>
          <cell r="F75">
            <v>1</v>
          </cell>
          <cell r="G75">
            <v>0</v>
          </cell>
          <cell r="H75">
            <v>0</v>
          </cell>
          <cell r="I75">
            <v>7</v>
          </cell>
          <cell r="J75">
            <v>0</v>
          </cell>
          <cell r="K75">
            <v>0</v>
          </cell>
          <cell r="L75">
            <v>0</v>
          </cell>
          <cell r="M75">
            <v>300</v>
          </cell>
          <cell r="N75">
            <v>300</v>
          </cell>
          <cell r="O75">
            <v>47</v>
          </cell>
          <cell r="P75">
            <v>253</v>
          </cell>
          <cell r="Q75">
            <v>0</v>
          </cell>
          <cell r="R75">
            <v>0</v>
          </cell>
          <cell r="S75">
            <v>0</v>
          </cell>
        </row>
        <row r="76">
          <cell r="A76">
            <v>147112</v>
          </cell>
          <cell r="B76">
            <v>8262026</v>
          </cell>
          <cell r="C76" t="str">
            <v>Langland Community School</v>
          </cell>
          <cell r="D76" t="str">
            <v>Primary</v>
          </cell>
          <cell r="E76" t="str">
            <v>Recoupment Academy</v>
          </cell>
          <cell r="F76">
            <v>1</v>
          </cell>
          <cell r="G76">
            <v>0</v>
          </cell>
          <cell r="H76">
            <v>0</v>
          </cell>
          <cell r="I76">
            <v>7</v>
          </cell>
          <cell r="J76">
            <v>0</v>
          </cell>
          <cell r="K76">
            <v>0</v>
          </cell>
          <cell r="L76">
            <v>0</v>
          </cell>
          <cell r="M76">
            <v>167</v>
          </cell>
          <cell r="N76">
            <v>167</v>
          </cell>
          <cell r="O76">
            <v>22</v>
          </cell>
          <cell r="P76">
            <v>145</v>
          </cell>
          <cell r="Q76">
            <v>0</v>
          </cell>
          <cell r="R76">
            <v>0</v>
          </cell>
          <cell r="S76">
            <v>0</v>
          </cell>
        </row>
        <row r="77">
          <cell r="A77">
            <v>147154</v>
          </cell>
          <cell r="B77">
            <v>8262027</v>
          </cell>
          <cell r="C77" t="str">
            <v>Moorland Primary School</v>
          </cell>
          <cell r="D77" t="str">
            <v>Primary</v>
          </cell>
          <cell r="E77" t="str">
            <v>Recoupment Academy</v>
          </cell>
          <cell r="F77">
            <v>1</v>
          </cell>
          <cell r="G77">
            <v>0</v>
          </cell>
          <cell r="H77">
            <v>0</v>
          </cell>
          <cell r="I77">
            <v>7</v>
          </cell>
          <cell r="J77">
            <v>0</v>
          </cell>
          <cell r="K77">
            <v>0</v>
          </cell>
          <cell r="L77">
            <v>0</v>
          </cell>
          <cell r="M77">
            <v>191</v>
          </cell>
          <cell r="N77">
            <v>191</v>
          </cell>
          <cell r="O77">
            <v>29</v>
          </cell>
          <cell r="P77">
            <v>162</v>
          </cell>
          <cell r="Q77">
            <v>0</v>
          </cell>
          <cell r="R77">
            <v>0</v>
          </cell>
          <cell r="S77">
            <v>0</v>
          </cell>
        </row>
        <row r="78">
          <cell r="A78">
            <v>147269</v>
          </cell>
          <cell r="B78">
            <v>8262028</v>
          </cell>
          <cell r="C78" t="str">
            <v>Christ the Sower Ecumenical Primary School</v>
          </cell>
          <cell r="D78" t="str">
            <v>Primary</v>
          </cell>
          <cell r="E78" t="str">
            <v>Recoupment Academy</v>
          </cell>
          <cell r="F78">
            <v>1</v>
          </cell>
          <cell r="G78">
            <v>0</v>
          </cell>
          <cell r="H78">
            <v>0</v>
          </cell>
          <cell r="I78">
            <v>7</v>
          </cell>
          <cell r="J78">
            <v>0</v>
          </cell>
          <cell r="K78">
            <v>0</v>
          </cell>
          <cell r="L78">
            <v>0</v>
          </cell>
          <cell r="M78">
            <v>274</v>
          </cell>
          <cell r="N78">
            <v>274</v>
          </cell>
          <cell r="O78">
            <v>27</v>
          </cell>
          <cell r="P78">
            <v>247</v>
          </cell>
          <cell r="Q78">
            <v>0</v>
          </cell>
          <cell r="R78">
            <v>0</v>
          </cell>
          <cell r="S78">
            <v>0</v>
          </cell>
        </row>
        <row r="79">
          <cell r="A79">
            <v>147891</v>
          </cell>
          <cell r="B79">
            <v>8262029</v>
          </cell>
          <cell r="C79" t="str">
            <v>St Mary and St Giles Church of England School</v>
          </cell>
          <cell r="D79" t="str">
            <v>Primary</v>
          </cell>
          <cell r="E79" t="str">
            <v>Recoupment Academy</v>
          </cell>
          <cell r="F79">
            <v>1</v>
          </cell>
          <cell r="G79">
            <v>0</v>
          </cell>
          <cell r="H79">
            <v>0</v>
          </cell>
          <cell r="I79">
            <v>7</v>
          </cell>
          <cell r="J79">
            <v>0</v>
          </cell>
          <cell r="K79">
            <v>0</v>
          </cell>
          <cell r="L79">
            <v>0</v>
          </cell>
          <cell r="M79">
            <v>344</v>
          </cell>
          <cell r="N79">
            <v>344</v>
          </cell>
          <cell r="O79">
            <v>14</v>
          </cell>
          <cell r="P79">
            <v>330</v>
          </cell>
          <cell r="Q79">
            <v>0</v>
          </cell>
          <cell r="R79">
            <v>0</v>
          </cell>
          <cell r="S79">
            <v>0</v>
          </cell>
        </row>
        <row r="80">
          <cell r="A80">
            <v>148193</v>
          </cell>
          <cell r="B80">
            <v>8262030</v>
          </cell>
          <cell r="C80" t="str">
            <v>Water Hall Primary School</v>
          </cell>
          <cell r="D80" t="str">
            <v>Primary</v>
          </cell>
          <cell r="E80" t="str">
            <v>Recoupment Academy</v>
          </cell>
          <cell r="F80">
            <v>1</v>
          </cell>
          <cell r="G80">
            <v>0</v>
          </cell>
          <cell r="H80">
            <v>0</v>
          </cell>
          <cell r="I80">
            <v>7</v>
          </cell>
          <cell r="J80">
            <v>0</v>
          </cell>
          <cell r="K80">
            <v>0</v>
          </cell>
          <cell r="L80">
            <v>0</v>
          </cell>
          <cell r="M80">
            <v>256</v>
          </cell>
          <cell r="N80">
            <v>256</v>
          </cell>
          <cell r="O80">
            <v>28</v>
          </cell>
          <cell r="P80">
            <v>228</v>
          </cell>
          <cell r="Q80">
            <v>0</v>
          </cell>
          <cell r="R80">
            <v>0</v>
          </cell>
          <cell r="S80">
            <v>0</v>
          </cell>
        </row>
        <row r="81">
          <cell r="A81">
            <v>148229</v>
          </cell>
          <cell r="B81">
            <v>8262031</v>
          </cell>
          <cell r="C81" t="str">
            <v>Holne Chase Primary School</v>
          </cell>
          <cell r="D81" t="str">
            <v>Primary</v>
          </cell>
          <cell r="E81" t="str">
            <v>Recoupment Academy</v>
          </cell>
          <cell r="F81">
            <v>1</v>
          </cell>
          <cell r="G81">
            <v>0</v>
          </cell>
          <cell r="H81">
            <v>0</v>
          </cell>
          <cell r="I81">
            <v>7</v>
          </cell>
          <cell r="J81">
            <v>0</v>
          </cell>
          <cell r="K81">
            <v>0</v>
          </cell>
          <cell r="L81">
            <v>0</v>
          </cell>
          <cell r="M81">
            <v>213</v>
          </cell>
          <cell r="N81">
            <v>213</v>
          </cell>
          <cell r="O81">
            <v>23</v>
          </cell>
          <cell r="P81">
            <v>190</v>
          </cell>
          <cell r="Q81">
            <v>0</v>
          </cell>
          <cell r="R81">
            <v>0</v>
          </cell>
          <cell r="S81">
            <v>0</v>
          </cell>
        </row>
        <row r="82">
          <cell r="A82">
            <v>144424</v>
          </cell>
          <cell r="B82">
            <v>8262076</v>
          </cell>
          <cell r="C82" t="str">
            <v>New Bradwell Primary School</v>
          </cell>
          <cell r="D82" t="str">
            <v>Primary</v>
          </cell>
          <cell r="E82" t="str">
            <v>Recoupment Academy</v>
          </cell>
          <cell r="F82">
            <v>1</v>
          </cell>
          <cell r="G82">
            <v>0</v>
          </cell>
          <cell r="H82">
            <v>0</v>
          </cell>
          <cell r="I82">
            <v>7</v>
          </cell>
          <cell r="J82">
            <v>0</v>
          </cell>
          <cell r="K82">
            <v>0</v>
          </cell>
          <cell r="L82">
            <v>0</v>
          </cell>
          <cell r="M82">
            <v>573</v>
          </cell>
          <cell r="N82">
            <v>573</v>
          </cell>
          <cell r="O82">
            <v>79</v>
          </cell>
          <cell r="P82">
            <v>494</v>
          </cell>
          <cell r="Q82">
            <v>0</v>
          </cell>
          <cell r="R82">
            <v>0</v>
          </cell>
          <cell r="S82">
            <v>0</v>
          </cell>
        </row>
        <row r="83">
          <cell r="A83">
            <v>136792</v>
          </cell>
          <cell r="B83">
            <v>8262082</v>
          </cell>
          <cell r="C83" t="str">
            <v>Olney Infant Academy</v>
          </cell>
          <cell r="D83" t="str">
            <v>Primary</v>
          </cell>
          <cell r="E83" t="str">
            <v>Recoupment Academy</v>
          </cell>
          <cell r="F83">
            <v>1</v>
          </cell>
          <cell r="G83">
            <v>0</v>
          </cell>
          <cell r="H83">
            <v>0</v>
          </cell>
          <cell r="I83">
            <v>3</v>
          </cell>
          <cell r="J83">
            <v>0</v>
          </cell>
          <cell r="K83">
            <v>0</v>
          </cell>
          <cell r="L83">
            <v>0</v>
          </cell>
          <cell r="M83">
            <v>230</v>
          </cell>
          <cell r="N83">
            <v>230</v>
          </cell>
          <cell r="O83">
            <v>73</v>
          </cell>
          <cell r="P83">
            <v>157</v>
          </cell>
          <cell r="Q83">
            <v>0</v>
          </cell>
          <cell r="R83">
            <v>0</v>
          </cell>
          <cell r="S83">
            <v>0</v>
          </cell>
        </row>
        <row r="84">
          <cell r="A84">
            <v>136275</v>
          </cell>
          <cell r="B84">
            <v>8262133</v>
          </cell>
          <cell r="C84" t="str">
            <v>The Premier Academy</v>
          </cell>
          <cell r="D84" t="str">
            <v>Primary</v>
          </cell>
          <cell r="E84" t="str">
            <v>Recoupment Academy</v>
          </cell>
          <cell r="F84">
            <v>1</v>
          </cell>
          <cell r="G84">
            <v>0</v>
          </cell>
          <cell r="H84">
            <v>0</v>
          </cell>
          <cell r="I84">
            <v>7</v>
          </cell>
          <cell r="J84">
            <v>0</v>
          </cell>
          <cell r="K84">
            <v>0</v>
          </cell>
          <cell r="L84">
            <v>0</v>
          </cell>
          <cell r="M84">
            <v>632</v>
          </cell>
          <cell r="N84">
            <v>632</v>
          </cell>
          <cell r="O84">
            <v>89</v>
          </cell>
          <cell r="P84">
            <v>543</v>
          </cell>
          <cell r="Q84">
            <v>0</v>
          </cell>
          <cell r="R84">
            <v>0</v>
          </cell>
          <cell r="S84">
            <v>0</v>
          </cell>
        </row>
        <row r="85">
          <cell r="A85">
            <v>143263</v>
          </cell>
          <cell r="B85">
            <v>8262281</v>
          </cell>
          <cell r="C85" t="str">
            <v>Olney Middle School</v>
          </cell>
          <cell r="D85" t="str">
            <v>Primary</v>
          </cell>
          <cell r="E85" t="str">
            <v>Recoupment Academy</v>
          </cell>
          <cell r="F85">
            <v>1</v>
          </cell>
          <cell r="G85">
            <v>0</v>
          </cell>
          <cell r="H85">
            <v>0</v>
          </cell>
          <cell r="I85">
            <v>4</v>
          </cell>
          <cell r="J85">
            <v>0</v>
          </cell>
          <cell r="K85">
            <v>0</v>
          </cell>
          <cell r="L85">
            <v>0</v>
          </cell>
          <cell r="M85">
            <v>376</v>
          </cell>
          <cell r="N85">
            <v>376</v>
          </cell>
          <cell r="O85">
            <v>0</v>
          </cell>
          <cell r="P85">
            <v>376</v>
          </cell>
          <cell r="Q85">
            <v>0</v>
          </cell>
          <cell r="R85">
            <v>0</v>
          </cell>
          <cell r="S85">
            <v>0</v>
          </cell>
        </row>
        <row r="86">
          <cell r="A86">
            <v>138715</v>
          </cell>
          <cell r="B86">
            <v>8262319</v>
          </cell>
          <cell r="C86" t="str">
            <v>Shepherdswell Academy</v>
          </cell>
          <cell r="D86" t="str">
            <v>Primary</v>
          </cell>
          <cell r="E86" t="str">
            <v>Recoupment Academy</v>
          </cell>
          <cell r="F86">
            <v>1</v>
          </cell>
          <cell r="G86">
            <v>0</v>
          </cell>
          <cell r="H86">
            <v>0</v>
          </cell>
          <cell r="I86">
            <v>3</v>
          </cell>
          <cell r="J86">
            <v>0</v>
          </cell>
          <cell r="K86">
            <v>0</v>
          </cell>
          <cell r="L86">
            <v>0</v>
          </cell>
          <cell r="M86">
            <v>138</v>
          </cell>
          <cell r="N86">
            <v>138</v>
          </cell>
          <cell r="O86">
            <v>37</v>
          </cell>
          <cell r="P86">
            <v>101</v>
          </cell>
          <cell r="Q86">
            <v>0</v>
          </cell>
          <cell r="R86">
            <v>0</v>
          </cell>
          <cell r="S86">
            <v>0</v>
          </cell>
        </row>
        <row r="87">
          <cell r="A87">
            <v>147380</v>
          </cell>
          <cell r="B87">
            <v>8262326</v>
          </cell>
          <cell r="C87" t="str">
            <v>Ashbrook School</v>
          </cell>
          <cell r="D87" t="str">
            <v>Primary</v>
          </cell>
          <cell r="E87" t="str">
            <v>Recoupment Academy</v>
          </cell>
          <cell r="F87">
            <v>1</v>
          </cell>
          <cell r="G87">
            <v>0</v>
          </cell>
          <cell r="H87">
            <v>0</v>
          </cell>
          <cell r="I87">
            <v>3</v>
          </cell>
          <cell r="J87">
            <v>0</v>
          </cell>
          <cell r="K87">
            <v>0</v>
          </cell>
          <cell r="L87">
            <v>0</v>
          </cell>
          <cell r="M87">
            <v>175</v>
          </cell>
          <cell r="N87">
            <v>175</v>
          </cell>
          <cell r="O87">
            <v>57</v>
          </cell>
          <cell r="P87">
            <v>118</v>
          </cell>
          <cell r="Q87">
            <v>0</v>
          </cell>
          <cell r="R87">
            <v>0</v>
          </cell>
          <cell r="S87">
            <v>0</v>
          </cell>
        </row>
        <row r="88">
          <cell r="A88">
            <v>139449</v>
          </cell>
          <cell r="B88">
            <v>8262331</v>
          </cell>
          <cell r="C88" t="str">
            <v>Heronsgate School</v>
          </cell>
          <cell r="D88" t="str">
            <v>Primary</v>
          </cell>
          <cell r="E88" t="str">
            <v>Recoupment Academy</v>
          </cell>
          <cell r="F88">
            <v>1</v>
          </cell>
          <cell r="G88">
            <v>0</v>
          </cell>
          <cell r="H88">
            <v>0</v>
          </cell>
          <cell r="I88">
            <v>4</v>
          </cell>
          <cell r="J88">
            <v>0</v>
          </cell>
          <cell r="K88">
            <v>0</v>
          </cell>
          <cell r="L88">
            <v>0</v>
          </cell>
          <cell r="M88">
            <v>377</v>
          </cell>
          <cell r="N88">
            <v>377</v>
          </cell>
          <cell r="O88">
            <v>0</v>
          </cell>
          <cell r="P88">
            <v>377</v>
          </cell>
          <cell r="Q88">
            <v>0</v>
          </cell>
          <cell r="R88">
            <v>0</v>
          </cell>
          <cell r="S88">
            <v>0</v>
          </cell>
        </row>
        <row r="89">
          <cell r="A89">
            <v>139861</v>
          </cell>
          <cell r="B89">
            <v>8262332</v>
          </cell>
          <cell r="C89" t="str">
            <v>Loughton School</v>
          </cell>
          <cell r="D89" t="str">
            <v>Primary</v>
          </cell>
          <cell r="E89" t="str">
            <v>Recoupment Academy</v>
          </cell>
          <cell r="F89">
            <v>1</v>
          </cell>
          <cell r="G89">
            <v>0</v>
          </cell>
          <cell r="H89">
            <v>0</v>
          </cell>
          <cell r="I89">
            <v>4</v>
          </cell>
          <cell r="J89">
            <v>0</v>
          </cell>
          <cell r="K89">
            <v>0</v>
          </cell>
          <cell r="L89">
            <v>0</v>
          </cell>
          <cell r="M89">
            <v>465</v>
          </cell>
          <cell r="N89">
            <v>465</v>
          </cell>
          <cell r="O89">
            <v>0</v>
          </cell>
          <cell r="P89">
            <v>465</v>
          </cell>
          <cell r="Q89">
            <v>0</v>
          </cell>
          <cell r="R89">
            <v>0</v>
          </cell>
          <cell r="S89">
            <v>0</v>
          </cell>
        </row>
        <row r="90">
          <cell r="A90">
            <v>147381</v>
          </cell>
          <cell r="B90">
            <v>8262334</v>
          </cell>
          <cell r="C90" t="str">
            <v>Holmwood School</v>
          </cell>
          <cell r="D90" t="str">
            <v>Primary</v>
          </cell>
          <cell r="E90" t="str">
            <v>Recoupment Academy</v>
          </cell>
          <cell r="F90">
            <v>1</v>
          </cell>
          <cell r="G90">
            <v>0</v>
          </cell>
          <cell r="H90">
            <v>0</v>
          </cell>
          <cell r="I90">
            <v>3</v>
          </cell>
          <cell r="J90">
            <v>0</v>
          </cell>
          <cell r="K90">
            <v>0</v>
          </cell>
          <cell r="L90">
            <v>0</v>
          </cell>
          <cell r="M90">
            <v>155</v>
          </cell>
          <cell r="N90">
            <v>155</v>
          </cell>
          <cell r="O90">
            <v>52</v>
          </cell>
          <cell r="P90">
            <v>103</v>
          </cell>
          <cell r="Q90">
            <v>0</v>
          </cell>
          <cell r="R90">
            <v>0</v>
          </cell>
          <cell r="S90">
            <v>0</v>
          </cell>
        </row>
        <row r="91">
          <cell r="A91">
            <v>146462</v>
          </cell>
          <cell r="B91">
            <v>8262349</v>
          </cell>
          <cell r="C91" t="str">
            <v>Heronshaw School</v>
          </cell>
          <cell r="D91" t="str">
            <v>Primary</v>
          </cell>
          <cell r="E91" t="str">
            <v>Recoupment Academy</v>
          </cell>
          <cell r="F91">
            <v>1</v>
          </cell>
          <cell r="G91">
            <v>0</v>
          </cell>
          <cell r="H91">
            <v>0</v>
          </cell>
          <cell r="I91">
            <v>3</v>
          </cell>
          <cell r="J91">
            <v>0</v>
          </cell>
          <cell r="K91">
            <v>0</v>
          </cell>
          <cell r="L91">
            <v>0</v>
          </cell>
          <cell r="M91">
            <v>237</v>
          </cell>
          <cell r="N91">
            <v>237</v>
          </cell>
          <cell r="O91">
            <v>85</v>
          </cell>
          <cell r="P91">
            <v>152</v>
          </cell>
          <cell r="Q91">
            <v>0</v>
          </cell>
          <cell r="R91">
            <v>0</v>
          </cell>
          <cell r="S91">
            <v>0</v>
          </cell>
        </row>
        <row r="92">
          <cell r="A92">
            <v>141271</v>
          </cell>
          <cell r="B92">
            <v>8262350</v>
          </cell>
          <cell r="C92" t="str">
            <v>Kents Hill School</v>
          </cell>
          <cell r="D92" t="str">
            <v>Primary</v>
          </cell>
          <cell r="E92" t="str">
            <v>Recoupment Academy</v>
          </cell>
          <cell r="F92">
            <v>1</v>
          </cell>
          <cell r="G92">
            <v>0</v>
          </cell>
          <cell r="H92">
            <v>0</v>
          </cell>
          <cell r="I92">
            <v>3</v>
          </cell>
          <cell r="J92">
            <v>0</v>
          </cell>
          <cell r="K92">
            <v>0</v>
          </cell>
          <cell r="L92">
            <v>0</v>
          </cell>
          <cell r="M92">
            <v>50</v>
          </cell>
          <cell r="N92">
            <v>50</v>
          </cell>
          <cell r="O92">
            <v>19</v>
          </cell>
          <cell r="P92">
            <v>31</v>
          </cell>
          <cell r="Q92">
            <v>0</v>
          </cell>
          <cell r="R92">
            <v>0</v>
          </cell>
          <cell r="S92">
            <v>0</v>
          </cell>
        </row>
        <row r="93">
          <cell r="A93">
            <v>136853</v>
          </cell>
          <cell r="B93">
            <v>8263388</v>
          </cell>
          <cell r="C93" t="str">
            <v>Oxley Park Academy</v>
          </cell>
          <cell r="D93" t="str">
            <v>Primary</v>
          </cell>
          <cell r="E93" t="str">
            <v>Recoupment Academy</v>
          </cell>
          <cell r="F93">
            <v>1</v>
          </cell>
          <cell r="G93">
            <v>0</v>
          </cell>
          <cell r="H93">
            <v>0</v>
          </cell>
          <cell r="I93">
            <v>7</v>
          </cell>
          <cell r="J93">
            <v>0</v>
          </cell>
          <cell r="K93">
            <v>0</v>
          </cell>
          <cell r="L93">
            <v>0</v>
          </cell>
          <cell r="M93">
            <v>648</v>
          </cell>
          <cell r="N93">
            <v>648</v>
          </cell>
          <cell r="O93">
            <v>79</v>
          </cell>
          <cell r="P93">
            <v>569</v>
          </cell>
          <cell r="Q93">
            <v>0</v>
          </cell>
          <cell r="R93">
            <v>0</v>
          </cell>
          <cell r="S93">
            <v>0</v>
          </cell>
        </row>
        <row r="94">
          <cell r="A94">
            <v>137061</v>
          </cell>
          <cell r="B94">
            <v>8265207</v>
          </cell>
          <cell r="C94" t="str">
            <v>Two Mile Ash School</v>
          </cell>
          <cell r="D94" t="str">
            <v>Primary</v>
          </cell>
          <cell r="E94" t="str">
            <v>Recoupment Academy</v>
          </cell>
          <cell r="F94">
            <v>1</v>
          </cell>
          <cell r="G94">
            <v>0</v>
          </cell>
          <cell r="H94">
            <v>0</v>
          </cell>
          <cell r="I94">
            <v>4</v>
          </cell>
          <cell r="J94">
            <v>0</v>
          </cell>
          <cell r="K94">
            <v>0</v>
          </cell>
          <cell r="L94">
            <v>0</v>
          </cell>
          <cell r="M94">
            <v>670</v>
          </cell>
          <cell r="N94">
            <v>670</v>
          </cell>
          <cell r="O94">
            <v>0</v>
          </cell>
          <cell r="P94">
            <v>670</v>
          </cell>
          <cell r="Q94">
            <v>0</v>
          </cell>
          <cell r="R94">
            <v>0</v>
          </cell>
          <cell r="S94">
            <v>0</v>
          </cell>
        </row>
        <row r="95">
          <cell r="A95">
            <v>138933</v>
          </cell>
          <cell r="B95">
            <v>8265208</v>
          </cell>
          <cell r="C95" t="str">
            <v>Rickley Park Primary School</v>
          </cell>
          <cell r="D95" t="str">
            <v>Primary</v>
          </cell>
          <cell r="E95" t="str">
            <v>Recoupment Academy</v>
          </cell>
          <cell r="F95">
            <v>1</v>
          </cell>
          <cell r="G95">
            <v>0</v>
          </cell>
          <cell r="H95">
            <v>0</v>
          </cell>
          <cell r="I95">
            <v>7</v>
          </cell>
          <cell r="J95">
            <v>0</v>
          </cell>
          <cell r="K95">
            <v>0</v>
          </cell>
          <cell r="L95">
            <v>0</v>
          </cell>
          <cell r="M95">
            <v>419</v>
          </cell>
          <cell r="N95">
            <v>419</v>
          </cell>
          <cell r="O95">
            <v>61</v>
          </cell>
          <cell r="P95">
            <v>358</v>
          </cell>
          <cell r="Q95">
            <v>0</v>
          </cell>
          <cell r="R95">
            <v>0</v>
          </cell>
          <cell r="S95">
            <v>0</v>
          </cell>
        </row>
        <row r="96">
          <cell r="A96">
            <v>136842</v>
          </cell>
          <cell r="B96">
            <v>8264000</v>
          </cell>
          <cell r="C96" t="str">
            <v>Walton High</v>
          </cell>
          <cell r="D96" t="str">
            <v>Secondary</v>
          </cell>
          <cell r="E96" t="str">
            <v>Recoupment Academy</v>
          </cell>
          <cell r="F96">
            <v>1</v>
          </cell>
          <cell r="G96">
            <v>0</v>
          </cell>
          <cell r="H96">
            <v>0</v>
          </cell>
          <cell r="I96">
            <v>0</v>
          </cell>
          <cell r="J96">
            <v>5</v>
          </cell>
          <cell r="K96">
            <v>3</v>
          </cell>
          <cell r="L96">
            <v>2</v>
          </cell>
          <cell r="M96">
            <v>2383</v>
          </cell>
          <cell r="N96">
            <v>0</v>
          </cell>
          <cell r="O96">
            <v>0</v>
          </cell>
          <cell r="P96">
            <v>0</v>
          </cell>
          <cell r="Q96">
            <v>2383</v>
          </cell>
          <cell r="R96">
            <v>1460</v>
          </cell>
          <cell r="S96">
            <v>923</v>
          </cell>
        </row>
        <row r="97">
          <cell r="A97">
            <v>138439</v>
          </cell>
          <cell r="B97">
            <v>8264002</v>
          </cell>
          <cell r="C97" t="str">
            <v>Sir Herbert Leon Academy</v>
          </cell>
          <cell r="D97" t="str">
            <v>Secondary</v>
          </cell>
          <cell r="E97" t="str">
            <v>Recoupment Academy</v>
          </cell>
          <cell r="F97">
            <v>1</v>
          </cell>
          <cell r="G97">
            <v>0</v>
          </cell>
          <cell r="H97">
            <v>0</v>
          </cell>
          <cell r="I97">
            <v>0</v>
          </cell>
          <cell r="J97">
            <v>5</v>
          </cell>
          <cell r="K97">
            <v>3</v>
          </cell>
          <cell r="L97">
            <v>2</v>
          </cell>
          <cell r="M97">
            <v>617</v>
          </cell>
          <cell r="N97">
            <v>0</v>
          </cell>
          <cell r="O97">
            <v>0</v>
          </cell>
          <cell r="P97">
            <v>0</v>
          </cell>
          <cell r="Q97">
            <v>617</v>
          </cell>
          <cell r="R97">
            <v>410</v>
          </cell>
          <cell r="S97">
            <v>207</v>
          </cell>
        </row>
        <row r="98">
          <cell r="A98">
            <v>145736</v>
          </cell>
          <cell r="B98">
            <v>8264005</v>
          </cell>
          <cell r="C98" t="str">
            <v>Lord Grey Academy</v>
          </cell>
          <cell r="D98" t="str">
            <v>Secondary</v>
          </cell>
          <cell r="E98" t="str">
            <v>Recoupment Academy</v>
          </cell>
          <cell r="F98">
            <v>1</v>
          </cell>
          <cell r="G98">
            <v>0</v>
          </cell>
          <cell r="H98">
            <v>0</v>
          </cell>
          <cell r="I98">
            <v>0</v>
          </cell>
          <cell r="J98">
            <v>5</v>
          </cell>
          <cell r="K98">
            <v>3</v>
          </cell>
          <cell r="L98">
            <v>2</v>
          </cell>
          <cell r="M98">
            <v>1259</v>
          </cell>
          <cell r="N98">
            <v>0</v>
          </cell>
          <cell r="O98">
            <v>0</v>
          </cell>
          <cell r="P98">
            <v>0</v>
          </cell>
          <cell r="Q98">
            <v>1259</v>
          </cell>
          <cell r="R98">
            <v>758</v>
          </cell>
          <cell r="S98">
            <v>501</v>
          </cell>
        </row>
        <row r="99">
          <cell r="A99">
            <v>147860</v>
          </cell>
          <cell r="B99">
            <v>8264007</v>
          </cell>
          <cell r="C99" t="str">
            <v>Watling Academy</v>
          </cell>
          <cell r="D99" t="str">
            <v>Secondary</v>
          </cell>
          <cell r="E99" t="str">
            <v>Recoupment Academy</v>
          </cell>
          <cell r="F99">
            <v>1</v>
          </cell>
          <cell r="G99">
            <v>0</v>
          </cell>
          <cell r="H99">
            <v>0</v>
          </cell>
          <cell r="I99">
            <v>0</v>
          </cell>
          <cell r="J99">
            <v>3</v>
          </cell>
          <cell r="K99">
            <v>3</v>
          </cell>
          <cell r="L99">
            <v>0</v>
          </cell>
          <cell r="M99">
            <v>841</v>
          </cell>
          <cell r="N99">
            <v>0</v>
          </cell>
          <cell r="O99">
            <v>0</v>
          </cell>
          <cell r="P99">
            <v>0</v>
          </cell>
          <cell r="Q99">
            <v>841</v>
          </cell>
          <cell r="R99">
            <v>841</v>
          </cell>
          <cell r="S99">
            <v>0</v>
          </cell>
        </row>
        <row r="100">
          <cell r="A100">
            <v>148835</v>
          </cell>
          <cell r="B100">
            <v>8264008</v>
          </cell>
          <cell r="C100" t="str">
            <v>Stantonbury School</v>
          </cell>
          <cell r="D100" t="str">
            <v>Secondary</v>
          </cell>
          <cell r="E100" t="str">
            <v>Recoupment Academy</v>
          </cell>
          <cell r="F100">
            <v>1</v>
          </cell>
          <cell r="G100">
            <v>0</v>
          </cell>
          <cell r="H100">
            <v>0</v>
          </cell>
          <cell r="I100">
            <v>0</v>
          </cell>
          <cell r="J100">
            <v>5</v>
          </cell>
          <cell r="K100">
            <v>3</v>
          </cell>
          <cell r="L100">
            <v>2</v>
          </cell>
          <cell r="M100">
            <v>1377</v>
          </cell>
          <cell r="N100">
            <v>0</v>
          </cell>
          <cell r="O100">
            <v>0</v>
          </cell>
          <cell r="P100">
            <v>0</v>
          </cell>
          <cell r="Q100">
            <v>1377</v>
          </cell>
          <cell r="R100">
            <v>766</v>
          </cell>
          <cell r="S100">
            <v>611</v>
          </cell>
        </row>
        <row r="101">
          <cell r="A101">
            <v>137052</v>
          </cell>
          <cell r="B101">
            <v>8264018</v>
          </cell>
          <cell r="C101" t="str">
            <v>Ousedale School</v>
          </cell>
          <cell r="D101" t="str">
            <v>Secondary</v>
          </cell>
          <cell r="E101" t="str">
            <v>Recoupment Academy</v>
          </cell>
          <cell r="F101">
            <v>1</v>
          </cell>
          <cell r="G101">
            <v>0</v>
          </cell>
          <cell r="H101">
            <v>0</v>
          </cell>
          <cell r="I101">
            <v>0</v>
          </cell>
          <cell r="J101">
            <v>5</v>
          </cell>
          <cell r="K101">
            <v>3</v>
          </cell>
          <cell r="L101">
            <v>2</v>
          </cell>
          <cell r="M101">
            <v>1818</v>
          </cell>
          <cell r="N101">
            <v>0</v>
          </cell>
          <cell r="O101">
            <v>0</v>
          </cell>
          <cell r="P101">
            <v>0</v>
          </cell>
          <cell r="Q101">
            <v>1818</v>
          </cell>
          <cell r="R101">
            <v>1087</v>
          </cell>
          <cell r="S101">
            <v>731</v>
          </cell>
        </row>
        <row r="102">
          <cell r="A102">
            <v>136730</v>
          </cell>
          <cell r="B102">
            <v>8264097</v>
          </cell>
          <cell r="C102" t="str">
            <v>Shenley Brook End School</v>
          </cell>
          <cell r="D102" t="str">
            <v>Secondary</v>
          </cell>
          <cell r="E102" t="str">
            <v>Recoupment Academy</v>
          </cell>
          <cell r="F102">
            <v>1</v>
          </cell>
          <cell r="G102">
            <v>0</v>
          </cell>
          <cell r="H102">
            <v>0</v>
          </cell>
          <cell r="I102">
            <v>0</v>
          </cell>
          <cell r="J102">
            <v>5</v>
          </cell>
          <cell r="K102">
            <v>3</v>
          </cell>
          <cell r="L102">
            <v>2</v>
          </cell>
          <cell r="M102">
            <v>1501</v>
          </cell>
          <cell r="N102">
            <v>0</v>
          </cell>
          <cell r="O102">
            <v>0</v>
          </cell>
          <cell r="P102">
            <v>0</v>
          </cell>
          <cell r="Q102">
            <v>1501</v>
          </cell>
          <cell r="R102">
            <v>898</v>
          </cell>
          <cell r="S102">
            <v>603</v>
          </cell>
        </row>
        <row r="103">
          <cell r="A103">
            <v>136844</v>
          </cell>
          <cell r="B103">
            <v>8264704</v>
          </cell>
          <cell r="C103" t="str">
            <v>The Hazeley Academy</v>
          </cell>
          <cell r="D103" t="str">
            <v>Secondary</v>
          </cell>
          <cell r="E103" t="str">
            <v>Recoupment Academy</v>
          </cell>
          <cell r="F103">
            <v>1</v>
          </cell>
          <cell r="G103">
            <v>0</v>
          </cell>
          <cell r="H103">
            <v>0</v>
          </cell>
          <cell r="I103">
            <v>0</v>
          </cell>
          <cell r="J103">
            <v>5</v>
          </cell>
          <cell r="K103">
            <v>3</v>
          </cell>
          <cell r="L103">
            <v>2</v>
          </cell>
          <cell r="M103">
            <v>1223</v>
          </cell>
          <cell r="N103">
            <v>0</v>
          </cell>
          <cell r="O103">
            <v>0</v>
          </cell>
          <cell r="P103">
            <v>0</v>
          </cell>
          <cell r="Q103">
            <v>1223</v>
          </cell>
          <cell r="R103">
            <v>717</v>
          </cell>
          <cell r="S103">
            <v>506</v>
          </cell>
        </row>
        <row r="104">
          <cell r="A104">
            <v>136468</v>
          </cell>
          <cell r="B104">
            <v>8265410</v>
          </cell>
          <cell r="C104" t="str">
            <v>Denbigh School</v>
          </cell>
          <cell r="D104" t="str">
            <v>Secondary</v>
          </cell>
          <cell r="E104" t="str">
            <v>Recoupment Academy</v>
          </cell>
          <cell r="F104">
            <v>1</v>
          </cell>
          <cell r="G104">
            <v>0</v>
          </cell>
          <cell r="H104">
            <v>0</v>
          </cell>
          <cell r="I104">
            <v>0</v>
          </cell>
          <cell r="J104">
            <v>5</v>
          </cell>
          <cell r="K104">
            <v>3</v>
          </cell>
          <cell r="L104">
            <v>2</v>
          </cell>
          <cell r="M104">
            <v>1298</v>
          </cell>
          <cell r="N104">
            <v>0</v>
          </cell>
          <cell r="O104">
            <v>0</v>
          </cell>
          <cell r="P104">
            <v>0</v>
          </cell>
          <cell r="Q104">
            <v>1298</v>
          </cell>
          <cell r="R104">
            <v>778</v>
          </cell>
          <cell r="S104">
            <v>520</v>
          </cell>
        </row>
        <row r="105">
          <cell r="A105">
            <v>135665</v>
          </cell>
          <cell r="B105">
            <v>8266905</v>
          </cell>
          <cell r="C105" t="str">
            <v>The Milton Keynes Academy</v>
          </cell>
          <cell r="D105" t="str">
            <v>Secondary</v>
          </cell>
          <cell r="E105" t="str">
            <v>Recoupment Academy</v>
          </cell>
          <cell r="F105">
            <v>1</v>
          </cell>
          <cell r="G105">
            <v>0</v>
          </cell>
          <cell r="H105">
            <v>0</v>
          </cell>
          <cell r="I105">
            <v>0</v>
          </cell>
          <cell r="J105">
            <v>5</v>
          </cell>
          <cell r="K105">
            <v>3</v>
          </cell>
          <cell r="L105">
            <v>2</v>
          </cell>
          <cell r="M105">
            <v>1103</v>
          </cell>
          <cell r="N105">
            <v>0</v>
          </cell>
          <cell r="O105">
            <v>0</v>
          </cell>
          <cell r="P105">
            <v>0</v>
          </cell>
          <cell r="Q105">
            <v>1103</v>
          </cell>
          <cell r="R105">
            <v>641</v>
          </cell>
          <cell r="S105">
            <v>462</v>
          </cell>
        </row>
        <row r="106">
          <cell r="A106">
            <v>145063</v>
          </cell>
          <cell r="B106">
            <v>8264004</v>
          </cell>
          <cell r="C106" t="str">
            <v>Kents Hill Park all-through school</v>
          </cell>
          <cell r="D106" t="str">
            <v>All-through</v>
          </cell>
          <cell r="E106" t="str">
            <v>Recoupment Academy</v>
          </cell>
          <cell r="F106">
            <v>1</v>
          </cell>
          <cell r="G106">
            <v>0</v>
          </cell>
          <cell r="H106">
            <v>0</v>
          </cell>
          <cell r="I106">
            <v>7</v>
          </cell>
          <cell r="J106">
            <v>5</v>
          </cell>
          <cell r="K106">
            <v>3</v>
          </cell>
          <cell r="L106">
            <v>2</v>
          </cell>
          <cell r="M106">
            <v>925</v>
          </cell>
          <cell r="N106">
            <v>209</v>
          </cell>
          <cell r="O106">
            <v>29</v>
          </cell>
          <cell r="P106">
            <v>180</v>
          </cell>
          <cell r="Q106">
            <v>716</v>
          </cell>
          <cell r="R106">
            <v>446</v>
          </cell>
          <cell r="S106">
            <v>270</v>
          </cell>
        </row>
        <row r="107">
          <cell r="A107">
            <v>149106</v>
          </cell>
          <cell r="B107">
            <v>8264009</v>
          </cell>
          <cell r="C107" t="str">
            <v>Glebe Farm School</v>
          </cell>
          <cell r="D107" t="str">
            <v>All-through</v>
          </cell>
          <cell r="E107" t="str">
            <v>Recoupment Academy</v>
          </cell>
          <cell r="F107">
            <v>1</v>
          </cell>
          <cell r="G107">
            <v>0</v>
          </cell>
          <cell r="H107">
            <v>0</v>
          </cell>
          <cell r="I107">
            <v>3</v>
          </cell>
          <cell r="J107">
            <v>1</v>
          </cell>
          <cell r="K107">
            <v>1</v>
          </cell>
          <cell r="L107">
            <v>0</v>
          </cell>
          <cell r="M107">
            <v>174</v>
          </cell>
          <cell r="N107">
            <v>63</v>
          </cell>
          <cell r="O107">
            <v>28</v>
          </cell>
          <cell r="P107">
            <v>35</v>
          </cell>
          <cell r="Q107">
            <v>111</v>
          </cell>
          <cell r="R107">
            <v>111</v>
          </cell>
          <cell r="S107">
            <v>0</v>
          </cell>
        </row>
        <row r="108">
          <cell r="A108">
            <v>136454</v>
          </cell>
          <cell r="B108">
            <v>8264703</v>
          </cell>
          <cell r="C108" t="str">
            <v>Oakgrove School</v>
          </cell>
          <cell r="D108" t="str">
            <v>All-through</v>
          </cell>
          <cell r="E108" t="str">
            <v>Recoupment Academy</v>
          </cell>
          <cell r="F108">
            <v>1</v>
          </cell>
          <cell r="G108">
            <v>0</v>
          </cell>
          <cell r="H108">
            <v>0</v>
          </cell>
          <cell r="I108">
            <v>7</v>
          </cell>
          <cell r="J108">
            <v>5</v>
          </cell>
          <cell r="K108">
            <v>3</v>
          </cell>
          <cell r="L108">
            <v>2</v>
          </cell>
          <cell r="M108">
            <v>2019</v>
          </cell>
          <cell r="N108">
            <v>513</v>
          </cell>
          <cell r="O108">
            <v>90</v>
          </cell>
          <cell r="P108">
            <v>423</v>
          </cell>
          <cell r="Q108">
            <v>1506</v>
          </cell>
          <cell r="R108">
            <v>904</v>
          </cell>
          <cell r="S108">
            <v>602</v>
          </cell>
        </row>
      </sheetData>
      <sheetData sheetId="3"/>
      <sheetData sheetId="4"/>
      <sheetData sheetId="5"/>
      <sheetData sheetId="6"/>
      <sheetData sheetId="7"/>
      <sheetData sheetId="8">
        <row r="11">
          <cell r="W11">
            <v>1477.5</v>
          </cell>
          <cell r="X11">
            <v>923</v>
          </cell>
        </row>
        <row r="12">
          <cell r="W12">
            <v>1033.5</v>
          </cell>
          <cell r="X12">
            <v>0</v>
          </cell>
        </row>
        <row r="13">
          <cell r="W13">
            <v>181</v>
          </cell>
          <cell r="X13">
            <v>0</v>
          </cell>
        </row>
        <row r="14">
          <cell r="W14">
            <v>463.5</v>
          </cell>
          <cell r="X14">
            <v>270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4">
          <cell r="B4" t="str">
            <v>URN</v>
          </cell>
          <cell r="C4" t="str">
            <v>LAESTAB</v>
          </cell>
          <cell r="D4" t="str">
            <v>School Name</v>
          </cell>
          <cell r="E4" t="str">
            <v>NOR (from Adjusted Factors column O)</v>
          </cell>
          <cell r="F4" t="str">
            <v>NOR Primary (from Adjusted Factors column P)</v>
          </cell>
          <cell r="G4" t="str">
            <v>NOR Secondary (from Adjusted Factors column S)</v>
          </cell>
          <cell r="H4" t="str">
            <v>Basic Entitlement (Primary)</v>
          </cell>
          <cell r="I4" t="str">
            <v>Basic Entitlement (KS3)</v>
          </cell>
          <cell r="J4" t="str">
            <v>Basic Entitlement (KS4)</v>
          </cell>
          <cell r="K4" t="str">
            <v>Free School Meals (Primary)</v>
          </cell>
          <cell r="L4" t="str">
            <v>Free School Meals (Secondary)</v>
          </cell>
          <cell r="M4" t="str">
            <v>Free School Meals Ever 6 (Primary)</v>
          </cell>
          <cell r="N4" t="str">
            <v>Free School Meals Ever 6 (Secondary)</v>
          </cell>
          <cell r="O4" t="str">
            <v>IDACI (P F)</v>
          </cell>
          <cell r="P4" t="str">
            <v>IDACI (P E)</v>
          </cell>
          <cell r="Q4" t="str">
            <v>IDACI (P D)</v>
          </cell>
          <cell r="R4" t="str">
            <v>IDACI (P C)</v>
          </cell>
          <cell r="S4" t="str">
            <v>IDACI (P B)</v>
          </cell>
          <cell r="T4" t="str">
            <v>IDACI (P A)</v>
          </cell>
          <cell r="U4" t="str">
            <v>IDACI (S F)</v>
          </cell>
          <cell r="V4" t="str">
            <v>IDACI (S E)</v>
          </cell>
          <cell r="W4" t="str">
            <v>IDACI (S D)</v>
          </cell>
          <cell r="X4" t="str">
            <v>IDACI (S C)</v>
          </cell>
          <cell r="Y4" t="str">
            <v>IDACI (S B)</v>
          </cell>
          <cell r="Z4" t="str">
            <v>IDACI (S A)</v>
          </cell>
          <cell r="AA4" t="str">
            <v>EAL (P)</v>
          </cell>
          <cell r="AB4" t="str">
            <v>EAL (S)</v>
          </cell>
          <cell r="AC4" t="str">
            <v>Low Prior Attainment (P)</v>
          </cell>
          <cell r="AD4" t="str">
            <v>Low Prior Attainment (S)</v>
          </cell>
          <cell r="AE4" t="str">
            <v>Mobility (P)</v>
          </cell>
          <cell r="AF4" t="str">
            <v>Mobility (S)</v>
          </cell>
          <cell r="AG4" t="str">
            <v>Lump Sum</v>
          </cell>
          <cell r="AH4" t="str">
            <v>Sparsity Funding</v>
          </cell>
          <cell r="AI4" t="str">
            <v>London Fringe</v>
          </cell>
          <cell r="AJ4" t="str">
            <v>Split Sites</v>
          </cell>
          <cell r="AK4" t="str">
            <v>Rates</v>
          </cell>
          <cell r="AL4" t="str">
            <v>PFI</v>
          </cell>
          <cell r="AM4" t="str">
            <v>23-24 Approved Exceptional Circumstance 1: Reserved for Additional lump sum for schools amalgamated during FY22-23</v>
          </cell>
          <cell r="AN4" t="str">
            <v>23-24 Approved Exceptional Circumstance 2: Reserved for additional sparsity lump sum</v>
          </cell>
          <cell r="AO4" t="str">
            <v>23-24 Approved Exceptional Circumstance 3</v>
          </cell>
          <cell r="AP4" t="str">
            <v>23-24 Approved Exceptional Circumstance 4</v>
          </cell>
          <cell r="AQ4" t="str">
            <v>23-24 Approved Exceptional Circumstance 5</v>
          </cell>
          <cell r="AR4" t="str">
            <v>23-24 Approved Exceptional Circumstance 6</v>
          </cell>
          <cell r="AS4" t="str">
            <v>23-24 Approved Exceptional Circumstance 7</v>
          </cell>
          <cell r="AT4" t="str">
            <v>Basic Entitlement Total</v>
          </cell>
          <cell r="AU4" t="str">
            <v>AEN Total</v>
          </cell>
          <cell r="AV4" t="str">
            <v>School Factors total</v>
          </cell>
          <cell r="AW4" t="str">
            <v>Notional SEN Budget</v>
          </cell>
          <cell r="AX4" t="str">
            <v>Total Allocation</v>
          </cell>
          <cell r="AY4" t="str">
            <v>Minimum per pupil funding: adjusted total allocation (excluding premises costs)</v>
          </cell>
          <cell r="AZ4" t="str">
            <v>Minimum per pupil funding: minimum per pupil rate</v>
          </cell>
          <cell r="BA4" t="str">
            <v>Minimum per pupil funding: minimum funding level</v>
          </cell>
          <cell r="BB4" t="str">
            <v>Minimum per pupil funding: additional funding to meet the primary minimum funding level</v>
          </cell>
          <cell r="BC4" t="str">
            <v>Minimum per pupil funding: additional funding to meet the secondary minimum funding level</v>
          </cell>
          <cell r="BD4" t="str">
            <v>Total allocation including minimum funding level adjustment</v>
          </cell>
          <cell r="BE4" t="str">
            <v>Primary Funding</v>
          </cell>
          <cell r="BF4" t="str">
            <v>Secondary Funding</v>
          </cell>
          <cell r="BG4" t="str">
            <v>23-24 MFG budget using minimum funding level</v>
          </cell>
          <cell r="BH4" t="str">
            <v>Minimum allocation after capping/scaling</v>
          </cell>
          <cell r="BI4" t="str">
            <v>23-24 MFG Budget</v>
          </cell>
          <cell r="BJ4" t="str">
            <v>23-24 MFG Unit Value</v>
          </cell>
          <cell r="BK4" t="str">
            <v>22-23 MFG Unit Value</v>
          </cell>
          <cell r="BL4" t="str">
            <v>MFG % change</v>
          </cell>
          <cell r="BM4" t="str">
            <v>MFG Value adjustment</v>
          </cell>
          <cell r="BN4" t="str">
            <v>23-24 MFG Adjustment</v>
          </cell>
          <cell r="BO4" t="str">
            <v>23-24 Post MFG Budget</v>
          </cell>
          <cell r="BP4" t="str">
            <v>Minimum per pupil funding: post MFG minimum funding per pupil rate</v>
          </cell>
          <cell r="BQ4" t="str">
            <v>Minimum per pupil funding: per pupil rate is greater than or equal to the minimum entered on the Proforma sheet?</v>
          </cell>
          <cell r="BR4" t="str">
            <v>23-24 Post MFG per pupil Budget</v>
          </cell>
          <cell r="BS4" t="str">
            <v>Year on year % Change</v>
          </cell>
          <cell r="BT4" t="str">
            <v>De-delegation</v>
          </cell>
          <cell r="BU4" t="str">
            <v>Post De-delegation budget</v>
          </cell>
          <cell r="BV4" t="str">
            <v>Education functions for maintained schools</v>
          </cell>
          <cell r="BW4" t="str">
            <v>Post De-delegation and Education functions budget</v>
          </cell>
          <cell r="BX4" t="str">
            <v>23-24 NFF NNDR allocation</v>
          </cell>
          <cell r="BY4" t="str">
            <v>Post De-delegation and Education functions budget after deduction of 23-24 NFF NNDR allocation</v>
          </cell>
        </row>
        <row r="5">
          <cell r="B5" t="str">
            <v>Total</v>
          </cell>
          <cell r="E5">
            <v>45551.75</v>
          </cell>
          <cell r="F5">
            <v>27014.25</v>
          </cell>
          <cell r="G5">
            <v>18537.5</v>
          </cell>
          <cell r="H5">
            <v>93518789.38519229</v>
          </cell>
          <cell r="I5">
            <v>56588488.061110094</v>
          </cell>
          <cell r="J5">
            <v>38191939.093676202</v>
          </cell>
          <cell r="K5">
            <v>2886764.9086144236</v>
          </cell>
          <cell r="L5">
            <v>1986718.5618900976</v>
          </cell>
          <cell r="M5">
            <v>4394608.6508946503</v>
          </cell>
          <cell r="N5">
            <v>5077986.9497535359</v>
          </cell>
          <cell r="O5">
            <v>603390.02390654385</v>
          </cell>
          <cell r="P5">
            <v>752863.80448828347</v>
          </cell>
          <cell r="Q5">
            <v>642367.52750231279</v>
          </cell>
          <cell r="R5">
            <v>400300.68159703584</v>
          </cell>
          <cell r="S5">
            <v>324334.18771490909</v>
          </cell>
          <cell r="T5">
            <v>191281.50781631828</v>
          </cell>
          <cell r="U5">
            <v>639429.90394484997</v>
          </cell>
          <cell r="V5">
            <v>870787.48395526852</v>
          </cell>
          <cell r="W5">
            <v>586239.43004826654</v>
          </cell>
          <cell r="X5">
            <v>438587.80608767021</v>
          </cell>
          <cell r="Y5">
            <v>356333.78875945561</v>
          </cell>
          <cell r="Z5">
            <v>191777.093452776</v>
          </cell>
          <cell r="AA5">
            <v>3002979.5690412391</v>
          </cell>
          <cell r="AB5">
            <v>1222967.0855297078</v>
          </cell>
          <cell r="AC5">
            <v>8815393.3458612002</v>
          </cell>
          <cell r="AD5">
            <v>7445184.3585069869</v>
          </cell>
          <cell r="AE5">
            <v>600293.10575317335</v>
          </cell>
          <cell r="AF5">
            <v>143089.68131074874</v>
          </cell>
          <cell r="AG5">
            <v>13771265.59999999</v>
          </cell>
          <cell r="AH5">
            <v>274821.23918018688</v>
          </cell>
          <cell r="AI5">
            <v>0</v>
          </cell>
          <cell r="AJ5">
            <v>559630</v>
          </cell>
          <cell r="AK5">
            <v>2815055.42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188299216.53997859</v>
          </cell>
          <cell r="AU5">
            <v>41573679.456429459</v>
          </cell>
          <cell r="AV5">
            <v>17420772.259180184</v>
          </cell>
          <cell r="AW5">
            <v>21691467.978818633</v>
          </cell>
          <cell r="AX5">
            <v>247293668.25558814</v>
          </cell>
          <cell r="AY5">
            <v>243918982.83558822</v>
          </cell>
          <cell r="BA5">
            <v>223265919.33333334</v>
          </cell>
          <cell r="BB5">
            <v>1325607.4930495231</v>
          </cell>
          <cell r="BC5">
            <v>0</v>
          </cell>
          <cell r="BD5">
            <v>248619275.74863768</v>
          </cell>
          <cell r="BE5">
            <v>131870002.42076027</v>
          </cell>
          <cell r="BF5">
            <v>116749273.32787749</v>
          </cell>
          <cell r="BG5">
            <v>226640604.75333333</v>
          </cell>
          <cell r="BI5">
            <v>231758133.48945761</v>
          </cell>
          <cell r="BJ5">
            <v>486705.55737218057</v>
          </cell>
          <cell r="BK5">
            <v>459507.30763580441</v>
          </cell>
          <cell r="BN5">
            <v>2888.8201987382427</v>
          </cell>
          <cell r="BO5">
            <v>248622164.56883645</v>
          </cell>
          <cell r="BT5">
            <v>-291314.50737299997</v>
          </cell>
          <cell r="BU5">
            <v>248330850.06146342</v>
          </cell>
          <cell r="BV5">
            <v>0</v>
          </cell>
          <cell r="BW5">
            <v>248330850.06146342</v>
          </cell>
          <cell r="BX5">
            <v>2815055.42</v>
          </cell>
          <cell r="BY5">
            <v>245515794.64146349</v>
          </cell>
          <cell r="CA5" t="str">
            <v>URN</v>
          </cell>
          <cell r="CB5" t="str">
            <v>LAESTAB</v>
          </cell>
          <cell r="CC5" t="str">
            <v>School Name</v>
          </cell>
          <cell r="CD5" t="str">
            <v>NOR (from Adjusted Factors column O)</v>
          </cell>
          <cell r="CE5" t="str">
            <v>NOR Primary (from Adjusted Factors column P)</v>
          </cell>
          <cell r="CF5" t="str">
            <v>NOR Secondary (from Adjusted Factors column S)</v>
          </cell>
          <cell r="CG5" t="str">
            <v>Basic Entitlement (Primary)</v>
          </cell>
          <cell r="CH5" t="str">
            <v>Basic Entitlement (KS3)</v>
          </cell>
          <cell r="CI5" t="str">
            <v>Basic Entitlement (KS4)</v>
          </cell>
          <cell r="CJ5" t="str">
            <v>Free School Meals (Primary)</v>
          </cell>
          <cell r="CK5" t="str">
            <v>Free School Meals (Secondary)</v>
          </cell>
          <cell r="CL5" t="str">
            <v>Free School Meals Ever 6 (Primary)</v>
          </cell>
          <cell r="CM5" t="str">
            <v>Free School Meals Ever 6 (Secondary)</v>
          </cell>
          <cell r="CN5" t="str">
            <v>IDACI (P F)</v>
          </cell>
          <cell r="CO5" t="str">
            <v>IDACI (P E)</v>
          </cell>
          <cell r="CP5" t="str">
            <v>IDACI (P D)</v>
          </cell>
          <cell r="CQ5" t="str">
            <v>IDACI (P C)</v>
          </cell>
          <cell r="CR5" t="str">
            <v>IDACI (P B)</v>
          </cell>
          <cell r="CS5" t="str">
            <v>IDACI (P A)</v>
          </cell>
          <cell r="CT5" t="str">
            <v>IDACI (S F)</v>
          </cell>
          <cell r="CU5" t="str">
            <v>IDACI (S E)</v>
          </cell>
          <cell r="CV5" t="str">
            <v>IDACI (S D)</v>
          </cell>
          <cell r="CW5" t="str">
            <v>IDACI (S C)</v>
          </cell>
          <cell r="CX5" t="str">
            <v>IDACI (S B)</v>
          </cell>
          <cell r="CY5" t="str">
            <v>IDACI (S A)</v>
          </cell>
          <cell r="CZ5" t="str">
            <v>EAL (P)</v>
          </cell>
          <cell r="DA5" t="str">
            <v>EAL (S)</v>
          </cell>
          <cell r="DB5" t="str">
            <v>Low Prior Attainment (P)</v>
          </cell>
          <cell r="DC5" t="str">
            <v>Low Prior Attainment (S)</v>
          </cell>
          <cell r="DD5" t="str">
            <v>Mobility (P)</v>
          </cell>
          <cell r="DE5" t="str">
            <v>Mobility (S)</v>
          </cell>
          <cell r="DF5" t="str">
            <v>Lump Sum</v>
          </cell>
          <cell r="DG5" t="str">
            <v>Sparsity Funding</v>
          </cell>
          <cell r="DH5" t="str">
            <v>London Fringe</v>
          </cell>
          <cell r="DI5" t="str">
            <v>Split Sites</v>
          </cell>
          <cell r="DJ5" t="str">
            <v>Rates</v>
          </cell>
          <cell r="DK5" t="str">
            <v>PFI</v>
          </cell>
          <cell r="DL5" t="str">
            <v>{cy} Approved Exceptional Circumstance 1: Reserved for Additional lump sum for schools amalgamated during FY{py}</v>
          </cell>
          <cell r="DM5" t="str">
            <v>{cy} Approved Exceptional Circumstance 2: Reserved for additional sparsity lump sum</v>
          </cell>
          <cell r="DN5" t="str">
            <v>{cy} Approved Exceptional Circumstance 3</v>
          </cell>
          <cell r="DO5" t="str">
            <v>{cy} Approved Exceptional Circumstance 4</v>
          </cell>
          <cell r="DP5" t="str">
            <v>{cy} Approved Exceptional Circumstance 5</v>
          </cell>
          <cell r="DQ5" t="str">
            <v>{cy} Approved Exceptional Circumstance 6</v>
          </cell>
          <cell r="DR5" t="str">
            <v>{cy} Approved Exceptional Circumstance 7</v>
          </cell>
          <cell r="DS5" t="str">
            <v>Basic Entitlement Total</v>
          </cell>
          <cell r="DT5" t="str">
            <v>AEN Total</v>
          </cell>
          <cell r="DU5" t="str">
            <v>School Factors total</v>
          </cell>
          <cell r="DV5" t="str">
            <v>Notional SEN Budget</v>
          </cell>
          <cell r="DW5" t="str">
            <v>Total Allocation</v>
          </cell>
          <cell r="DX5" t="str">
            <v>Minimum per pupil funding: adjusted total allocation (excluding premises costs)</v>
          </cell>
          <cell r="DY5" t="str">
            <v>Minimum per pupil funding: minimum per pupil rate</v>
          </cell>
          <cell r="DZ5" t="str">
            <v>Minimum per pupil funding: minimum funding level</v>
          </cell>
          <cell r="EA5" t="str">
            <v>Minimum per pupil funding: additional funding to meet the primary minimum funding level</v>
          </cell>
          <cell r="EB5" t="str">
            <v>Minimum per pupil funding: additional funding to meet the secondary minimum funding level</v>
          </cell>
          <cell r="EC5" t="str">
            <v>Total allocation including minimum funding level adjustment</v>
          </cell>
          <cell r="ED5" t="str">
            <v>Primary Funding</v>
          </cell>
          <cell r="EE5" t="str">
            <v>Secondary Funding</v>
          </cell>
          <cell r="EF5" t="str">
            <v>{cy} MFG budget using minimum funding level</v>
          </cell>
          <cell r="EG5" t="str">
            <v>Minimum allocation after capping/scaling</v>
          </cell>
          <cell r="EH5" t="str">
            <v>{cy} MFG Budget</v>
          </cell>
          <cell r="EI5" t="str">
            <v>{cy} MFG Unit Value</v>
          </cell>
          <cell r="EJ5" t="str">
            <v>{py} MFG Unit Value</v>
          </cell>
          <cell r="EK5" t="str">
            <v>MFG % change</v>
          </cell>
          <cell r="EL5" t="str">
            <v>MFG Value adjustment</v>
          </cell>
          <cell r="EM5" t="str">
            <v>{cy} MFG Adjustment</v>
          </cell>
          <cell r="EN5" t="str">
            <v>{cy} Post MFG Budget</v>
          </cell>
          <cell r="EO5" t="str">
            <v>Minimum per pupil funding: post MFG minimum funding per pupil rate</v>
          </cell>
          <cell r="EP5" t="str">
            <v>Minimum per pupil funding: per pupil rate is greater than or equal to the minimum entered on the Proforma sheet?</v>
          </cell>
          <cell r="EQ5" t="str">
            <v>{cy} Post MFG per pupil Budget</v>
          </cell>
          <cell r="ER5" t="str">
            <v>Year on year % Change</v>
          </cell>
          <cell r="ES5" t="str">
            <v>De-delegation</v>
          </cell>
          <cell r="ET5" t="str">
            <v>Post De-delegation budget</v>
          </cell>
          <cell r="EU5" t="str">
            <v>Education functions for maintained schools</v>
          </cell>
          <cell r="EV5" t="str">
            <v>Post De-delegation and Education functions budget</v>
          </cell>
          <cell r="EW5" t="str">
            <v>{cy} NFF NNDR allocation</v>
          </cell>
          <cell r="EX5" t="str">
            <v>Post De-delegation and Education functions budget after deduction of {cy} NFF NNDR allocation</v>
          </cell>
        </row>
        <row r="6">
          <cell r="B6">
            <v>131397</v>
          </cell>
          <cell r="C6">
            <v>8262000</v>
          </cell>
          <cell r="D6" t="str">
            <v>Wavendon Gate School</v>
          </cell>
          <cell r="E6">
            <v>417</v>
          </cell>
          <cell r="F6">
            <v>417</v>
          </cell>
          <cell r="G6">
            <v>0</v>
          </cell>
          <cell r="H6">
            <v>1443583.85569191</v>
          </cell>
          <cell r="I6">
            <v>0</v>
          </cell>
          <cell r="J6">
            <v>0</v>
          </cell>
          <cell r="K6">
            <v>39997.022400000045</v>
          </cell>
          <cell r="L6">
            <v>0</v>
          </cell>
          <cell r="M6">
            <v>61646.645250000154</v>
          </cell>
          <cell r="N6">
            <v>0</v>
          </cell>
          <cell r="O6">
            <v>2602.6868999999992</v>
          </cell>
          <cell r="P6">
            <v>26788.129200000007</v>
          </cell>
          <cell r="Q6">
            <v>905.28239999999903</v>
          </cell>
          <cell r="R6">
            <v>493.79039999999947</v>
          </cell>
          <cell r="S6">
            <v>3147.9138000000012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25302.573335593144</v>
          </cell>
          <cell r="AB6">
            <v>0</v>
          </cell>
          <cell r="AC6">
            <v>104897.99528770111</v>
          </cell>
          <cell r="AD6">
            <v>0</v>
          </cell>
          <cell r="AE6">
            <v>14562.804753000006</v>
          </cell>
          <cell r="AF6">
            <v>0</v>
          </cell>
          <cell r="AG6">
            <v>131677.44</v>
          </cell>
          <cell r="AH6">
            <v>0</v>
          </cell>
          <cell r="AI6">
            <v>0</v>
          </cell>
          <cell r="AJ6">
            <v>0</v>
          </cell>
          <cell r="AK6">
            <v>54272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1443583.85569191</v>
          </cell>
          <cell r="AU6">
            <v>280344.84372629446</v>
          </cell>
          <cell r="AV6">
            <v>185949.44</v>
          </cell>
          <cell r="AW6">
            <v>142646.15675789598</v>
          </cell>
          <cell r="AX6">
            <v>1909878.1394182043</v>
          </cell>
          <cell r="AY6">
            <v>1855606.1394182043</v>
          </cell>
          <cell r="AZ6">
            <v>4405</v>
          </cell>
          <cell r="BA6">
            <v>1836885</v>
          </cell>
          <cell r="BB6">
            <v>0</v>
          </cell>
          <cell r="BC6">
            <v>0</v>
          </cell>
          <cell r="BD6">
            <v>1909878.1394182043</v>
          </cell>
          <cell r="BE6">
            <v>1909878.1394182043</v>
          </cell>
          <cell r="BF6">
            <v>0</v>
          </cell>
          <cell r="BG6">
            <v>1891157</v>
          </cell>
          <cell r="BH6">
            <v>1705207.56</v>
          </cell>
          <cell r="BI6">
            <v>1723928.6994182044</v>
          </cell>
          <cell r="BJ6">
            <v>4134.1215813386198</v>
          </cell>
          <cell r="BK6">
            <v>4068.8959409313729</v>
          </cell>
          <cell r="BL6">
            <v>1.6030304375962152E-2</v>
          </cell>
          <cell r="BM6">
            <v>0</v>
          </cell>
          <cell r="BN6">
            <v>0</v>
          </cell>
          <cell r="BO6">
            <v>1909878.1394182043</v>
          </cell>
          <cell r="BP6">
            <v>4449.8948187486913</v>
          </cell>
          <cell r="BQ6" t="str">
            <v>Y</v>
          </cell>
          <cell r="BR6">
            <v>4580.0434998038472</v>
          </cell>
          <cell r="BS6">
            <v>1.2009189477139692E-2</v>
          </cell>
          <cell r="BT6">
            <v>-8210.6182439999993</v>
          </cell>
          <cell r="BU6">
            <v>1901667.5211742043</v>
          </cell>
          <cell r="BV6">
            <v>0</v>
          </cell>
          <cell r="BW6">
            <v>1901667.5211742043</v>
          </cell>
          <cell r="BX6">
            <v>54272</v>
          </cell>
          <cell r="BY6">
            <v>1847395.5211742043</v>
          </cell>
          <cell r="CA6">
            <v>131397</v>
          </cell>
          <cell r="CB6">
            <v>8262000</v>
          </cell>
          <cell r="CC6" t="str">
            <v>Wavendon Gate School</v>
          </cell>
          <cell r="CD6">
            <v>417</v>
          </cell>
          <cell r="CE6">
            <v>417</v>
          </cell>
          <cell r="CF6">
            <v>0</v>
          </cell>
          <cell r="CG6">
            <v>1443583.85569191</v>
          </cell>
          <cell r="CH6">
            <v>0</v>
          </cell>
          <cell r="CI6">
            <v>0</v>
          </cell>
          <cell r="CJ6">
            <v>39997.022400000045</v>
          </cell>
          <cell r="CK6">
            <v>0</v>
          </cell>
          <cell r="CL6">
            <v>61646.645250000154</v>
          </cell>
          <cell r="CM6">
            <v>0</v>
          </cell>
          <cell r="CN6">
            <v>2602.6868999999992</v>
          </cell>
          <cell r="CO6">
            <v>26788.129200000007</v>
          </cell>
          <cell r="CP6">
            <v>905.28239999999903</v>
          </cell>
          <cell r="CQ6">
            <v>493.79039999999947</v>
          </cell>
          <cell r="CR6">
            <v>3147.9138000000012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25302.573335593144</v>
          </cell>
          <cell r="DA6">
            <v>0</v>
          </cell>
          <cell r="DB6">
            <v>104897.99528770111</v>
          </cell>
          <cell r="DC6">
            <v>0</v>
          </cell>
          <cell r="DD6">
            <v>14562.804753000006</v>
          </cell>
          <cell r="DE6">
            <v>0</v>
          </cell>
          <cell r="DF6">
            <v>131677.44</v>
          </cell>
          <cell r="DG6">
            <v>0</v>
          </cell>
          <cell r="DH6">
            <v>0</v>
          </cell>
          <cell r="DI6">
            <v>0</v>
          </cell>
          <cell r="DJ6">
            <v>54272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1443583.85569191</v>
          </cell>
          <cell r="DT6">
            <v>280344.84372629446</v>
          </cell>
          <cell r="DU6">
            <v>185949.44</v>
          </cell>
          <cell r="DV6">
            <v>142646.15675789598</v>
          </cell>
          <cell r="DW6">
            <v>1909878.1394182043</v>
          </cell>
          <cell r="DX6">
            <v>1855606.1394182043</v>
          </cell>
          <cell r="DY6">
            <v>4405</v>
          </cell>
          <cell r="DZ6">
            <v>1836885</v>
          </cell>
          <cell r="EA6">
            <v>0</v>
          </cell>
          <cell r="EB6">
            <v>0</v>
          </cell>
          <cell r="EC6">
            <v>1909878.1394182043</v>
          </cell>
          <cell r="ED6">
            <v>1909878.1394182043</v>
          </cell>
          <cell r="EE6">
            <v>0</v>
          </cell>
          <cell r="EF6">
            <v>1891157</v>
          </cell>
          <cell r="EG6">
            <v>1705207.56</v>
          </cell>
          <cell r="EH6">
            <v>1723928.6994182044</v>
          </cell>
          <cell r="EI6">
            <v>4134.1215813386198</v>
          </cell>
          <cell r="EJ6">
            <v>4068.8959409313729</v>
          </cell>
          <cell r="EK6">
            <v>1.6030304375962152E-2</v>
          </cell>
          <cell r="EL6">
            <v>0</v>
          </cell>
          <cell r="EM6">
            <v>0</v>
          </cell>
          <cell r="EN6">
            <v>1909878.1394182043</v>
          </cell>
          <cell r="EO6">
            <v>4449.8948187486913</v>
          </cell>
          <cell r="EP6" t="str">
            <v>Y</v>
          </cell>
          <cell r="EQ6">
            <v>4580.0434998038472</v>
          </cell>
          <cell r="ER6">
            <v>1.2009189477139692E-2</v>
          </cell>
          <cell r="ES6">
            <v>-8210.6182439999993</v>
          </cell>
          <cell r="ET6">
            <v>1901667.5211742043</v>
          </cell>
          <cell r="EU6">
            <v>0</v>
          </cell>
          <cell r="EV6">
            <v>1901667.5211742043</v>
          </cell>
          <cell r="EW6">
            <v>54272</v>
          </cell>
          <cell r="EX6">
            <v>1847395.5211742043</v>
          </cell>
        </row>
        <row r="7">
          <cell r="B7">
            <v>131670</v>
          </cell>
          <cell r="C7">
            <v>8262001</v>
          </cell>
          <cell r="D7" t="str">
            <v>Merebrook Infant School</v>
          </cell>
          <cell r="E7">
            <v>131</v>
          </cell>
          <cell r="F7">
            <v>131</v>
          </cell>
          <cell r="G7">
            <v>0</v>
          </cell>
          <cell r="H7">
            <v>453499.96425813</v>
          </cell>
          <cell r="I7">
            <v>0</v>
          </cell>
          <cell r="J7">
            <v>0</v>
          </cell>
          <cell r="K7">
            <v>10369.598399999975</v>
          </cell>
          <cell r="L7">
            <v>0</v>
          </cell>
          <cell r="M7">
            <v>15230.347649999963</v>
          </cell>
          <cell r="N7">
            <v>0</v>
          </cell>
          <cell r="O7">
            <v>709.82369999999923</v>
          </cell>
          <cell r="P7">
            <v>864.13319999999908</v>
          </cell>
          <cell r="Q7">
            <v>452.64119999999986</v>
          </cell>
          <cell r="R7">
            <v>0</v>
          </cell>
          <cell r="S7">
            <v>524.65229999999985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29311.089524999996</v>
          </cell>
          <cell r="AB7">
            <v>0</v>
          </cell>
          <cell r="AC7">
            <v>42682.823252928458</v>
          </cell>
          <cell r="AD7">
            <v>0</v>
          </cell>
          <cell r="AE7">
            <v>4996.8502289999942</v>
          </cell>
          <cell r="AF7">
            <v>0</v>
          </cell>
          <cell r="AG7">
            <v>131677.44</v>
          </cell>
          <cell r="AH7">
            <v>0</v>
          </cell>
          <cell r="AI7">
            <v>0</v>
          </cell>
          <cell r="AJ7">
            <v>0</v>
          </cell>
          <cell r="AK7">
            <v>24825.25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453499.96425813</v>
          </cell>
          <cell r="AU7">
            <v>105141.95945692838</v>
          </cell>
          <cell r="AV7">
            <v>156502.69</v>
          </cell>
          <cell r="AW7">
            <v>44468.977389201558</v>
          </cell>
          <cell r="AX7">
            <v>715144.61371505843</v>
          </cell>
          <cell r="AY7">
            <v>690319.36371505843</v>
          </cell>
          <cell r="AZ7">
            <v>4405</v>
          </cell>
          <cell r="BA7">
            <v>577055</v>
          </cell>
          <cell r="BB7">
            <v>0</v>
          </cell>
          <cell r="BC7">
            <v>0</v>
          </cell>
          <cell r="BD7">
            <v>715144.61371505843</v>
          </cell>
          <cell r="BE7">
            <v>715144.61371505843</v>
          </cell>
          <cell r="BF7">
            <v>0</v>
          </cell>
          <cell r="BG7">
            <v>601880.25</v>
          </cell>
          <cell r="BH7">
            <v>445377.56</v>
          </cell>
          <cell r="BI7">
            <v>558641.92371505848</v>
          </cell>
          <cell r="BJ7">
            <v>4264.442165763805</v>
          </cell>
          <cell r="BK7">
            <v>4154.8998234042556</v>
          </cell>
          <cell r="BL7">
            <v>2.6364616962003543E-2</v>
          </cell>
          <cell r="BM7">
            <v>0</v>
          </cell>
          <cell r="BN7">
            <v>0</v>
          </cell>
          <cell r="BO7">
            <v>715144.61371505843</v>
          </cell>
          <cell r="BP7">
            <v>5269.6134634737282</v>
          </cell>
          <cell r="BQ7" t="str">
            <v>Y</v>
          </cell>
          <cell r="BR7">
            <v>5459.1191886645684</v>
          </cell>
          <cell r="BS7">
            <v>3.6690553231492729E-2</v>
          </cell>
          <cell r="BT7">
            <v>-2579.3548919999998</v>
          </cell>
          <cell r="BU7">
            <v>712565.25882305845</v>
          </cell>
          <cell r="BV7">
            <v>0</v>
          </cell>
          <cell r="BW7">
            <v>712565.25882305845</v>
          </cell>
          <cell r="BX7">
            <v>24825.25</v>
          </cell>
          <cell r="BY7">
            <v>687740.00882305845</v>
          </cell>
          <cell r="CA7">
            <v>131670</v>
          </cell>
          <cell r="CB7">
            <v>8262001</v>
          </cell>
          <cell r="CC7" t="str">
            <v>Merebrook Infant School</v>
          </cell>
          <cell r="CD7">
            <v>131</v>
          </cell>
          <cell r="CE7">
            <v>131</v>
          </cell>
          <cell r="CF7">
            <v>0</v>
          </cell>
          <cell r="CG7">
            <v>453499.96425813</v>
          </cell>
          <cell r="CH7">
            <v>0</v>
          </cell>
          <cell r="CI7">
            <v>0</v>
          </cell>
          <cell r="CJ7">
            <v>10369.598399999975</v>
          </cell>
          <cell r="CK7">
            <v>0</v>
          </cell>
          <cell r="CL7">
            <v>15230.347649999963</v>
          </cell>
          <cell r="CM7">
            <v>0</v>
          </cell>
          <cell r="CN7">
            <v>709.82369999999923</v>
          </cell>
          <cell r="CO7">
            <v>864.13319999999908</v>
          </cell>
          <cell r="CP7">
            <v>452.64119999999986</v>
          </cell>
          <cell r="CQ7">
            <v>0</v>
          </cell>
          <cell r="CR7">
            <v>524.65229999999985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29311.089524999996</v>
          </cell>
          <cell r="DA7">
            <v>0</v>
          </cell>
          <cell r="DB7">
            <v>42682.823252928458</v>
          </cell>
          <cell r="DC7">
            <v>0</v>
          </cell>
          <cell r="DD7">
            <v>4996.8502289999942</v>
          </cell>
          <cell r="DE7">
            <v>0</v>
          </cell>
          <cell r="DF7">
            <v>131677.44</v>
          </cell>
          <cell r="DG7">
            <v>0</v>
          </cell>
          <cell r="DH7">
            <v>0</v>
          </cell>
          <cell r="DI7">
            <v>0</v>
          </cell>
          <cell r="DJ7">
            <v>24825.25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453499.96425813</v>
          </cell>
          <cell r="DT7">
            <v>105141.95945692838</v>
          </cell>
          <cell r="DU7">
            <v>156502.69</v>
          </cell>
          <cell r="DV7">
            <v>44468.977389201558</v>
          </cell>
          <cell r="DW7">
            <v>715144.61371505843</v>
          </cell>
          <cell r="DX7">
            <v>690319.36371505843</v>
          </cell>
          <cell r="DY7">
            <v>4405</v>
          </cell>
          <cell r="DZ7">
            <v>577055</v>
          </cell>
          <cell r="EA7">
            <v>0</v>
          </cell>
          <cell r="EB7">
            <v>0</v>
          </cell>
          <cell r="EC7">
            <v>715144.61371505843</v>
          </cell>
          <cell r="ED7">
            <v>715144.61371505843</v>
          </cell>
          <cell r="EE7">
            <v>0</v>
          </cell>
          <cell r="EF7">
            <v>601880.25</v>
          </cell>
          <cell r="EG7">
            <v>445377.56</v>
          </cell>
          <cell r="EH7">
            <v>558641.92371505848</v>
          </cell>
          <cell r="EI7">
            <v>4264.442165763805</v>
          </cell>
          <cell r="EJ7">
            <v>4154.8998234042556</v>
          </cell>
          <cell r="EK7">
            <v>2.6364616962003543E-2</v>
          </cell>
          <cell r="EL7">
            <v>0</v>
          </cell>
          <cell r="EM7">
            <v>0</v>
          </cell>
          <cell r="EN7">
            <v>715144.61371505843</v>
          </cell>
          <cell r="EO7">
            <v>5269.6134634737282</v>
          </cell>
          <cell r="EP7" t="str">
            <v>Y</v>
          </cell>
          <cell r="EQ7">
            <v>5459.1191886645684</v>
          </cell>
          <cell r="ER7">
            <v>3.6690553231492729E-2</v>
          </cell>
          <cell r="ES7">
            <v>-2579.3548919999998</v>
          </cell>
          <cell r="ET7">
            <v>712565.25882305845</v>
          </cell>
          <cell r="EU7">
            <v>0</v>
          </cell>
          <cell r="EV7">
            <v>712565.25882305845</v>
          </cell>
          <cell r="EW7">
            <v>24825.25</v>
          </cell>
          <cell r="EX7">
            <v>687740.00882305845</v>
          </cell>
        </row>
        <row r="8">
          <cell r="B8">
            <v>131718</v>
          </cell>
          <cell r="C8">
            <v>8262002</v>
          </cell>
          <cell r="D8" t="str">
            <v>Portfields Primary School</v>
          </cell>
          <cell r="E8">
            <v>630</v>
          </cell>
          <cell r="F8">
            <v>630</v>
          </cell>
          <cell r="G8">
            <v>0</v>
          </cell>
          <cell r="H8">
            <v>2180954.0265849</v>
          </cell>
          <cell r="I8">
            <v>0</v>
          </cell>
          <cell r="J8">
            <v>0</v>
          </cell>
          <cell r="K8">
            <v>38515.651200000051</v>
          </cell>
          <cell r="L8">
            <v>0</v>
          </cell>
          <cell r="M8">
            <v>56569.862700000078</v>
          </cell>
          <cell r="N8">
            <v>0</v>
          </cell>
          <cell r="O8">
            <v>2132.8565866454755</v>
          </cell>
          <cell r="P8">
            <v>2019.5163815580308</v>
          </cell>
          <cell r="Q8">
            <v>1360.0824610492839</v>
          </cell>
          <cell r="R8">
            <v>494.57544038155675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26480.782855670099</v>
          </cell>
          <cell r="AB8">
            <v>0</v>
          </cell>
          <cell r="AC8">
            <v>167743.84575134667</v>
          </cell>
          <cell r="AD8">
            <v>0</v>
          </cell>
          <cell r="AE8">
            <v>15748.82756999999</v>
          </cell>
          <cell r="AF8">
            <v>0</v>
          </cell>
          <cell r="AG8">
            <v>131677.44</v>
          </cell>
          <cell r="AH8">
            <v>0</v>
          </cell>
          <cell r="AI8">
            <v>0</v>
          </cell>
          <cell r="AJ8">
            <v>0</v>
          </cell>
          <cell r="AK8">
            <v>13004.8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2180954.0265849</v>
          </cell>
          <cell r="AU8">
            <v>311066.00094665121</v>
          </cell>
          <cell r="AV8">
            <v>144682.23999999999</v>
          </cell>
          <cell r="AW8">
            <v>187798.03523786442</v>
          </cell>
          <cell r="AX8">
            <v>2636702.2675315514</v>
          </cell>
          <cell r="AY8">
            <v>2623697.4675315516</v>
          </cell>
          <cell r="AZ8">
            <v>4405</v>
          </cell>
          <cell r="BA8">
            <v>2775150</v>
          </cell>
          <cell r="BB8">
            <v>151452.53246844839</v>
          </cell>
          <cell r="BC8">
            <v>0</v>
          </cell>
          <cell r="BD8">
            <v>2788154.8</v>
          </cell>
          <cell r="BE8">
            <v>2788154.8</v>
          </cell>
          <cell r="BF8">
            <v>0</v>
          </cell>
          <cell r="BG8">
            <v>2788154.8</v>
          </cell>
          <cell r="BH8">
            <v>2643472.56</v>
          </cell>
          <cell r="BI8">
            <v>2643472.56</v>
          </cell>
          <cell r="BJ8">
            <v>4195.9881904761905</v>
          </cell>
          <cell r="BK8">
            <v>4180.7065040785501</v>
          </cell>
          <cell r="BL8">
            <v>3.655288019556543E-3</v>
          </cell>
          <cell r="BM8">
            <v>0</v>
          </cell>
          <cell r="BN8">
            <v>0</v>
          </cell>
          <cell r="BO8">
            <v>2788154.8</v>
          </cell>
          <cell r="BP8">
            <v>4405</v>
          </cell>
          <cell r="BQ8" t="str">
            <v>Y</v>
          </cell>
          <cell r="BR8">
            <v>4425.6425396825398</v>
          </cell>
          <cell r="BS8">
            <v>5.9621443200004176E-3</v>
          </cell>
          <cell r="BT8">
            <v>-12404.53116</v>
          </cell>
          <cell r="BU8">
            <v>2775750.26884</v>
          </cell>
          <cell r="BV8">
            <v>0</v>
          </cell>
          <cell r="BW8">
            <v>2775750.26884</v>
          </cell>
          <cell r="BX8">
            <v>13004.8</v>
          </cell>
          <cell r="BY8">
            <v>2762745.4688400002</v>
          </cell>
          <cell r="CA8">
            <v>131718</v>
          </cell>
          <cell r="CB8">
            <v>8262002</v>
          </cell>
          <cell r="CC8" t="str">
            <v>Portfields Primary School</v>
          </cell>
          <cell r="CD8">
            <v>630</v>
          </cell>
          <cell r="CE8">
            <v>630</v>
          </cell>
          <cell r="CF8">
            <v>0</v>
          </cell>
          <cell r="CG8">
            <v>2180954.0265849</v>
          </cell>
          <cell r="CH8">
            <v>0</v>
          </cell>
          <cell r="CI8">
            <v>0</v>
          </cell>
          <cell r="CJ8">
            <v>38515.651200000051</v>
          </cell>
          <cell r="CK8">
            <v>0</v>
          </cell>
          <cell r="CL8">
            <v>56569.862700000078</v>
          </cell>
          <cell r="CM8">
            <v>0</v>
          </cell>
          <cell r="CN8">
            <v>2132.8565866454755</v>
          </cell>
          <cell r="CO8">
            <v>2019.5163815580308</v>
          </cell>
          <cell r="CP8">
            <v>1360.0824610492839</v>
          </cell>
          <cell r="CQ8">
            <v>494.57544038155675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26480.782855670099</v>
          </cell>
          <cell r="DA8">
            <v>0</v>
          </cell>
          <cell r="DB8">
            <v>167743.84575134667</v>
          </cell>
          <cell r="DC8">
            <v>0</v>
          </cell>
          <cell r="DD8">
            <v>15748.82756999999</v>
          </cell>
          <cell r="DE8">
            <v>0</v>
          </cell>
          <cell r="DF8">
            <v>131677.44</v>
          </cell>
          <cell r="DG8">
            <v>0</v>
          </cell>
          <cell r="DH8">
            <v>0</v>
          </cell>
          <cell r="DI8">
            <v>0</v>
          </cell>
          <cell r="DJ8">
            <v>13004.8</v>
          </cell>
          <cell r="DK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2180954.0265849</v>
          </cell>
          <cell r="DT8">
            <v>311066.00094665121</v>
          </cell>
          <cell r="DU8">
            <v>144682.23999999999</v>
          </cell>
          <cell r="DV8">
            <v>187798.03523786442</v>
          </cell>
          <cell r="DW8">
            <v>2636702.2675315514</v>
          </cell>
          <cell r="DX8">
            <v>2623697.4675315516</v>
          </cell>
          <cell r="DY8">
            <v>4405</v>
          </cell>
          <cell r="DZ8">
            <v>2775150</v>
          </cell>
          <cell r="EA8">
            <v>151452.53246844839</v>
          </cell>
          <cell r="EB8">
            <v>0</v>
          </cell>
          <cell r="EC8">
            <v>2788154.8</v>
          </cell>
          <cell r="ED8">
            <v>2788154.8</v>
          </cell>
          <cell r="EE8">
            <v>0</v>
          </cell>
          <cell r="EF8">
            <v>2788154.8</v>
          </cell>
          <cell r="EG8">
            <v>2643472.56</v>
          </cell>
          <cell r="EH8">
            <v>2643472.56</v>
          </cell>
          <cell r="EI8">
            <v>4195.9881904761905</v>
          </cell>
          <cell r="EJ8">
            <v>4180.7065040785501</v>
          </cell>
          <cell r="EK8">
            <v>3.655288019556543E-3</v>
          </cell>
          <cell r="EL8">
            <v>0</v>
          </cell>
          <cell r="EM8">
            <v>0</v>
          </cell>
          <cell r="EN8">
            <v>2788154.8</v>
          </cell>
          <cell r="EO8">
            <v>4405</v>
          </cell>
          <cell r="EP8" t="str">
            <v>Y</v>
          </cell>
          <cell r="EQ8">
            <v>4425.6425396825398</v>
          </cell>
          <cell r="ER8">
            <v>5.9621443200004176E-3</v>
          </cell>
          <cell r="ES8">
            <v>-12404.53116</v>
          </cell>
          <cell r="ET8">
            <v>2775750.26884</v>
          </cell>
          <cell r="EU8">
            <v>0</v>
          </cell>
          <cell r="EV8">
            <v>2775750.26884</v>
          </cell>
          <cell r="EW8">
            <v>13004.8</v>
          </cell>
          <cell r="EX8">
            <v>2762745.4688400002</v>
          </cell>
        </row>
        <row r="9">
          <cell r="B9">
            <v>132210</v>
          </cell>
          <cell r="C9">
            <v>8262005</v>
          </cell>
          <cell r="D9" t="str">
            <v>Brooksward School</v>
          </cell>
          <cell r="E9">
            <v>313</v>
          </cell>
          <cell r="F9">
            <v>313</v>
          </cell>
          <cell r="G9">
            <v>0</v>
          </cell>
          <cell r="H9">
            <v>1083553.34971599</v>
          </cell>
          <cell r="I9">
            <v>0</v>
          </cell>
          <cell r="J9">
            <v>0</v>
          </cell>
          <cell r="K9">
            <v>26664.681600000022</v>
          </cell>
          <cell r="L9">
            <v>0</v>
          </cell>
          <cell r="M9">
            <v>39889.005750000084</v>
          </cell>
          <cell r="N9">
            <v>0</v>
          </cell>
          <cell r="O9">
            <v>15852.729299999964</v>
          </cell>
          <cell r="P9">
            <v>4896.7547999999961</v>
          </cell>
          <cell r="Q9">
            <v>2715.8471999999956</v>
          </cell>
          <cell r="R9">
            <v>1975.1616000000074</v>
          </cell>
          <cell r="S9">
            <v>524.65230000000031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46688.911049999995</v>
          </cell>
          <cell r="AB9">
            <v>0</v>
          </cell>
          <cell r="AC9">
            <v>86109.991611428486</v>
          </cell>
          <cell r="AD9">
            <v>0</v>
          </cell>
          <cell r="AE9">
            <v>11879.671167000006</v>
          </cell>
          <cell r="AF9">
            <v>0</v>
          </cell>
          <cell r="AG9">
            <v>131677.44</v>
          </cell>
          <cell r="AH9">
            <v>0</v>
          </cell>
          <cell r="AI9">
            <v>0</v>
          </cell>
          <cell r="AJ9">
            <v>0</v>
          </cell>
          <cell r="AK9">
            <v>7168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1083553.34971599</v>
          </cell>
          <cell r="AU9">
            <v>237197.40637842854</v>
          </cell>
          <cell r="AV9">
            <v>138845.44</v>
          </cell>
          <cell r="AW9">
            <v>108808.882856011</v>
          </cell>
          <cell r="AX9">
            <v>1459596.1960944184</v>
          </cell>
          <cell r="AY9">
            <v>1452428.1960944184</v>
          </cell>
          <cell r="AZ9">
            <v>4405</v>
          </cell>
          <cell r="BA9">
            <v>1378765</v>
          </cell>
          <cell r="BB9">
            <v>0</v>
          </cell>
          <cell r="BC9">
            <v>0</v>
          </cell>
          <cell r="BD9">
            <v>1459596.1960944184</v>
          </cell>
          <cell r="BE9">
            <v>1459596.1960944184</v>
          </cell>
          <cell r="BF9">
            <v>0</v>
          </cell>
          <cell r="BG9">
            <v>1385933</v>
          </cell>
          <cell r="BH9">
            <v>1247087.56</v>
          </cell>
          <cell r="BI9">
            <v>1320750.7560944185</v>
          </cell>
          <cell r="BJ9">
            <v>4219.6509779374392</v>
          </cell>
          <cell r="BK9">
            <v>4083.0876799999996</v>
          </cell>
          <cell r="BL9">
            <v>3.3446085080749366E-2</v>
          </cell>
          <cell r="BM9">
            <v>0</v>
          </cell>
          <cell r="BN9">
            <v>0</v>
          </cell>
          <cell r="BO9">
            <v>1459596.1960944184</v>
          </cell>
          <cell r="BP9">
            <v>4640.3456744230616</v>
          </cell>
          <cell r="BQ9" t="str">
            <v>Y</v>
          </cell>
          <cell r="BR9">
            <v>4663.2466328895152</v>
          </cell>
          <cell r="BS9">
            <v>2.7485806767952647E-2</v>
          </cell>
          <cell r="BT9">
            <v>-6162.8861159999997</v>
          </cell>
          <cell r="BU9">
            <v>1453433.3099784185</v>
          </cell>
          <cell r="BV9">
            <v>0</v>
          </cell>
          <cell r="BW9">
            <v>1453433.3099784185</v>
          </cell>
          <cell r="BX9">
            <v>7168</v>
          </cell>
          <cell r="BY9">
            <v>1446265.3099784185</v>
          </cell>
          <cell r="CA9">
            <v>132210</v>
          </cell>
          <cell r="CB9">
            <v>8262005</v>
          </cell>
          <cell r="CC9" t="str">
            <v>Brooksward School</v>
          </cell>
          <cell r="CD9">
            <v>313</v>
          </cell>
          <cell r="CE9">
            <v>313</v>
          </cell>
          <cell r="CF9">
            <v>0</v>
          </cell>
          <cell r="CG9">
            <v>1083553.34971599</v>
          </cell>
          <cell r="CH9">
            <v>0</v>
          </cell>
          <cell r="CI9">
            <v>0</v>
          </cell>
          <cell r="CJ9">
            <v>26664.681600000022</v>
          </cell>
          <cell r="CK9">
            <v>0</v>
          </cell>
          <cell r="CL9">
            <v>39889.005750000084</v>
          </cell>
          <cell r="CM9">
            <v>0</v>
          </cell>
          <cell r="CN9">
            <v>15852.729299999964</v>
          </cell>
          <cell r="CO9">
            <v>4896.7547999999961</v>
          </cell>
          <cell r="CP9">
            <v>2715.8471999999956</v>
          </cell>
          <cell r="CQ9">
            <v>1975.1616000000074</v>
          </cell>
          <cell r="CR9">
            <v>524.65230000000031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46688.911049999995</v>
          </cell>
          <cell r="DA9">
            <v>0</v>
          </cell>
          <cell r="DB9">
            <v>86109.991611428486</v>
          </cell>
          <cell r="DC9">
            <v>0</v>
          </cell>
          <cell r="DD9">
            <v>11879.671167000006</v>
          </cell>
          <cell r="DE9">
            <v>0</v>
          </cell>
          <cell r="DF9">
            <v>131677.44</v>
          </cell>
          <cell r="DG9">
            <v>0</v>
          </cell>
          <cell r="DH9">
            <v>0</v>
          </cell>
          <cell r="DI9">
            <v>0</v>
          </cell>
          <cell r="DJ9">
            <v>7168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1083553.34971599</v>
          </cell>
          <cell r="DT9">
            <v>237197.40637842854</v>
          </cell>
          <cell r="DU9">
            <v>138845.44</v>
          </cell>
          <cell r="DV9">
            <v>108808.882856011</v>
          </cell>
          <cell r="DW9">
            <v>1459596.1960944184</v>
          </cell>
          <cell r="DX9">
            <v>1452428.1960944184</v>
          </cell>
          <cell r="DY9">
            <v>4405</v>
          </cell>
          <cell r="DZ9">
            <v>1378765</v>
          </cell>
          <cell r="EA9">
            <v>0</v>
          </cell>
          <cell r="EB9">
            <v>0</v>
          </cell>
          <cell r="EC9">
            <v>1459596.1960944184</v>
          </cell>
          <cell r="ED9">
            <v>1459596.1960944184</v>
          </cell>
          <cell r="EE9">
            <v>0</v>
          </cell>
          <cell r="EF9">
            <v>1385933</v>
          </cell>
          <cell r="EG9">
            <v>1247087.56</v>
          </cell>
          <cell r="EH9">
            <v>1320750.7560944185</v>
          </cell>
          <cell r="EI9">
            <v>4219.6509779374392</v>
          </cell>
          <cell r="EJ9">
            <v>4083.0876799999996</v>
          </cell>
          <cell r="EK9">
            <v>3.3446085080749366E-2</v>
          </cell>
          <cell r="EL9">
            <v>0</v>
          </cell>
          <cell r="EM9">
            <v>0</v>
          </cell>
          <cell r="EN9">
            <v>1459596.1960944184</v>
          </cell>
          <cell r="EO9">
            <v>4640.3456744230616</v>
          </cell>
          <cell r="EP9" t="str">
            <v>Y</v>
          </cell>
          <cell r="EQ9">
            <v>4663.2466328895152</v>
          </cell>
          <cell r="ER9">
            <v>2.7485806767952647E-2</v>
          </cell>
          <cell r="ES9">
            <v>-6162.8861159999997</v>
          </cell>
          <cell r="ET9">
            <v>1453433.3099784185</v>
          </cell>
          <cell r="EU9">
            <v>0</v>
          </cell>
          <cell r="EV9">
            <v>1453433.3099784185</v>
          </cell>
          <cell r="EW9">
            <v>7168</v>
          </cell>
          <cell r="EX9">
            <v>1446265.3099784185</v>
          </cell>
        </row>
        <row r="10">
          <cell r="B10">
            <v>132786</v>
          </cell>
          <cell r="C10">
            <v>8262006</v>
          </cell>
          <cell r="D10" t="str">
            <v>Howe Park School</v>
          </cell>
          <cell r="E10">
            <v>176</v>
          </cell>
          <cell r="F10">
            <v>176</v>
          </cell>
          <cell r="G10">
            <v>0</v>
          </cell>
          <cell r="H10">
            <v>609282.39472847991</v>
          </cell>
          <cell r="I10">
            <v>0</v>
          </cell>
          <cell r="J10">
            <v>0</v>
          </cell>
          <cell r="K10">
            <v>14319.921599999974</v>
          </cell>
          <cell r="L10">
            <v>0</v>
          </cell>
          <cell r="M10">
            <v>21032.384849999962</v>
          </cell>
          <cell r="N10">
            <v>0</v>
          </cell>
          <cell r="O10">
            <v>475.91989028571311</v>
          </cell>
          <cell r="P10">
            <v>1448.4518400000013</v>
          </cell>
          <cell r="Q10">
            <v>1365.6831634285679</v>
          </cell>
          <cell r="R10">
            <v>0</v>
          </cell>
          <cell r="S10">
            <v>1055.3006262857118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32311.617969230792</v>
          </cell>
          <cell r="AB10">
            <v>0</v>
          </cell>
          <cell r="AC10">
            <v>53624.744965156453</v>
          </cell>
          <cell r="AD10">
            <v>0</v>
          </cell>
          <cell r="AE10">
            <v>0</v>
          </cell>
          <cell r="AF10">
            <v>0</v>
          </cell>
          <cell r="AG10">
            <v>131677.44</v>
          </cell>
          <cell r="AH10">
            <v>0</v>
          </cell>
          <cell r="AI10">
            <v>0</v>
          </cell>
          <cell r="AJ10">
            <v>0</v>
          </cell>
          <cell r="AK10">
            <v>26112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609282.39472847991</v>
          </cell>
          <cell r="AU10">
            <v>125634.02490438717</v>
          </cell>
          <cell r="AV10">
            <v>157789.44</v>
          </cell>
          <cell r="AW10">
            <v>58600.797196762709</v>
          </cell>
          <cell r="AX10">
            <v>892705.85963286716</v>
          </cell>
          <cell r="AY10">
            <v>866593.85963286716</v>
          </cell>
          <cell r="AZ10">
            <v>4405</v>
          </cell>
          <cell r="BA10">
            <v>775280</v>
          </cell>
          <cell r="BB10">
            <v>0</v>
          </cell>
          <cell r="BC10">
            <v>0</v>
          </cell>
          <cell r="BD10">
            <v>892705.85963286716</v>
          </cell>
          <cell r="BE10">
            <v>892705.85963286692</v>
          </cell>
          <cell r="BF10">
            <v>0</v>
          </cell>
          <cell r="BG10">
            <v>801392</v>
          </cell>
          <cell r="BH10">
            <v>643602.56000000006</v>
          </cell>
          <cell r="BI10">
            <v>734916.41963286721</v>
          </cell>
          <cell r="BJ10">
            <v>4175.6614751867455</v>
          </cell>
          <cell r="BK10">
            <v>4028.4616797687863</v>
          </cell>
          <cell r="BL10">
            <v>3.6539951753098897E-2</v>
          </cell>
          <cell r="BM10">
            <v>0</v>
          </cell>
          <cell r="BN10">
            <v>0</v>
          </cell>
          <cell r="BO10">
            <v>892705.85963286716</v>
          </cell>
          <cell r="BP10">
            <v>4923.8287479140181</v>
          </cell>
          <cell r="BQ10" t="str">
            <v>Y</v>
          </cell>
          <cell r="BR10">
            <v>5072.1923842776541</v>
          </cell>
          <cell r="BS10">
            <v>2.6402520571483956E-2</v>
          </cell>
          <cell r="BT10">
            <v>-3465.392832</v>
          </cell>
          <cell r="BU10">
            <v>889240.46680086711</v>
          </cell>
          <cell r="BV10">
            <v>0</v>
          </cell>
          <cell r="BW10">
            <v>889240.46680086711</v>
          </cell>
          <cell r="BX10">
            <v>26112</v>
          </cell>
          <cell r="BY10">
            <v>863128.46680086711</v>
          </cell>
          <cell r="CA10">
            <v>132786</v>
          </cell>
          <cell r="CB10">
            <v>8262006</v>
          </cell>
          <cell r="CC10" t="str">
            <v>Howe Park School</v>
          </cell>
          <cell r="CD10">
            <v>176</v>
          </cell>
          <cell r="CE10">
            <v>176</v>
          </cell>
          <cell r="CF10">
            <v>0</v>
          </cell>
          <cell r="CG10">
            <v>609282.39472847991</v>
          </cell>
          <cell r="CH10">
            <v>0</v>
          </cell>
          <cell r="CI10">
            <v>0</v>
          </cell>
          <cell r="CJ10">
            <v>14319.921599999974</v>
          </cell>
          <cell r="CK10">
            <v>0</v>
          </cell>
          <cell r="CL10">
            <v>21032.384849999962</v>
          </cell>
          <cell r="CM10">
            <v>0</v>
          </cell>
          <cell r="CN10">
            <v>475.91989028571311</v>
          </cell>
          <cell r="CO10">
            <v>1448.4518400000013</v>
          </cell>
          <cell r="CP10">
            <v>1365.6831634285679</v>
          </cell>
          <cell r="CQ10">
            <v>0</v>
          </cell>
          <cell r="CR10">
            <v>1055.3006262857118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32311.617969230792</v>
          </cell>
          <cell r="DA10">
            <v>0</v>
          </cell>
          <cell r="DB10">
            <v>53624.744965156453</v>
          </cell>
          <cell r="DC10">
            <v>0</v>
          </cell>
          <cell r="DD10">
            <v>0</v>
          </cell>
          <cell r="DE10">
            <v>0</v>
          </cell>
          <cell r="DF10">
            <v>131677.44</v>
          </cell>
          <cell r="DG10">
            <v>0</v>
          </cell>
          <cell r="DH10">
            <v>0</v>
          </cell>
          <cell r="DI10">
            <v>0</v>
          </cell>
          <cell r="DJ10">
            <v>26112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609282.39472847991</v>
          </cell>
          <cell r="DT10">
            <v>125634.02490438717</v>
          </cell>
          <cell r="DU10">
            <v>157789.44</v>
          </cell>
          <cell r="DV10">
            <v>58600.797196762709</v>
          </cell>
          <cell r="DW10">
            <v>892705.85963286716</v>
          </cell>
          <cell r="DX10">
            <v>866593.85963286716</v>
          </cell>
          <cell r="DY10">
            <v>4405</v>
          </cell>
          <cell r="DZ10">
            <v>775280</v>
          </cell>
          <cell r="EA10">
            <v>0</v>
          </cell>
          <cell r="EB10">
            <v>0</v>
          </cell>
          <cell r="EC10">
            <v>892705.85963286716</v>
          </cell>
          <cell r="ED10">
            <v>892705.85963286692</v>
          </cell>
          <cell r="EE10">
            <v>0</v>
          </cell>
          <cell r="EF10">
            <v>801392</v>
          </cell>
          <cell r="EG10">
            <v>643602.56000000006</v>
          </cell>
          <cell r="EH10">
            <v>734916.41963286721</v>
          </cell>
          <cell r="EI10">
            <v>4175.6614751867455</v>
          </cell>
          <cell r="EJ10">
            <v>4028.4616797687863</v>
          </cell>
          <cell r="EK10">
            <v>3.6539951753098897E-2</v>
          </cell>
          <cell r="EL10">
            <v>0</v>
          </cell>
          <cell r="EM10">
            <v>0</v>
          </cell>
          <cell r="EN10">
            <v>892705.85963286716</v>
          </cell>
          <cell r="EO10">
            <v>4923.8287479140181</v>
          </cell>
          <cell r="EP10" t="str">
            <v>Y</v>
          </cell>
          <cell r="EQ10">
            <v>5072.1923842776541</v>
          </cell>
          <cell r="ER10">
            <v>2.6402520571483956E-2</v>
          </cell>
          <cell r="ES10">
            <v>-3465.392832</v>
          </cell>
          <cell r="ET10">
            <v>889240.46680086711</v>
          </cell>
          <cell r="EU10">
            <v>0</v>
          </cell>
          <cell r="EV10">
            <v>889240.46680086711</v>
          </cell>
          <cell r="EW10">
            <v>26112</v>
          </cell>
          <cell r="EX10">
            <v>863128.46680086711</v>
          </cell>
        </row>
        <row r="11">
          <cell r="B11">
            <v>132787</v>
          </cell>
          <cell r="C11">
            <v>8262007</v>
          </cell>
          <cell r="D11" t="str">
            <v>Long Meadow School</v>
          </cell>
          <cell r="E11">
            <v>407</v>
          </cell>
          <cell r="F11">
            <v>407</v>
          </cell>
          <cell r="G11">
            <v>0</v>
          </cell>
          <cell r="H11">
            <v>1408965.5378096099</v>
          </cell>
          <cell r="I11">
            <v>0</v>
          </cell>
          <cell r="J11">
            <v>0</v>
          </cell>
          <cell r="K11">
            <v>23701.939200000008</v>
          </cell>
          <cell r="L11">
            <v>0</v>
          </cell>
          <cell r="M11">
            <v>35537.477849999887</v>
          </cell>
          <cell r="N11">
            <v>0</v>
          </cell>
          <cell r="O11">
            <v>1419.6473999999957</v>
          </cell>
          <cell r="P11">
            <v>576.08879999999954</v>
          </cell>
          <cell r="Q11">
            <v>2715.847199999992</v>
          </cell>
          <cell r="R11">
            <v>1975.1616000000004</v>
          </cell>
          <cell r="S11">
            <v>524.65230000000054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46935.849473949631</v>
          </cell>
          <cell r="AB11">
            <v>0</v>
          </cell>
          <cell r="AC11">
            <v>103880.53135422795</v>
          </cell>
          <cell r="AD11">
            <v>0</v>
          </cell>
          <cell r="AE11">
            <v>11257.495262999983</v>
          </cell>
          <cell r="AF11">
            <v>0</v>
          </cell>
          <cell r="AG11">
            <v>131677.44</v>
          </cell>
          <cell r="AH11">
            <v>0</v>
          </cell>
          <cell r="AI11">
            <v>0</v>
          </cell>
          <cell r="AJ11">
            <v>0</v>
          </cell>
          <cell r="AK11">
            <v>57344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1408965.5378096099</v>
          </cell>
          <cell r="AU11">
            <v>228524.69044117746</v>
          </cell>
          <cell r="AV11">
            <v>189021.44</v>
          </cell>
          <cell r="AW11">
            <v>120275.4834438715</v>
          </cell>
          <cell r="AX11">
            <v>1826511.6682507873</v>
          </cell>
          <cell r="AY11">
            <v>1769167.6682507873</v>
          </cell>
          <cell r="AZ11">
            <v>4405</v>
          </cell>
          <cell r="BA11">
            <v>1792835</v>
          </cell>
          <cell r="BB11">
            <v>23667.331749212695</v>
          </cell>
          <cell r="BC11">
            <v>0</v>
          </cell>
          <cell r="BD11">
            <v>1850179</v>
          </cell>
          <cell r="BE11">
            <v>1850178.9999999998</v>
          </cell>
          <cell r="BF11">
            <v>0</v>
          </cell>
          <cell r="BG11">
            <v>1850179</v>
          </cell>
          <cell r="BH11">
            <v>1661157.56</v>
          </cell>
          <cell r="BI11">
            <v>1661157.56</v>
          </cell>
          <cell r="BJ11">
            <v>4081.4682063882065</v>
          </cell>
          <cell r="BK11">
            <v>4060.966455637255</v>
          </cell>
          <cell r="BL11">
            <v>5.0484905440407813E-3</v>
          </cell>
          <cell r="BM11">
            <v>0</v>
          </cell>
          <cell r="BN11">
            <v>0</v>
          </cell>
          <cell r="BO11">
            <v>1850179</v>
          </cell>
          <cell r="BP11">
            <v>4405</v>
          </cell>
          <cell r="BQ11" t="str">
            <v>Y</v>
          </cell>
          <cell r="BR11">
            <v>4545.8943488943487</v>
          </cell>
          <cell r="BS11">
            <v>4.5393174652286206E-3</v>
          </cell>
          <cell r="BT11">
            <v>-8013.7209239999993</v>
          </cell>
          <cell r="BU11">
            <v>1842165.279076</v>
          </cell>
          <cell r="BV11">
            <v>0</v>
          </cell>
          <cell r="BW11">
            <v>1842165.279076</v>
          </cell>
          <cell r="BX11">
            <v>57344</v>
          </cell>
          <cell r="BY11">
            <v>1784821.279076</v>
          </cell>
          <cell r="CA11">
            <v>132787</v>
          </cell>
          <cell r="CB11">
            <v>8262007</v>
          </cell>
          <cell r="CC11" t="str">
            <v>Long Meadow School</v>
          </cell>
          <cell r="CD11">
            <v>407</v>
          </cell>
          <cell r="CE11">
            <v>407</v>
          </cell>
          <cell r="CF11">
            <v>0</v>
          </cell>
          <cell r="CG11">
            <v>1408965.5378096099</v>
          </cell>
          <cell r="CH11">
            <v>0</v>
          </cell>
          <cell r="CI11">
            <v>0</v>
          </cell>
          <cell r="CJ11">
            <v>23701.939200000008</v>
          </cell>
          <cell r="CK11">
            <v>0</v>
          </cell>
          <cell r="CL11">
            <v>35537.477849999887</v>
          </cell>
          <cell r="CM11">
            <v>0</v>
          </cell>
          <cell r="CN11">
            <v>1419.6473999999957</v>
          </cell>
          <cell r="CO11">
            <v>576.08879999999954</v>
          </cell>
          <cell r="CP11">
            <v>2715.847199999992</v>
          </cell>
          <cell r="CQ11">
            <v>1975.1616000000004</v>
          </cell>
          <cell r="CR11">
            <v>524.65230000000054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46935.849473949631</v>
          </cell>
          <cell r="DA11">
            <v>0</v>
          </cell>
          <cell r="DB11">
            <v>103880.53135422795</v>
          </cell>
          <cell r="DC11">
            <v>0</v>
          </cell>
          <cell r="DD11">
            <v>11257.495262999983</v>
          </cell>
          <cell r="DE11">
            <v>0</v>
          </cell>
          <cell r="DF11">
            <v>131677.44</v>
          </cell>
          <cell r="DG11">
            <v>0</v>
          </cell>
          <cell r="DH11">
            <v>0</v>
          </cell>
          <cell r="DI11">
            <v>0</v>
          </cell>
          <cell r="DJ11">
            <v>57344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1408965.5378096099</v>
          </cell>
          <cell r="DT11">
            <v>228524.69044117746</v>
          </cell>
          <cell r="DU11">
            <v>189021.44</v>
          </cell>
          <cell r="DV11">
            <v>120275.4834438715</v>
          </cell>
          <cell r="DW11">
            <v>1826511.6682507873</v>
          </cell>
          <cell r="DX11">
            <v>1769167.6682507873</v>
          </cell>
          <cell r="DY11">
            <v>4405</v>
          </cell>
          <cell r="DZ11">
            <v>1792835</v>
          </cell>
          <cell r="EA11">
            <v>23667.331749212695</v>
          </cell>
          <cell r="EB11">
            <v>0</v>
          </cell>
          <cell r="EC11">
            <v>1850179</v>
          </cell>
          <cell r="ED11">
            <v>1850178.9999999998</v>
          </cell>
          <cell r="EE11">
            <v>0</v>
          </cell>
          <cell r="EF11">
            <v>1850179</v>
          </cell>
          <cell r="EG11">
            <v>1661157.56</v>
          </cell>
          <cell r="EH11">
            <v>1661157.56</v>
          </cell>
          <cell r="EI11">
            <v>4081.4682063882065</v>
          </cell>
          <cell r="EJ11">
            <v>4060.966455637255</v>
          </cell>
          <cell r="EK11">
            <v>5.0484905440407813E-3</v>
          </cell>
          <cell r="EL11">
            <v>0</v>
          </cell>
          <cell r="EM11">
            <v>0</v>
          </cell>
          <cell r="EN11">
            <v>1850179</v>
          </cell>
          <cell r="EO11">
            <v>4405</v>
          </cell>
          <cell r="EP11" t="str">
            <v>Y</v>
          </cell>
          <cell r="EQ11">
            <v>4545.8943488943487</v>
          </cell>
          <cell r="ER11">
            <v>4.5393174652286206E-3</v>
          </cell>
          <cell r="ES11">
            <v>-8013.7209239999993</v>
          </cell>
          <cell r="ET11">
            <v>1842165.279076</v>
          </cell>
          <cell r="EU11">
            <v>0</v>
          </cell>
          <cell r="EV11">
            <v>1842165.279076</v>
          </cell>
          <cell r="EW11">
            <v>57344</v>
          </cell>
          <cell r="EX11">
            <v>1784821.279076</v>
          </cell>
        </row>
        <row r="12">
          <cell r="B12">
            <v>110213</v>
          </cell>
          <cell r="C12">
            <v>8262015</v>
          </cell>
          <cell r="D12" t="str">
            <v>Castlethorpe First School</v>
          </cell>
          <cell r="E12">
            <v>36</v>
          </cell>
          <cell r="F12">
            <v>36</v>
          </cell>
          <cell r="G12">
            <v>0</v>
          </cell>
          <cell r="H12">
            <v>124625.94437627999</v>
          </cell>
          <cell r="I12">
            <v>0</v>
          </cell>
          <cell r="J12">
            <v>0</v>
          </cell>
          <cell r="K12">
            <v>1975.1615999999976</v>
          </cell>
          <cell r="L12">
            <v>0</v>
          </cell>
          <cell r="M12">
            <v>2901.0185999999967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10548.235350348246</v>
          </cell>
          <cell r="AD12">
            <v>0</v>
          </cell>
          <cell r="AE12">
            <v>0</v>
          </cell>
          <cell r="AF12">
            <v>0</v>
          </cell>
          <cell r="AG12">
            <v>131677.44</v>
          </cell>
          <cell r="AH12">
            <v>44775.098292336435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124625.94437627999</v>
          </cell>
          <cell r="AU12">
            <v>15424.41555034824</v>
          </cell>
          <cell r="AV12">
            <v>176452.53829233645</v>
          </cell>
          <cell r="AW12">
            <v>10917.944429714873</v>
          </cell>
          <cell r="AX12">
            <v>316502.89821896469</v>
          </cell>
          <cell r="AY12">
            <v>316502.89821896469</v>
          </cell>
          <cell r="AZ12">
            <v>4405</v>
          </cell>
          <cell r="BA12">
            <v>158580</v>
          </cell>
          <cell r="BB12">
            <v>0</v>
          </cell>
          <cell r="BC12">
            <v>0</v>
          </cell>
          <cell r="BD12">
            <v>316502.89821896469</v>
          </cell>
          <cell r="BE12">
            <v>316502.89821896469</v>
          </cell>
          <cell r="BF12">
            <v>0</v>
          </cell>
          <cell r="BG12">
            <v>158580</v>
          </cell>
          <cell r="BH12">
            <v>-17872.538292336452</v>
          </cell>
          <cell r="BI12">
            <v>140050.35992662824</v>
          </cell>
          <cell r="BJ12">
            <v>3890.2877757396732</v>
          </cell>
          <cell r="BK12">
            <v>2976.0609297196261</v>
          </cell>
          <cell r="BL12">
            <v>0.30719359166688037</v>
          </cell>
          <cell r="BM12">
            <v>0</v>
          </cell>
          <cell r="BN12">
            <v>0</v>
          </cell>
          <cell r="BO12">
            <v>316502.89821896469</v>
          </cell>
          <cell r="BP12">
            <v>8791.7471727490192</v>
          </cell>
          <cell r="BQ12" t="str">
            <v>Y</v>
          </cell>
          <cell r="BR12">
            <v>8791.7471727490192</v>
          </cell>
          <cell r="BS12">
            <v>0.25841853667583048</v>
          </cell>
          <cell r="BT12">
            <v>-708.83035199999995</v>
          </cell>
          <cell r="BU12">
            <v>315794.06786696467</v>
          </cell>
          <cell r="BV12">
            <v>0</v>
          </cell>
          <cell r="BW12">
            <v>315794.06786696467</v>
          </cell>
          <cell r="BX12">
            <v>0</v>
          </cell>
          <cell r="BY12">
            <v>315794.06786696467</v>
          </cell>
          <cell r="CA12">
            <v>110213</v>
          </cell>
          <cell r="CB12">
            <v>8262015</v>
          </cell>
          <cell r="CC12" t="str">
            <v>Castlethorpe First School</v>
          </cell>
          <cell r="CD12">
            <v>36</v>
          </cell>
          <cell r="CE12">
            <v>36</v>
          </cell>
          <cell r="CF12">
            <v>0</v>
          </cell>
          <cell r="CG12">
            <v>124625.94437627999</v>
          </cell>
          <cell r="CH12">
            <v>0</v>
          </cell>
          <cell r="CI12">
            <v>0</v>
          </cell>
          <cell r="CJ12">
            <v>1975.1615999999976</v>
          </cell>
          <cell r="CK12">
            <v>0</v>
          </cell>
          <cell r="CL12">
            <v>2901.0185999999967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0</v>
          </cell>
          <cell r="DB12">
            <v>10548.235350348246</v>
          </cell>
          <cell r="DC12">
            <v>0</v>
          </cell>
          <cell r="DD12">
            <v>0</v>
          </cell>
          <cell r="DE12">
            <v>0</v>
          </cell>
          <cell r="DF12">
            <v>131677.44</v>
          </cell>
          <cell r="DG12">
            <v>44775.098292336435</v>
          </cell>
          <cell r="DH12">
            <v>0</v>
          </cell>
          <cell r="DI12">
            <v>0</v>
          </cell>
          <cell r="DJ12">
            <v>0</v>
          </cell>
          <cell r="DK12">
            <v>0</v>
          </cell>
          <cell r="DL12">
            <v>0</v>
          </cell>
          <cell r="DM12">
            <v>0</v>
          </cell>
          <cell r="DN12">
            <v>0</v>
          </cell>
          <cell r="DO12">
            <v>0</v>
          </cell>
          <cell r="DP12">
            <v>0</v>
          </cell>
          <cell r="DQ12">
            <v>0</v>
          </cell>
          <cell r="DR12">
            <v>0</v>
          </cell>
          <cell r="DS12">
            <v>124625.94437627999</v>
          </cell>
          <cell r="DT12">
            <v>15424.41555034824</v>
          </cell>
          <cell r="DU12">
            <v>176452.53829233645</v>
          </cell>
          <cell r="DV12">
            <v>10917.944429714873</v>
          </cell>
          <cell r="DW12">
            <v>316502.89821896469</v>
          </cell>
          <cell r="DX12">
            <v>316502.89821896469</v>
          </cell>
          <cell r="DY12">
            <v>4405</v>
          </cell>
          <cell r="DZ12">
            <v>158580</v>
          </cell>
          <cell r="EA12">
            <v>0</v>
          </cell>
          <cell r="EB12">
            <v>0</v>
          </cell>
          <cell r="EC12">
            <v>316502.89821896469</v>
          </cell>
          <cell r="ED12">
            <v>316502.89821896469</v>
          </cell>
          <cell r="EE12">
            <v>0</v>
          </cell>
          <cell r="EF12">
            <v>158580</v>
          </cell>
          <cell r="EG12">
            <v>-17872.538292336452</v>
          </cell>
          <cell r="EH12">
            <v>140050.35992662824</v>
          </cell>
          <cell r="EI12">
            <v>3890.2877757396732</v>
          </cell>
          <cell r="EJ12">
            <v>2976.0609297196261</v>
          </cell>
          <cell r="EK12">
            <v>0.30719359166688037</v>
          </cell>
          <cell r="EL12">
            <v>0</v>
          </cell>
          <cell r="EM12">
            <v>0</v>
          </cell>
          <cell r="EN12">
            <v>316502.89821896469</v>
          </cell>
          <cell r="EO12">
            <v>8791.7471727490192</v>
          </cell>
          <cell r="EP12" t="str">
            <v>Y</v>
          </cell>
          <cell r="EQ12">
            <v>8791.7471727490192</v>
          </cell>
          <cell r="ER12">
            <v>0.25841853667583048</v>
          </cell>
          <cell r="ES12">
            <v>-708.83035199999995</v>
          </cell>
          <cell r="ET12">
            <v>315794.06786696467</v>
          </cell>
          <cell r="EU12">
            <v>0</v>
          </cell>
          <cell r="EV12">
            <v>315794.06786696467</v>
          </cell>
          <cell r="EW12">
            <v>0</v>
          </cell>
          <cell r="EX12">
            <v>315794.06786696467</v>
          </cell>
        </row>
        <row r="13">
          <cell r="B13">
            <v>134072</v>
          </cell>
          <cell r="C13">
            <v>8262017</v>
          </cell>
          <cell r="D13" t="str">
            <v>Broughton Fields Primary School</v>
          </cell>
          <cell r="E13">
            <v>415</v>
          </cell>
          <cell r="F13">
            <v>415</v>
          </cell>
          <cell r="G13">
            <v>0</v>
          </cell>
          <cell r="H13">
            <v>1436660.1921154498</v>
          </cell>
          <cell r="I13">
            <v>0</v>
          </cell>
          <cell r="J13">
            <v>0</v>
          </cell>
          <cell r="K13">
            <v>39009.441600000093</v>
          </cell>
          <cell r="L13">
            <v>0</v>
          </cell>
          <cell r="M13">
            <v>58020.371999999872</v>
          </cell>
          <cell r="N13">
            <v>0</v>
          </cell>
          <cell r="O13">
            <v>3312.5105999999955</v>
          </cell>
          <cell r="P13">
            <v>2016.3108000000034</v>
          </cell>
          <cell r="Q13">
            <v>905.28240000000073</v>
          </cell>
          <cell r="R13">
            <v>1481.3711999999996</v>
          </cell>
          <cell r="S13">
            <v>1573.9568999999995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36201.068859649182</v>
          </cell>
          <cell r="AB13">
            <v>0</v>
          </cell>
          <cell r="AC13">
            <v>145166.21355087214</v>
          </cell>
          <cell r="AD13">
            <v>0</v>
          </cell>
          <cell r="AE13">
            <v>0</v>
          </cell>
          <cell r="AF13">
            <v>0</v>
          </cell>
          <cell r="AG13">
            <v>131677.44</v>
          </cell>
          <cell r="AH13">
            <v>0</v>
          </cell>
          <cell r="AI13">
            <v>0</v>
          </cell>
          <cell r="AJ13">
            <v>0</v>
          </cell>
          <cell r="AK13">
            <v>61952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1436660.1921154498</v>
          </cell>
          <cell r="AU13">
            <v>287686.52791052125</v>
          </cell>
          <cell r="AV13">
            <v>193629.44</v>
          </cell>
          <cell r="AW13">
            <v>149280.73512852791</v>
          </cell>
          <cell r="AX13">
            <v>1917976.160025971</v>
          </cell>
          <cell r="AY13">
            <v>1856024.160025971</v>
          </cell>
          <cell r="AZ13">
            <v>4405</v>
          </cell>
          <cell r="BA13">
            <v>1828075</v>
          </cell>
          <cell r="BB13">
            <v>0</v>
          </cell>
          <cell r="BC13">
            <v>0</v>
          </cell>
          <cell r="BD13">
            <v>1917976.160025971</v>
          </cell>
          <cell r="BE13">
            <v>1917976.160025971</v>
          </cell>
          <cell r="BF13">
            <v>0</v>
          </cell>
          <cell r="BG13">
            <v>1890027</v>
          </cell>
          <cell r="BH13">
            <v>1696397.56</v>
          </cell>
          <cell r="BI13">
            <v>1724346.7200259711</v>
          </cell>
          <cell r="BJ13">
            <v>4155.0523374119784</v>
          </cell>
          <cell r="BK13">
            <v>4070.7263727710847</v>
          </cell>
          <cell r="BL13">
            <v>2.0715213187736354E-2</v>
          </cell>
          <cell r="BM13">
            <v>0</v>
          </cell>
          <cell r="BN13">
            <v>0</v>
          </cell>
          <cell r="BO13">
            <v>1917976.160025971</v>
          </cell>
          <cell r="BP13">
            <v>4472.3473735565567</v>
          </cell>
          <cell r="BQ13" t="str">
            <v>Y</v>
          </cell>
          <cell r="BR13">
            <v>4621.6293012674005</v>
          </cell>
          <cell r="BS13">
            <v>1.8323291082471105E-2</v>
          </cell>
          <cell r="BT13">
            <v>-8171.2387799999997</v>
          </cell>
          <cell r="BU13">
            <v>1909804.921245971</v>
          </cell>
          <cell r="BV13">
            <v>0</v>
          </cell>
          <cell r="BW13">
            <v>1909804.921245971</v>
          </cell>
          <cell r="BX13">
            <v>61952</v>
          </cell>
          <cell r="BY13">
            <v>1847852.921245971</v>
          </cell>
          <cell r="CA13">
            <v>134072</v>
          </cell>
          <cell r="CB13">
            <v>8262017</v>
          </cell>
          <cell r="CC13" t="str">
            <v>Broughton Fields Primary School</v>
          </cell>
          <cell r="CD13">
            <v>415</v>
          </cell>
          <cell r="CE13">
            <v>415</v>
          </cell>
          <cell r="CF13">
            <v>0</v>
          </cell>
          <cell r="CG13">
            <v>1436660.1921154498</v>
          </cell>
          <cell r="CH13">
            <v>0</v>
          </cell>
          <cell r="CI13">
            <v>0</v>
          </cell>
          <cell r="CJ13">
            <v>39009.441600000093</v>
          </cell>
          <cell r="CK13">
            <v>0</v>
          </cell>
          <cell r="CL13">
            <v>58020.371999999872</v>
          </cell>
          <cell r="CM13">
            <v>0</v>
          </cell>
          <cell r="CN13">
            <v>3312.5105999999955</v>
          </cell>
          <cell r="CO13">
            <v>2016.3108000000034</v>
          </cell>
          <cell r="CP13">
            <v>905.28240000000073</v>
          </cell>
          <cell r="CQ13">
            <v>1481.3711999999996</v>
          </cell>
          <cell r="CR13">
            <v>1573.9568999999995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36201.068859649182</v>
          </cell>
          <cell r="DA13">
            <v>0</v>
          </cell>
          <cell r="DB13">
            <v>145166.21355087214</v>
          </cell>
          <cell r="DC13">
            <v>0</v>
          </cell>
          <cell r="DD13">
            <v>0</v>
          </cell>
          <cell r="DE13">
            <v>0</v>
          </cell>
          <cell r="DF13">
            <v>131677.44</v>
          </cell>
          <cell r="DG13">
            <v>0</v>
          </cell>
          <cell r="DH13">
            <v>0</v>
          </cell>
          <cell r="DI13">
            <v>0</v>
          </cell>
          <cell r="DJ13">
            <v>61952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1436660.1921154498</v>
          </cell>
          <cell r="DT13">
            <v>287686.52791052125</v>
          </cell>
          <cell r="DU13">
            <v>193629.44</v>
          </cell>
          <cell r="DV13">
            <v>149280.73512852791</v>
          </cell>
          <cell r="DW13">
            <v>1917976.160025971</v>
          </cell>
          <cell r="DX13">
            <v>1856024.160025971</v>
          </cell>
          <cell r="DY13">
            <v>4405</v>
          </cell>
          <cell r="DZ13">
            <v>1828075</v>
          </cell>
          <cell r="EA13">
            <v>0</v>
          </cell>
          <cell r="EB13">
            <v>0</v>
          </cell>
          <cell r="EC13">
            <v>1917976.160025971</v>
          </cell>
          <cell r="ED13">
            <v>1917976.160025971</v>
          </cell>
          <cell r="EE13">
            <v>0</v>
          </cell>
          <cell r="EF13">
            <v>1890027</v>
          </cell>
          <cell r="EG13">
            <v>1696397.56</v>
          </cell>
          <cell r="EH13">
            <v>1724346.7200259711</v>
          </cell>
          <cell r="EI13">
            <v>4155.0523374119784</v>
          </cell>
          <cell r="EJ13">
            <v>4070.7263727710847</v>
          </cell>
          <cell r="EK13">
            <v>2.0715213187736354E-2</v>
          </cell>
          <cell r="EL13">
            <v>0</v>
          </cell>
          <cell r="EM13">
            <v>0</v>
          </cell>
          <cell r="EN13">
            <v>1917976.160025971</v>
          </cell>
          <cell r="EO13">
            <v>4472.3473735565567</v>
          </cell>
          <cell r="EP13" t="str">
            <v>Y</v>
          </cell>
          <cell r="EQ13">
            <v>4621.6293012674005</v>
          </cell>
          <cell r="ER13">
            <v>1.8323291082471105E-2</v>
          </cell>
          <cell r="ES13">
            <v>-8171.2387799999997</v>
          </cell>
          <cell r="ET13">
            <v>1909804.921245971</v>
          </cell>
          <cell r="EU13">
            <v>0</v>
          </cell>
          <cell r="EV13">
            <v>1909804.921245971</v>
          </cell>
          <cell r="EW13">
            <v>61952</v>
          </cell>
          <cell r="EX13">
            <v>1847852.921245971</v>
          </cell>
        </row>
        <row r="14">
          <cell r="B14">
            <v>110230</v>
          </cell>
          <cell r="C14">
            <v>8262042</v>
          </cell>
          <cell r="D14" t="str">
            <v>Hanslope Primary School</v>
          </cell>
          <cell r="E14">
            <v>312</v>
          </cell>
          <cell r="F14">
            <v>312</v>
          </cell>
          <cell r="G14">
            <v>0</v>
          </cell>
          <cell r="H14">
            <v>1080091.51792776</v>
          </cell>
          <cell r="I14">
            <v>0</v>
          </cell>
          <cell r="J14">
            <v>0</v>
          </cell>
          <cell r="K14">
            <v>27252.95175162458</v>
          </cell>
          <cell r="L14">
            <v>0</v>
          </cell>
          <cell r="M14">
            <v>43295.346181949419</v>
          </cell>
          <cell r="N14">
            <v>0</v>
          </cell>
          <cell r="O14">
            <v>0</v>
          </cell>
          <cell r="P14">
            <v>325.61540869565209</v>
          </cell>
          <cell r="Q14">
            <v>1535.0440695652167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7010.1708251046048</v>
          </cell>
          <cell r="AB14">
            <v>0</v>
          </cell>
          <cell r="AC14">
            <v>102581.8783554782</v>
          </cell>
          <cell r="AD14">
            <v>0</v>
          </cell>
          <cell r="AE14">
            <v>416.09417406499665</v>
          </cell>
          <cell r="AF14">
            <v>0</v>
          </cell>
          <cell r="AG14">
            <v>131677.44</v>
          </cell>
          <cell r="AH14">
            <v>0</v>
          </cell>
          <cell r="AI14">
            <v>0</v>
          </cell>
          <cell r="AJ14">
            <v>0</v>
          </cell>
          <cell r="AK14">
            <v>22455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1080091.51792776</v>
          </cell>
          <cell r="AU14">
            <v>182417.10076648265</v>
          </cell>
          <cell r="AV14">
            <v>154132.44</v>
          </cell>
          <cell r="AW14">
            <v>106364.09989611735</v>
          </cell>
          <cell r="AX14">
            <v>1416641.0586942425</v>
          </cell>
          <cell r="AY14">
            <v>1394186.0586942425</v>
          </cell>
          <cell r="AZ14">
            <v>4405</v>
          </cell>
          <cell r="BA14">
            <v>1374360</v>
          </cell>
          <cell r="BB14">
            <v>0</v>
          </cell>
          <cell r="BC14">
            <v>0</v>
          </cell>
          <cell r="BD14">
            <v>1416641.0586942425</v>
          </cell>
          <cell r="BE14">
            <v>1416641.0586942423</v>
          </cell>
          <cell r="BF14">
            <v>0</v>
          </cell>
          <cell r="BG14">
            <v>1396815</v>
          </cell>
          <cell r="BH14">
            <v>1242682.56</v>
          </cell>
          <cell r="BI14">
            <v>1262508.6186942426</v>
          </cell>
          <cell r="BJ14">
            <v>4046.5019829943672</v>
          </cell>
          <cell r="BK14">
            <v>3945.8513397306401</v>
          </cell>
          <cell r="BL14">
            <v>2.5507966367176383E-2</v>
          </cell>
          <cell r="BM14">
            <v>0</v>
          </cell>
          <cell r="BN14">
            <v>0</v>
          </cell>
          <cell r="BO14">
            <v>1416641.0586942425</v>
          </cell>
          <cell r="BP14">
            <v>4468.5450599174437</v>
          </cell>
          <cell r="BQ14" t="str">
            <v>Y</v>
          </cell>
          <cell r="BR14">
            <v>4540.516213763598</v>
          </cell>
          <cell r="BS14">
            <v>1.6851361413589672E-2</v>
          </cell>
          <cell r="BT14">
            <v>-6143.1963839999999</v>
          </cell>
          <cell r="BU14">
            <v>1410497.8623102426</v>
          </cell>
          <cell r="BV14">
            <v>0</v>
          </cell>
          <cell r="BW14">
            <v>1410497.8623102426</v>
          </cell>
          <cell r="BX14">
            <v>22455</v>
          </cell>
          <cell r="BY14">
            <v>1388042.8623102426</v>
          </cell>
          <cell r="CA14">
            <v>110230</v>
          </cell>
          <cell r="CB14">
            <v>8262042</v>
          </cell>
          <cell r="CC14" t="str">
            <v>Hanslope Primary School</v>
          </cell>
          <cell r="CD14">
            <v>312</v>
          </cell>
          <cell r="CE14">
            <v>312</v>
          </cell>
          <cell r="CF14">
            <v>0</v>
          </cell>
          <cell r="CG14">
            <v>1080091.51792776</v>
          </cell>
          <cell r="CH14">
            <v>0</v>
          </cell>
          <cell r="CI14">
            <v>0</v>
          </cell>
          <cell r="CJ14">
            <v>27252.95175162458</v>
          </cell>
          <cell r="CK14">
            <v>0</v>
          </cell>
          <cell r="CL14">
            <v>43295.346181949419</v>
          </cell>
          <cell r="CM14">
            <v>0</v>
          </cell>
          <cell r="CN14">
            <v>0</v>
          </cell>
          <cell r="CO14">
            <v>325.61540869565209</v>
          </cell>
          <cell r="CP14">
            <v>1535.0440695652167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7010.1708251046048</v>
          </cell>
          <cell r="DA14">
            <v>0</v>
          </cell>
          <cell r="DB14">
            <v>102581.8783554782</v>
          </cell>
          <cell r="DC14">
            <v>0</v>
          </cell>
          <cell r="DD14">
            <v>416.09417406499665</v>
          </cell>
          <cell r="DE14">
            <v>0</v>
          </cell>
          <cell r="DF14">
            <v>131677.44</v>
          </cell>
          <cell r="DG14">
            <v>0</v>
          </cell>
          <cell r="DH14">
            <v>0</v>
          </cell>
          <cell r="DI14">
            <v>0</v>
          </cell>
          <cell r="DJ14">
            <v>22455</v>
          </cell>
          <cell r="DK14">
            <v>0</v>
          </cell>
          <cell r="DL14">
            <v>0</v>
          </cell>
          <cell r="DM14">
            <v>0</v>
          </cell>
          <cell r="DN14">
            <v>0</v>
          </cell>
          <cell r="DO14">
            <v>0</v>
          </cell>
          <cell r="DP14">
            <v>0</v>
          </cell>
          <cell r="DQ14">
            <v>0</v>
          </cell>
          <cell r="DR14">
            <v>0</v>
          </cell>
          <cell r="DS14">
            <v>1080091.51792776</v>
          </cell>
          <cell r="DT14">
            <v>182417.10076648265</v>
          </cell>
          <cell r="DU14">
            <v>154132.44</v>
          </cell>
          <cell r="DV14">
            <v>106364.09989611735</v>
          </cell>
          <cell r="DW14">
            <v>1416641.0586942425</v>
          </cell>
          <cell r="DX14">
            <v>1394186.0586942425</v>
          </cell>
          <cell r="DY14">
            <v>4405</v>
          </cell>
          <cell r="DZ14">
            <v>1374360</v>
          </cell>
          <cell r="EA14">
            <v>0</v>
          </cell>
          <cell r="EB14">
            <v>0</v>
          </cell>
          <cell r="EC14">
            <v>1416641.0586942425</v>
          </cell>
          <cell r="ED14">
            <v>1416641.0586942423</v>
          </cell>
          <cell r="EE14">
            <v>0</v>
          </cell>
          <cell r="EF14">
            <v>1396815</v>
          </cell>
          <cell r="EG14">
            <v>1242682.56</v>
          </cell>
          <cell r="EH14">
            <v>1262508.6186942426</v>
          </cell>
          <cell r="EI14">
            <v>4046.5019829943672</v>
          </cell>
          <cell r="EJ14">
            <v>3945.8513397306401</v>
          </cell>
          <cell r="EK14">
            <v>2.5507966367176383E-2</v>
          </cell>
          <cell r="EL14">
            <v>0</v>
          </cell>
          <cell r="EM14">
            <v>0</v>
          </cell>
          <cell r="EN14">
            <v>1416641.0586942425</v>
          </cell>
          <cell r="EO14">
            <v>4468.5450599174437</v>
          </cell>
          <cell r="EP14" t="str">
            <v>Y</v>
          </cell>
          <cell r="EQ14">
            <v>4540.516213763598</v>
          </cell>
          <cell r="ER14">
            <v>1.6851361413589672E-2</v>
          </cell>
          <cell r="ES14">
            <v>-6143.1963839999999</v>
          </cell>
          <cell r="ET14">
            <v>1410497.8623102426</v>
          </cell>
          <cell r="EU14">
            <v>0</v>
          </cell>
          <cell r="EV14">
            <v>1410497.8623102426</v>
          </cell>
          <cell r="EW14">
            <v>22455</v>
          </cell>
          <cell r="EX14">
            <v>1388042.8623102426</v>
          </cell>
        </row>
        <row r="15">
          <cell r="B15">
            <v>110231</v>
          </cell>
          <cell r="C15">
            <v>8262043</v>
          </cell>
          <cell r="D15" t="str">
            <v>Haversham Village School</v>
          </cell>
          <cell r="E15">
            <v>165</v>
          </cell>
          <cell r="F15">
            <v>165</v>
          </cell>
          <cell r="G15">
            <v>0</v>
          </cell>
          <cell r="H15">
            <v>571202.24505794991</v>
          </cell>
          <cell r="I15">
            <v>0</v>
          </cell>
          <cell r="J15">
            <v>0</v>
          </cell>
          <cell r="K15">
            <v>5431.6944000000012</v>
          </cell>
          <cell r="L15">
            <v>0</v>
          </cell>
          <cell r="M15">
            <v>7977.8011500000021</v>
          </cell>
          <cell r="N15">
            <v>0</v>
          </cell>
          <cell r="O15">
            <v>1892.8632000000002</v>
          </cell>
          <cell r="P15">
            <v>4896.7547999999988</v>
          </cell>
          <cell r="Q15">
            <v>905.28239999999846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4311.6552262773712</v>
          </cell>
          <cell r="AB15">
            <v>0</v>
          </cell>
          <cell r="AC15">
            <v>48434.336038167894</v>
          </cell>
          <cell r="AD15">
            <v>0</v>
          </cell>
          <cell r="AE15">
            <v>0</v>
          </cell>
          <cell r="AF15">
            <v>0</v>
          </cell>
          <cell r="AG15">
            <v>131677.44</v>
          </cell>
          <cell r="AH15">
            <v>0</v>
          </cell>
          <cell r="AI15">
            <v>0</v>
          </cell>
          <cell r="AJ15">
            <v>0</v>
          </cell>
          <cell r="AK15">
            <v>16862.98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571202.24505794991</v>
          </cell>
          <cell r="AU15">
            <v>73850.387214445276</v>
          </cell>
          <cell r="AV15">
            <v>148540.42000000001</v>
          </cell>
          <cell r="AW15">
            <v>51756.832030256905</v>
          </cell>
          <cell r="AX15">
            <v>793593.05227239523</v>
          </cell>
          <cell r="AY15">
            <v>776730.07227239525</v>
          </cell>
          <cell r="AZ15">
            <v>4405</v>
          </cell>
          <cell r="BA15">
            <v>726825</v>
          </cell>
          <cell r="BB15">
            <v>0</v>
          </cell>
          <cell r="BC15">
            <v>0</v>
          </cell>
          <cell r="BD15">
            <v>793593.05227239523</v>
          </cell>
          <cell r="BE15">
            <v>793593.05227239535</v>
          </cell>
          <cell r="BF15">
            <v>0</v>
          </cell>
          <cell r="BG15">
            <v>743687.98</v>
          </cell>
          <cell r="BH15">
            <v>595147.56000000006</v>
          </cell>
          <cell r="BI15">
            <v>645052.63227239531</v>
          </cell>
          <cell r="BJ15">
            <v>3909.4098925599715</v>
          </cell>
          <cell r="BK15">
            <v>3875.7946438709678</v>
          </cell>
          <cell r="BL15">
            <v>8.6731242952104159E-3</v>
          </cell>
          <cell r="BM15">
            <v>0</v>
          </cell>
          <cell r="BN15">
            <v>0</v>
          </cell>
          <cell r="BO15">
            <v>793593.05227239523</v>
          </cell>
          <cell r="BP15">
            <v>4707.4549834690624</v>
          </cell>
          <cell r="BQ15" t="str">
            <v>Y</v>
          </cell>
          <cell r="BR15">
            <v>4809.6548622569408</v>
          </cell>
          <cell r="BS15">
            <v>-1.2772579374521142E-2</v>
          </cell>
          <cell r="BT15">
            <v>-3248.8057799999997</v>
          </cell>
          <cell r="BU15">
            <v>790344.24649239518</v>
          </cell>
          <cell r="BV15">
            <v>0</v>
          </cell>
          <cell r="BW15">
            <v>790344.24649239518</v>
          </cell>
          <cell r="BX15">
            <v>16862.98</v>
          </cell>
          <cell r="BY15">
            <v>773481.2664923952</v>
          </cell>
          <cell r="CA15">
            <v>110231</v>
          </cell>
          <cell r="CB15">
            <v>8262043</v>
          </cell>
          <cell r="CC15" t="str">
            <v>Haversham Village School</v>
          </cell>
          <cell r="CD15">
            <v>165</v>
          </cell>
          <cell r="CE15">
            <v>165</v>
          </cell>
          <cell r="CF15">
            <v>0</v>
          </cell>
          <cell r="CG15">
            <v>571202.24505794991</v>
          </cell>
          <cell r="CH15">
            <v>0</v>
          </cell>
          <cell r="CI15">
            <v>0</v>
          </cell>
          <cell r="CJ15">
            <v>5431.6944000000012</v>
          </cell>
          <cell r="CK15">
            <v>0</v>
          </cell>
          <cell r="CL15">
            <v>7977.8011500000021</v>
          </cell>
          <cell r="CM15">
            <v>0</v>
          </cell>
          <cell r="CN15">
            <v>1892.8632000000002</v>
          </cell>
          <cell r="CO15">
            <v>4896.7547999999988</v>
          </cell>
          <cell r="CP15">
            <v>905.28239999999846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4311.6552262773712</v>
          </cell>
          <cell r="DA15">
            <v>0</v>
          </cell>
          <cell r="DB15">
            <v>48434.336038167894</v>
          </cell>
          <cell r="DC15">
            <v>0</v>
          </cell>
          <cell r="DD15">
            <v>0</v>
          </cell>
          <cell r="DE15">
            <v>0</v>
          </cell>
          <cell r="DF15">
            <v>131677.44</v>
          </cell>
          <cell r="DG15">
            <v>0</v>
          </cell>
          <cell r="DH15">
            <v>0</v>
          </cell>
          <cell r="DI15">
            <v>0</v>
          </cell>
          <cell r="DJ15">
            <v>16862.98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0</v>
          </cell>
          <cell r="DS15">
            <v>571202.24505794991</v>
          </cell>
          <cell r="DT15">
            <v>73850.387214445276</v>
          </cell>
          <cell r="DU15">
            <v>148540.42000000001</v>
          </cell>
          <cell r="DV15">
            <v>51756.832030256905</v>
          </cell>
          <cell r="DW15">
            <v>793593.05227239523</v>
          </cell>
          <cell r="DX15">
            <v>776730.07227239525</v>
          </cell>
          <cell r="DY15">
            <v>4405</v>
          </cell>
          <cell r="DZ15">
            <v>726825</v>
          </cell>
          <cell r="EA15">
            <v>0</v>
          </cell>
          <cell r="EB15">
            <v>0</v>
          </cell>
          <cell r="EC15">
            <v>793593.05227239523</v>
          </cell>
          <cell r="ED15">
            <v>793593.05227239535</v>
          </cell>
          <cell r="EE15">
            <v>0</v>
          </cell>
          <cell r="EF15">
            <v>743687.98</v>
          </cell>
          <cell r="EG15">
            <v>595147.56000000006</v>
          </cell>
          <cell r="EH15">
            <v>645052.63227239531</v>
          </cell>
          <cell r="EI15">
            <v>3909.4098925599715</v>
          </cell>
          <cell r="EJ15">
            <v>3875.7946438709678</v>
          </cell>
          <cell r="EK15">
            <v>8.6731242952104159E-3</v>
          </cell>
          <cell r="EL15">
            <v>0</v>
          </cell>
          <cell r="EM15">
            <v>0</v>
          </cell>
          <cell r="EN15">
            <v>793593.05227239523</v>
          </cell>
          <cell r="EO15">
            <v>4707.4549834690624</v>
          </cell>
          <cell r="EP15" t="str">
            <v>Y</v>
          </cell>
          <cell r="EQ15">
            <v>4809.6548622569408</v>
          </cell>
          <cell r="ER15">
            <v>-1.2772579374521142E-2</v>
          </cell>
          <cell r="ES15">
            <v>-3248.8057799999997</v>
          </cell>
          <cell r="ET15">
            <v>790344.24649239518</v>
          </cell>
          <cell r="EU15">
            <v>0</v>
          </cell>
          <cell r="EV15">
            <v>790344.24649239518</v>
          </cell>
          <cell r="EW15">
            <v>16862.98</v>
          </cell>
          <cell r="EX15">
            <v>773481.2664923952</v>
          </cell>
        </row>
        <row r="16">
          <cell r="B16">
            <v>110240</v>
          </cell>
          <cell r="C16">
            <v>8262062</v>
          </cell>
          <cell r="D16" t="str">
            <v>Oldbrook First School</v>
          </cell>
          <cell r="E16">
            <v>134</v>
          </cell>
          <cell r="F16">
            <v>134</v>
          </cell>
          <cell r="G16">
            <v>0</v>
          </cell>
          <cell r="H16">
            <v>463885.45962281997</v>
          </cell>
          <cell r="I16">
            <v>0</v>
          </cell>
          <cell r="J16">
            <v>0</v>
          </cell>
          <cell r="K16">
            <v>20245.406399999978</v>
          </cell>
          <cell r="L16">
            <v>0</v>
          </cell>
          <cell r="M16">
            <v>29735.440649999968</v>
          </cell>
          <cell r="N16">
            <v>0</v>
          </cell>
          <cell r="O16">
            <v>3575.8036015037574</v>
          </cell>
          <cell r="P16">
            <v>13059.456631578942</v>
          </cell>
          <cell r="Q16">
            <v>2736.2671037593973</v>
          </cell>
          <cell r="R16">
            <v>0</v>
          </cell>
          <cell r="S16">
            <v>528.59705413533811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43051.559169230721</v>
          </cell>
          <cell r="AB16">
            <v>0</v>
          </cell>
          <cell r="AC16">
            <v>60285.359752080432</v>
          </cell>
          <cell r="AD16">
            <v>0</v>
          </cell>
          <cell r="AE16">
            <v>0</v>
          </cell>
          <cell r="AF16">
            <v>0</v>
          </cell>
          <cell r="AG16">
            <v>131677.44</v>
          </cell>
          <cell r="AH16">
            <v>0</v>
          </cell>
          <cell r="AI16">
            <v>0</v>
          </cell>
          <cell r="AJ16">
            <v>0</v>
          </cell>
          <cell r="AK16">
            <v>31744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463885.45962281997</v>
          </cell>
          <cell r="AU16">
            <v>173217.89036228854</v>
          </cell>
          <cell r="AV16">
            <v>163421.44</v>
          </cell>
          <cell r="AW16">
            <v>65840.762854330416</v>
          </cell>
          <cell r="AX16">
            <v>800524.78998510842</v>
          </cell>
          <cell r="AY16">
            <v>768780.78998510842</v>
          </cell>
          <cell r="AZ16">
            <v>4405</v>
          </cell>
          <cell r="BA16">
            <v>590270</v>
          </cell>
          <cell r="BB16">
            <v>0</v>
          </cell>
          <cell r="BC16">
            <v>0</v>
          </cell>
          <cell r="BD16">
            <v>800524.78998510842</v>
          </cell>
          <cell r="BE16">
            <v>800524.78998510842</v>
          </cell>
          <cell r="BF16">
            <v>0</v>
          </cell>
          <cell r="BG16">
            <v>622014</v>
          </cell>
          <cell r="BH16">
            <v>458592.56</v>
          </cell>
          <cell r="BI16">
            <v>637103.34998510848</v>
          </cell>
          <cell r="BJ16">
            <v>4754.502611829168</v>
          </cell>
          <cell r="BK16">
            <v>4594.8570461538457</v>
          </cell>
          <cell r="BL16">
            <v>3.4744403160258203E-2</v>
          </cell>
          <cell r="BM16">
            <v>0</v>
          </cell>
          <cell r="BN16">
            <v>0</v>
          </cell>
          <cell r="BO16">
            <v>800524.78998510842</v>
          </cell>
          <cell r="BP16">
            <v>5737.1700745157341</v>
          </cell>
          <cell r="BQ16" t="str">
            <v>Y</v>
          </cell>
          <cell r="BR16">
            <v>5974.0655969037944</v>
          </cell>
          <cell r="BS16">
            <v>2.0535682022272406E-2</v>
          </cell>
          <cell r="BT16">
            <v>-2638.4240879999998</v>
          </cell>
          <cell r="BU16">
            <v>797886.36589710845</v>
          </cell>
          <cell r="BV16">
            <v>0</v>
          </cell>
          <cell r="BW16">
            <v>797886.36589710845</v>
          </cell>
          <cell r="BX16">
            <v>31744</v>
          </cell>
          <cell r="BY16">
            <v>766142.36589710845</v>
          </cell>
          <cell r="CA16">
            <v>110240</v>
          </cell>
          <cell r="CB16">
            <v>8262062</v>
          </cell>
          <cell r="CC16" t="str">
            <v>Oldbrook First School</v>
          </cell>
          <cell r="CD16">
            <v>134</v>
          </cell>
          <cell r="CE16">
            <v>134</v>
          </cell>
          <cell r="CF16">
            <v>0</v>
          </cell>
          <cell r="CG16">
            <v>463885.45962281997</v>
          </cell>
          <cell r="CH16">
            <v>0</v>
          </cell>
          <cell r="CI16">
            <v>0</v>
          </cell>
          <cell r="CJ16">
            <v>20245.406399999978</v>
          </cell>
          <cell r="CK16">
            <v>0</v>
          </cell>
          <cell r="CL16">
            <v>29735.440649999968</v>
          </cell>
          <cell r="CM16">
            <v>0</v>
          </cell>
          <cell r="CN16">
            <v>3575.8036015037574</v>
          </cell>
          <cell r="CO16">
            <v>13059.456631578942</v>
          </cell>
          <cell r="CP16">
            <v>2736.2671037593973</v>
          </cell>
          <cell r="CQ16">
            <v>0</v>
          </cell>
          <cell r="CR16">
            <v>528.59705413533811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43051.559169230721</v>
          </cell>
          <cell r="DA16">
            <v>0</v>
          </cell>
          <cell r="DB16">
            <v>60285.359752080432</v>
          </cell>
          <cell r="DC16">
            <v>0</v>
          </cell>
          <cell r="DD16">
            <v>0</v>
          </cell>
          <cell r="DE16">
            <v>0</v>
          </cell>
          <cell r="DF16">
            <v>131677.44</v>
          </cell>
          <cell r="DG16">
            <v>0</v>
          </cell>
          <cell r="DH16">
            <v>0</v>
          </cell>
          <cell r="DI16">
            <v>0</v>
          </cell>
          <cell r="DJ16">
            <v>31744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0</v>
          </cell>
          <cell r="DS16">
            <v>463885.45962281997</v>
          </cell>
          <cell r="DT16">
            <v>173217.89036228854</v>
          </cell>
          <cell r="DU16">
            <v>163421.44</v>
          </cell>
          <cell r="DV16">
            <v>65840.762854330416</v>
          </cell>
          <cell r="DW16">
            <v>800524.78998510842</v>
          </cell>
          <cell r="DX16">
            <v>768780.78998510842</v>
          </cell>
          <cell r="DY16">
            <v>4405</v>
          </cell>
          <cell r="DZ16">
            <v>590270</v>
          </cell>
          <cell r="EA16">
            <v>0</v>
          </cell>
          <cell r="EB16">
            <v>0</v>
          </cell>
          <cell r="EC16">
            <v>800524.78998510842</v>
          </cell>
          <cell r="ED16">
            <v>800524.78998510842</v>
          </cell>
          <cell r="EE16">
            <v>0</v>
          </cell>
          <cell r="EF16">
            <v>622014</v>
          </cell>
          <cell r="EG16">
            <v>458592.56</v>
          </cell>
          <cell r="EH16">
            <v>637103.34998510848</v>
          </cell>
          <cell r="EI16">
            <v>4754.502611829168</v>
          </cell>
          <cell r="EJ16">
            <v>4594.8570461538457</v>
          </cell>
          <cell r="EK16">
            <v>3.4744403160258203E-2</v>
          </cell>
          <cell r="EL16">
            <v>0</v>
          </cell>
          <cell r="EM16">
            <v>0</v>
          </cell>
          <cell r="EN16">
            <v>800524.78998510842</v>
          </cell>
          <cell r="EO16">
            <v>5737.1700745157341</v>
          </cell>
          <cell r="EP16" t="str">
            <v>Y</v>
          </cell>
          <cell r="EQ16">
            <v>5974.0655969037944</v>
          </cell>
          <cell r="ER16">
            <v>2.0535682022272406E-2</v>
          </cell>
          <cell r="ES16">
            <v>-2638.4240879999998</v>
          </cell>
          <cell r="ET16">
            <v>797886.36589710845</v>
          </cell>
          <cell r="EU16">
            <v>0</v>
          </cell>
          <cell r="EV16">
            <v>797886.36589710845</v>
          </cell>
          <cell r="EW16">
            <v>31744</v>
          </cell>
          <cell r="EX16">
            <v>766142.36589710845</v>
          </cell>
        </row>
        <row r="17">
          <cell r="B17">
            <v>110242</v>
          </cell>
          <cell r="C17">
            <v>8262067</v>
          </cell>
          <cell r="D17" t="str">
            <v>Lavendon School</v>
          </cell>
          <cell r="E17">
            <v>159</v>
          </cell>
          <cell r="F17">
            <v>159</v>
          </cell>
          <cell r="G17">
            <v>0</v>
          </cell>
          <cell r="H17">
            <v>550431.25432856998</v>
          </cell>
          <cell r="I17">
            <v>0</v>
          </cell>
          <cell r="J17">
            <v>0</v>
          </cell>
          <cell r="K17">
            <v>14319.92159999998</v>
          </cell>
          <cell r="L17">
            <v>0</v>
          </cell>
          <cell r="M17">
            <v>21032.384849999969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1384.9559211678827</v>
          </cell>
          <cell r="AB17">
            <v>0</v>
          </cell>
          <cell r="AC17">
            <v>47577.56168465074</v>
          </cell>
          <cell r="AD17">
            <v>0</v>
          </cell>
          <cell r="AE17">
            <v>2391.4886309999933</v>
          </cell>
          <cell r="AF17">
            <v>0</v>
          </cell>
          <cell r="AG17">
            <v>131677.44</v>
          </cell>
          <cell r="AH17">
            <v>0</v>
          </cell>
          <cell r="AI17">
            <v>0</v>
          </cell>
          <cell r="AJ17">
            <v>0</v>
          </cell>
          <cell r="AK17">
            <v>13597.75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550431.25432856998</v>
          </cell>
          <cell r="AU17">
            <v>86706.312686818579</v>
          </cell>
          <cell r="AV17">
            <v>145275.19</v>
          </cell>
          <cell r="AW17">
            <v>51449.165454928632</v>
          </cell>
          <cell r="AX17">
            <v>782412.75701538846</v>
          </cell>
          <cell r="AY17">
            <v>768815.00701538846</v>
          </cell>
          <cell r="AZ17">
            <v>4405</v>
          </cell>
          <cell r="BA17">
            <v>700395</v>
          </cell>
          <cell r="BB17">
            <v>0</v>
          </cell>
          <cell r="BC17">
            <v>0</v>
          </cell>
          <cell r="BD17">
            <v>782412.75701538846</v>
          </cell>
          <cell r="BE17">
            <v>782412.75701538846</v>
          </cell>
          <cell r="BF17">
            <v>0</v>
          </cell>
          <cell r="BG17">
            <v>713992.75</v>
          </cell>
          <cell r="BH17">
            <v>568717.56000000006</v>
          </cell>
          <cell r="BI17">
            <v>637137.56701538851</v>
          </cell>
          <cell r="BJ17">
            <v>4007.1545095307456</v>
          </cell>
          <cell r="BK17">
            <v>3808.8888660130729</v>
          </cell>
          <cell r="BL17">
            <v>5.2053407303848664E-2</v>
          </cell>
          <cell r="BM17">
            <v>0</v>
          </cell>
          <cell r="BN17">
            <v>0</v>
          </cell>
          <cell r="BO17">
            <v>782412.75701538846</v>
          </cell>
          <cell r="BP17">
            <v>4835.3145095307455</v>
          </cell>
          <cell r="BQ17" t="str">
            <v>Y</v>
          </cell>
          <cell r="BR17">
            <v>4920.8349497823174</v>
          </cell>
          <cell r="BS17">
            <v>3.4019664376894188E-2</v>
          </cell>
          <cell r="BT17">
            <v>-3130.6673879999998</v>
          </cell>
          <cell r="BU17">
            <v>779282.08962738852</v>
          </cell>
          <cell r="BV17">
            <v>0</v>
          </cell>
          <cell r="BW17">
            <v>779282.08962738852</v>
          </cell>
          <cell r="BX17">
            <v>13597.75</v>
          </cell>
          <cell r="BY17">
            <v>765684.33962738852</v>
          </cell>
          <cell r="CA17">
            <v>110242</v>
          </cell>
          <cell r="CB17">
            <v>8262067</v>
          </cell>
          <cell r="CC17" t="str">
            <v>Lavendon School</v>
          </cell>
          <cell r="CD17">
            <v>159</v>
          </cell>
          <cell r="CE17">
            <v>159</v>
          </cell>
          <cell r="CF17">
            <v>0</v>
          </cell>
          <cell r="CG17">
            <v>550431.25432856998</v>
          </cell>
          <cell r="CH17">
            <v>0</v>
          </cell>
          <cell r="CI17">
            <v>0</v>
          </cell>
          <cell r="CJ17">
            <v>14319.92159999998</v>
          </cell>
          <cell r="CK17">
            <v>0</v>
          </cell>
          <cell r="CL17">
            <v>21032.384849999969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1384.9559211678827</v>
          </cell>
          <cell r="DA17">
            <v>0</v>
          </cell>
          <cell r="DB17">
            <v>47577.56168465074</v>
          </cell>
          <cell r="DC17">
            <v>0</v>
          </cell>
          <cell r="DD17">
            <v>2391.4886309999933</v>
          </cell>
          <cell r="DE17">
            <v>0</v>
          </cell>
          <cell r="DF17">
            <v>131677.44</v>
          </cell>
          <cell r="DG17">
            <v>0</v>
          </cell>
          <cell r="DH17">
            <v>0</v>
          </cell>
          <cell r="DI17">
            <v>0</v>
          </cell>
          <cell r="DJ17">
            <v>13597.75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0</v>
          </cell>
          <cell r="DS17">
            <v>550431.25432856998</v>
          </cell>
          <cell r="DT17">
            <v>86706.312686818579</v>
          </cell>
          <cell r="DU17">
            <v>145275.19</v>
          </cell>
          <cell r="DV17">
            <v>51449.165454928632</v>
          </cell>
          <cell r="DW17">
            <v>782412.75701538846</v>
          </cell>
          <cell r="DX17">
            <v>768815.00701538846</v>
          </cell>
          <cell r="DY17">
            <v>4405</v>
          </cell>
          <cell r="DZ17">
            <v>700395</v>
          </cell>
          <cell r="EA17">
            <v>0</v>
          </cell>
          <cell r="EB17">
            <v>0</v>
          </cell>
          <cell r="EC17">
            <v>782412.75701538846</v>
          </cell>
          <cell r="ED17">
            <v>782412.75701538846</v>
          </cell>
          <cell r="EE17">
            <v>0</v>
          </cell>
          <cell r="EF17">
            <v>713992.75</v>
          </cell>
          <cell r="EG17">
            <v>568717.56000000006</v>
          </cell>
          <cell r="EH17">
            <v>637137.56701538851</v>
          </cell>
          <cell r="EI17">
            <v>4007.1545095307456</v>
          </cell>
          <cell r="EJ17">
            <v>3808.8888660130729</v>
          </cell>
          <cell r="EK17">
            <v>5.2053407303848664E-2</v>
          </cell>
          <cell r="EL17">
            <v>0</v>
          </cell>
          <cell r="EM17">
            <v>0</v>
          </cell>
          <cell r="EN17">
            <v>782412.75701538846</v>
          </cell>
          <cell r="EO17">
            <v>4835.3145095307455</v>
          </cell>
          <cell r="EP17" t="str">
            <v>Y</v>
          </cell>
          <cell r="EQ17">
            <v>4920.8349497823174</v>
          </cell>
          <cell r="ER17">
            <v>3.4019664376894188E-2</v>
          </cell>
          <cell r="ES17">
            <v>-3130.6673879999998</v>
          </cell>
          <cell r="ET17">
            <v>779282.08962738852</v>
          </cell>
          <cell r="EU17">
            <v>0</v>
          </cell>
          <cell r="EV17">
            <v>779282.08962738852</v>
          </cell>
          <cell r="EW17">
            <v>13597.75</v>
          </cell>
          <cell r="EX17">
            <v>765684.33962738852</v>
          </cell>
        </row>
        <row r="18">
          <cell r="B18">
            <v>110252</v>
          </cell>
          <cell r="C18">
            <v>8262112</v>
          </cell>
          <cell r="D18" t="str">
            <v>Russell Street School</v>
          </cell>
          <cell r="E18">
            <v>175</v>
          </cell>
          <cell r="F18">
            <v>175</v>
          </cell>
          <cell r="G18">
            <v>0</v>
          </cell>
          <cell r="H18">
            <v>605820.56294024992</v>
          </cell>
          <cell r="I18">
            <v>0</v>
          </cell>
          <cell r="J18">
            <v>0</v>
          </cell>
          <cell r="K18">
            <v>15307.502399999987</v>
          </cell>
          <cell r="L18">
            <v>0</v>
          </cell>
          <cell r="M18">
            <v>23933.403450000056</v>
          </cell>
          <cell r="N18">
            <v>0</v>
          </cell>
          <cell r="O18">
            <v>473.21579999999881</v>
          </cell>
          <cell r="P18">
            <v>864.13319999999783</v>
          </cell>
          <cell r="Q18">
            <v>0</v>
          </cell>
          <cell r="R18">
            <v>5431.694400000004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8848.8216101694888</v>
          </cell>
          <cell r="AB18">
            <v>0</v>
          </cell>
          <cell r="AC18">
            <v>48692.493495762727</v>
          </cell>
          <cell r="AD18">
            <v>0</v>
          </cell>
          <cell r="AE18">
            <v>0</v>
          </cell>
          <cell r="AF18">
            <v>0</v>
          </cell>
          <cell r="AG18">
            <v>131677.44</v>
          </cell>
          <cell r="AH18">
            <v>0</v>
          </cell>
          <cell r="AI18">
            <v>0</v>
          </cell>
          <cell r="AJ18">
            <v>0</v>
          </cell>
          <cell r="AK18">
            <v>30208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605820.56294024992</v>
          </cell>
          <cell r="AU18">
            <v>103551.26435593225</v>
          </cell>
          <cell r="AV18">
            <v>161885.44</v>
          </cell>
          <cell r="AW18">
            <v>58012.545160618494</v>
          </cell>
          <cell r="AX18">
            <v>871257.26729618222</v>
          </cell>
          <cell r="AY18">
            <v>841049.26729618222</v>
          </cell>
          <cell r="AZ18">
            <v>4405</v>
          </cell>
          <cell r="BA18">
            <v>770875</v>
          </cell>
          <cell r="BB18">
            <v>0</v>
          </cell>
          <cell r="BC18">
            <v>0</v>
          </cell>
          <cell r="BD18">
            <v>871257.26729618222</v>
          </cell>
          <cell r="BE18">
            <v>871257.26729618222</v>
          </cell>
          <cell r="BF18">
            <v>0</v>
          </cell>
          <cell r="BG18">
            <v>801083</v>
          </cell>
          <cell r="BH18">
            <v>639197.56000000006</v>
          </cell>
          <cell r="BI18">
            <v>709371.82729618228</v>
          </cell>
          <cell r="BJ18">
            <v>4053.5532988353275</v>
          </cell>
          <cell r="BK18">
            <v>3964.3043221621624</v>
          </cell>
          <cell r="BL18">
            <v>2.2513149703019774E-2</v>
          </cell>
          <cell r="BM18">
            <v>0</v>
          </cell>
          <cell r="BN18">
            <v>0</v>
          </cell>
          <cell r="BO18">
            <v>871257.26729618222</v>
          </cell>
          <cell r="BP18">
            <v>4805.9958131210415</v>
          </cell>
          <cell r="BQ18" t="str">
            <v>Y</v>
          </cell>
          <cell r="BR18">
            <v>4978.6129559781839</v>
          </cell>
          <cell r="BS18">
            <v>2.8503798559440519E-2</v>
          </cell>
          <cell r="BT18">
            <v>-3445.7030999999997</v>
          </cell>
          <cell r="BU18">
            <v>867811.56419618218</v>
          </cell>
          <cell r="BV18">
            <v>0</v>
          </cell>
          <cell r="BW18">
            <v>867811.56419618218</v>
          </cell>
          <cell r="BX18">
            <v>30208</v>
          </cell>
          <cell r="BY18">
            <v>837603.56419618218</v>
          </cell>
          <cell r="CA18">
            <v>110252</v>
          </cell>
          <cell r="CB18">
            <v>8262112</v>
          </cell>
          <cell r="CC18" t="str">
            <v>Russell Street School</v>
          </cell>
          <cell r="CD18">
            <v>175</v>
          </cell>
          <cell r="CE18">
            <v>175</v>
          </cell>
          <cell r="CF18">
            <v>0</v>
          </cell>
          <cell r="CG18">
            <v>605820.56294024992</v>
          </cell>
          <cell r="CH18">
            <v>0</v>
          </cell>
          <cell r="CI18">
            <v>0</v>
          </cell>
          <cell r="CJ18">
            <v>15307.502399999987</v>
          </cell>
          <cell r="CK18">
            <v>0</v>
          </cell>
          <cell r="CL18">
            <v>23933.403450000056</v>
          </cell>
          <cell r="CM18">
            <v>0</v>
          </cell>
          <cell r="CN18">
            <v>473.21579999999881</v>
          </cell>
          <cell r="CO18">
            <v>864.13319999999783</v>
          </cell>
          <cell r="CP18">
            <v>0</v>
          </cell>
          <cell r="CQ18">
            <v>5431.694400000004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8848.8216101694888</v>
          </cell>
          <cell r="DA18">
            <v>0</v>
          </cell>
          <cell r="DB18">
            <v>48692.493495762727</v>
          </cell>
          <cell r="DC18">
            <v>0</v>
          </cell>
          <cell r="DD18">
            <v>0</v>
          </cell>
          <cell r="DE18">
            <v>0</v>
          </cell>
          <cell r="DF18">
            <v>131677.44</v>
          </cell>
          <cell r="DG18">
            <v>0</v>
          </cell>
          <cell r="DH18">
            <v>0</v>
          </cell>
          <cell r="DI18">
            <v>0</v>
          </cell>
          <cell r="DJ18">
            <v>30208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0</v>
          </cell>
          <cell r="DS18">
            <v>605820.56294024992</v>
          </cell>
          <cell r="DT18">
            <v>103551.26435593225</v>
          </cell>
          <cell r="DU18">
            <v>161885.44</v>
          </cell>
          <cell r="DV18">
            <v>58012.545160618494</v>
          </cell>
          <cell r="DW18">
            <v>871257.26729618222</v>
          </cell>
          <cell r="DX18">
            <v>841049.26729618222</v>
          </cell>
          <cell r="DY18">
            <v>4405</v>
          </cell>
          <cell r="DZ18">
            <v>770875</v>
          </cell>
          <cell r="EA18">
            <v>0</v>
          </cell>
          <cell r="EB18">
            <v>0</v>
          </cell>
          <cell r="EC18">
            <v>871257.26729618222</v>
          </cell>
          <cell r="ED18">
            <v>871257.26729618222</v>
          </cell>
          <cell r="EE18">
            <v>0</v>
          </cell>
          <cell r="EF18">
            <v>801083</v>
          </cell>
          <cell r="EG18">
            <v>639197.56000000006</v>
          </cell>
          <cell r="EH18">
            <v>709371.82729618228</v>
          </cell>
          <cell r="EI18">
            <v>4053.5532988353275</v>
          </cell>
          <cell r="EJ18">
            <v>3964.3043221621624</v>
          </cell>
          <cell r="EK18">
            <v>2.2513149703019774E-2</v>
          </cell>
          <cell r="EL18">
            <v>0</v>
          </cell>
          <cell r="EM18">
            <v>0</v>
          </cell>
          <cell r="EN18">
            <v>871257.26729618222</v>
          </cell>
          <cell r="EO18">
            <v>4805.9958131210415</v>
          </cell>
          <cell r="EP18" t="str">
            <v>Y</v>
          </cell>
          <cell r="EQ18">
            <v>4978.6129559781839</v>
          </cell>
          <cell r="ER18">
            <v>2.8503798559440519E-2</v>
          </cell>
          <cell r="ES18">
            <v>-3445.7030999999997</v>
          </cell>
          <cell r="ET18">
            <v>867811.56419618218</v>
          </cell>
          <cell r="EU18">
            <v>0</v>
          </cell>
          <cell r="EV18">
            <v>867811.56419618218</v>
          </cell>
          <cell r="EW18">
            <v>30208</v>
          </cell>
          <cell r="EX18">
            <v>837603.56419618218</v>
          </cell>
        </row>
        <row r="19">
          <cell r="B19">
            <v>110256</v>
          </cell>
          <cell r="C19">
            <v>8262121</v>
          </cell>
          <cell r="D19" t="str">
            <v>Bushfield School</v>
          </cell>
          <cell r="E19">
            <v>414</v>
          </cell>
          <cell r="F19">
            <v>414</v>
          </cell>
          <cell r="G19">
            <v>0</v>
          </cell>
          <cell r="H19">
            <v>1433198.3603272198</v>
          </cell>
          <cell r="I19">
            <v>0</v>
          </cell>
          <cell r="J19">
            <v>0</v>
          </cell>
          <cell r="K19">
            <v>57773.476800000019</v>
          </cell>
          <cell r="L19">
            <v>0</v>
          </cell>
          <cell r="M19">
            <v>89931.576599999884</v>
          </cell>
          <cell r="N19">
            <v>0</v>
          </cell>
          <cell r="O19">
            <v>4968.7658999999976</v>
          </cell>
          <cell r="P19">
            <v>11233.731599999996</v>
          </cell>
          <cell r="Q19">
            <v>4073.770799999998</v>
          </cell>
          <cell r="R19">
            <v>14813.711999999994</v>
          </cell>
          <cell r="S19">
            <v>0</v>
          </cell>
          <cell r="T19">
            <v>689.24910000000079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29307.297172881314</v>
          </cell>
          <cell r="AB19">
            <v>0</v>
          </cell>
          <cell r="AC19">
            <v>119727.38312639989</v>
          </cell>
          <cell r="AD19">
            <v>0</v>
          </cell>
          <cell r="AE19">
            <v>0</v>
          </cell>
          <cell r="AF19">
            <v>0</v>
          </cell>
          <cell r="AG19">
            <v>131677.44</v>
          </cell>
          <cell r="AH19">
            <v>0</v>
          </cell>
          <cell r="AI19">
            <v>0</v>
          </cell>
          <cell r="AJ19">
            <v>0</v>
          </cell>
          <cell r="AK19">
            <v>7628.8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1433198.3603272198</v>
          </cell>
          <cell r="AU19">
            <v>332518.96309928107</v>
          </cell>
          <cell r="AV19">
            <v>139306.23999999999</v>
          </cell>
          <cell r="AW19">
            <v>159241.46839249672</v>
          </cell>
          <cell r="AX19">
            <v>1905023.5634265009</v>
          </cell>
          <cell r="AY19">
            <v>1897394.7634265008</v>
          </cell>
          <cell r="AZ19">
            <v>4405</v>
          </cell>
          <cell r="BA19">
            <v>1823670</v>
          </cell>
          <cell r="BB19">
            <v>0</v>
          </cell>
          <cell r="BC19">
            <v>0</v>
          </cell>
          <cell r="BD19">
            <v>1905023.5634265009</v>
          </cell>
          <cell r="BE19">
            <v>1905023.5634265009</v>
          </cell>
          <cell r="BF19">
            <v>0</v>
          </cell>
          <cell r="BG19">
            <v>1831298.8</v>
          </cell>
          <cell r="BH19">
            <v>1691992.56</v>
          </cell>
          <cell r="BI19">
            <v>1765717.3234265009</v>
          </cell>
          <cell r="BJ19">
            <v>4265.0176894359929</v>
          </cell>
          <cell r="BK19">
            <v>4187.1475980582518</v>
          </cell>
          <cell r="BL19">
            <v>1.8597407794712705E-2</v>
          </cell>
          <cell r="BM19">
            <v>0</v>
          </cell>
          <cell r="BN19">
            <v>0</v>
          </cell>
          <cell r="BO19">
            <v>1905023.5634265009</v>
          </cell>
          <cell r="BP19">
            <v>4583.079138711355</v>
          </cell>
          <cell r="BQ19" t="str">
            <v>Y</v>
          </cell>
          <cell r="BR19">
            <v>4601.5061918514511</v>
          </cell>
          <cell r="BS19">
            <v>1.6814588828152344E-2</v>
          </cell>
          <cell r="BT19">
            <v>-8151.5490479999999</v>
          </cell>
          <cell r="BU19">
            <v>1896872.0143785009</v>
          </cell>
          <cell r="BV19">
            <v>0</v>
          </cell>
          <cell r="BW19">
            <v>1896872.0143785009</v>
          </cell>
          <cell r="BX19">
            <v>7628.8</v>
          </cell>
          <cell r="BY19">
            <v>1889243.2143785008</v>
          </cell>
          <cell r="CA19">
            <v>110256</v>
          </cell>
          <cell r="CB19">
            <v>8262121</v>
          </cell>
          <cell r="CC19" t="str">
            <v>Bushfield School</v>
          </cell>
          <cell r="CD19">
            <v>414</v>
          </cell>
          <cell r="CE19">
            <v>414</v>
          </cell>
          <cell r="CF19">
            <v>0</v>
          </cell>
          <cell r="CG19">
            <v>1433198.3603272198</v>
          </cell>
          <cell r="CH19">
            <v>0</v>
          </cell>
          <cell r="CI19">
            <v>0</v>
          </cell>
          <cell r="CJ19">
            <v>57773.476800000019</v>
          </cell>
          <cell r="CK19">
            <v>0</v>
          </cell>
          <cell r="CL19">
            <v>89931.576599999884</v>
          </cell>
          <cell r="CM19">
            <v>0</v>
          </cell>
          <cell r="CN19">
            <v>4968.7658999999976</v>
          </cell>
          <cell r="CO19">
            <v>11233.731599999996</v>
          </cell>
          <cell r="CP19">
            <v>4073.770799999998</v>
          </cell>
          <cell r="CQ19">
            <v>14813.711999999994</v>
          </cell>
          <cell r="CR19">
            <v>0</v>
          </cell>
          <cell r="CS19">
            <v>689.24910000000079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29307.297172881314</v>
          </cell>
          <cell r="DA19">
            <v>0</v>
          </cell>
          <cell r="DB19">
            <v>119727.38312639989</v>
          </cell>
          <cell r="DC19">
            <v>0</v>
          </cell>
          <cell r="DD19">
            <v>0</v>
          </cell>
          <cell r="DE19">
            <v>0</v>
          </cell>
          <cell r="DF19">
            <v>131677.44</v>
          </cell>
          <cell r="DG19">
            <v>0</v>
          </cell>
          <cell r="DH19">
            <v>0</v>
          </cell>
          <cell r="DI19">
            <v>0</v>
          </cell>
          <cell r="DJ19">
            <v>7628.8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1433198.3603272198</v>
          </cell>
          <cell r="DT19">
            <v>332518.96309928107</v>
          </cell>
          <cell r="DU19">
            <v>139306.23999999999</v>
          </cell>
          <cell r="DV19">
            <v>159241.46839249672</v>
          </cell>
          <cell r="DW19">
            <v>1905023.5634265009</v>
          </cell>
          <cell r="DX19">
            <v>1897394.7634265008</v>
          </cell>
          <cell r="DY19">
            <v>4405</v>
          </cell>
          <cell r="DZ19">
            <v>1823670</v>
          </cell>
          <cell r="EA19">
            <v>0</v>
          </cell>
          <cell r="EB19">
            <v>0</v>
          </cell>
          <cell r="EC19">
            <v>1905023.5634265009</v>
          </cell>
          <cell r="ED19">
            <v>1905023.5634265009</v>
          </cell>
          <cell r="EE19">
            <v>0</v>
          </cell>
          <cell r="EF19">
            <v>1831298.8</v>
          </cell>
          <cell r="EG19">
            <v>1691992.56</v>
          </cell>
          <cell r="EH19">
            <v>1765717.3234265009</v>
          </cell>
          <cell r="EI19">
            <v>4265.0176894359929</v>
          </cell>
          <cell r="EJ19">
            <v>4187.1475980582518</v>
          </cell>
          <cell r="EK19">
            <v>1.8597407794712705E-2</v>
          </cell>
          <cell r="EL19">
            <v>0</v>
          </cell>
          <cell r="EM19">
            <v>0</v>
          </cell>
          <cell r="EN19">
            <v>1905023.5634265009</v>
          </cell>
          <cell r="EO19">
            <v>4583.079138711355</v>
          </cell>
          <cell r="EP19" t="str">
            <v>Y</v>
          </cell>
          <cell r="EQ19">
            <v>4601.5061918514511</v>
          </cell>
          <cell r="ER19">
            <v>1.6814588828152344E-2</v>
          </cell>
          <cell r="ES19">
            <v>-8151.5490479999999</v>
          </cell>
          <cell r="ET19">
            <v>1896872.0143785009</v>
          </cell>
          <cell r="EU19">
            <v>0</v>
          </cell>
          <cell r="EV19">
            <v>1896872.0143785009</v>
          </cell>
          <cell r="EW19">
            <v>7628.8</v>
          </cell>
          <cell r="EX19">
            <v>1889243.2143785008</v>
          </cell>
        </row>
        <row r="20">
          <cell r="B20">
            <v>110257</v>
          </cell>
          <cell r="C20">
            <v>8262122</v>
          </cell>
          <cell r="D20" t="str">
            <v>Wyvern School</v>
          </cell>
          <cell r="E20">
            <v>269</v>
          </cell>
          <cell r="F20">
            <v>269</v>
          </cell>
          <cell r="G20">
            <v>0</v>
          </cell>
          <cell r="H20">
            <v>931232.75103386992</v>
          </cell>
          <cell r="I20">
            <v>0</v>
          </cell>
          <cell r="J20">
            <v>0</v>
          </cell>
          <cell r="K20">
            <v>27652.262399999996</v>
          </cell>
          <cell r="L20">
            <v>0</v>
          </cell>
          <cell r="M20">
            <v>40614.260399999992</v>
          </cell>
          <cell r="N20">
            <v>0</v>
          </cell>
          <cell r="O20">
            <v>4258.9421999999968</v>
          </cell>
          <cell r="P20">
            <v>8641.3319999999821</v>
          </cell>
          <cell r="Q20">
            <v>0</v>
          </cell>
          <cell r="R20">
            <v>4444.1136000000042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55492.869941489385</v>
          </cell>
          <cell r="AB20">
            <v>0</v>
          </cell>
          <cell r="AC20">
            <v>88954.300146064605</v>
          </cell>
          <cell r="AD20">
            <v>0</v>
          </cell>
          <cell r="AE20">
            <v>0</v>
          </cell>
          <cell r="AF20">
            <v>0</v>
          </cell>
          <cell r="AG20">
            <v>131677.44</v>
          </cell>
          <cell r="AH20">
            <v>0</v>
          </cell>
          <cell r="AI20">
            <v>0</v>
          </cell>
          <cell r="AJ20">
            <v>0</v>
          </cell>
          <cell r="AK20">
            <v>5888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931232.75103386992</v>
          </cell>
          <cell r="AU20">
            <v>230058.08068755397</v>
          </cell>
          <cell r="AV20">
            <v>137565.44</v>
          </cell>
          <cell r="AW20">
            <v>100516.11018000514</v>
          </cell>
          <cell r="AX20">
            <v>1298856.2717214238</v>
          </cell>
          <cell r="AY20">
            <v>1292968.2717214238</v>
          </cell>
          <cell r="AZ20">
            <v>4405</v>
          </cell>
          <cell r="BA20">
            <v>1184945</v>
          </cell>
          <cell r="BB20">
            <v>0</v>
          </cell>
          <cell r="BC20">
            <v>0</v>
          </cell>
          <cell r="BD20">
            <v>1298856.2717214238</v>
          </cell>
          <cell r="BE20">
            <v>1298856.2717214241</v>
          </cell>
          <cell r="BF20">
            <v>0</v>
          </cell>
          <cell r="BG20">
            <v>1190833</v>
          </cell>
          <cell r="BH20">
            <v>1053267.56</v>
          </cell>
          <cell r="BI20">
            <v>1161290.8317214239</v>
          </cell>
          <cell r="BJ20">
            <v>4317.0662889272262</v>
          </cell>
          <cell r="BK20">
            <v>4183.3775156133825</v>
          </cell>
          <cell r="BL20">
            <v>3.1957138177198856E-2</v>
          </cell>
          <cell r="BM20">
            <v>0</v>
          </cell>
          <cell r="BN20">
            <v>0</v>
          </cell>
          <cell r="BO20">
            <v>1298856.2717214238</v>
          </cell>
          <cell r="BP20">
            <v>4806.5735008231368</v>
          </cell>
          <cell r="BQ20" t="str">
            <v>Y</v>
          </cell>
          <cell r="BR20">
            <v>4828.4619766595679</v>
          </cell>
          <cell r="BS20">
            <v>2.8438627533742267E-2</v>
          </cell>
          <cell r="BT20">
            <v>-5296.5379080000002</v>
          </cell>
          <cell r="BU20">
            <v>1293559.7338134239</v>
          </cell>
          <cell r="BV20">
            <v>0</v>
          </cell>
          <cell r="BW20">
            <v>1293559.7338134239</v>
          </cell>
          <cell r="BX20">
            <v>5888</v>
          </cell>
          <cell r="BY20">
            <v>1287671.7338134239</v>
          </cell>
          <cell r="CA20">
            <v>110257</v>
          </cell>
          <cell r="CB20">
            <v>8262122</v>
          </cell>
          <cell r="CC20" t="str">
            <v>Wyvern School</v>
          </cell>
          <cell r="CD20">
            <v>269</v>
          </cell>
          <cell r="CE20">
            <v>269</v>
          </cell>
          <cell r="CF20">
            <v>0</v>
          </cell>
          <cell r="CG20">
            <v>931232.75103386992</v>
          </cell>
          <cell r="CH20">
            <v>0</v>
          </cell>
          <cell r="CI20">
            <v>0</v>
          </cell>
          <cell r="CJ20">
            <v>27652.262399999996</v>
          </cell>
          <cell r="CK20">
            <v>0</v>
          </cell>
          <cell r="CL20">
            <v>40614.260399999992</v>
          </cell>
          <cell r="CM20">
            <v>0</v>
          </cell>
          <cell r="CN20">
            <v>4258.9421999999968</v>
          </cell>
          <cell r="CO20">
            <v>8641.3319999999821</v>
          </cell>
          <cell r="CP20">
            <v>0</v>
          </cell>
          <cell r="CQ20">
            <v>4444.1136000000042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55492.869941489385</v>
          </cell>
          <cell r="DA20">
            <v>0</v>
          </cell>
          <cell r="DB20">
            <v>88954.300146064605</v>
          </cell>
          <cell r="DC20">
            <v>0</v>
          </cell>
          <cell r="DD20">
            <v>0</v>
          </cell>
          <cell r="DE20">
            <v>0</v>
          </cell>
          <cell r="DF20">
            <v>131677.44</v>
          </cell>
          <cell r="DG20">
            <v>0</v>
          </cell>
          <cell r="DH20">
            <v>0</v>
          </cell>
          <cell r="DI20">
            <v>0</v>
          </cell>
          <cell r="DJ20">
            <v>5888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0</v>
          </cell>
          <cell r="DS20">
            <v>931232.75103386992</v>
          </cell>
          <cell r="DT20">
            <v>230058.08068755397</v>
          </cell>
          <cell r="DU20">
            <v>137565.44</v>
          </cell>
          <cell r="DV20">
            <v>100516.11018000514</v>
          </cell>
          <cell r="DW20">
            <v>1298856.2717214238</v>
          </cell>
          <cell r="DX20">
            <v>1292968.2717214238</v>
          </cell>
          <cell r="DY20">
            <v>4405</v>
          </cell>
          <cell r="DZ20">
            <v>1184945</v>
          </cell>
          <cell r="EA20">
            <v>0</v>
          </cell>
          <cell r="EB20">
            <v>0</v>
          </cell>
          <cell r="EC20">
            <v>1298856.2717214238</v>
          </cell>
          <cell r="ED20">
            <v>1298856.2717214241</v>
          </cell>
          <cell r="EE20">
            <v>0</v>
          </cell>
          <cell r="EF20">
            <v>1190833</v>
          </cell>
          <cell r="EG20">
            <v>1053267.56</v>
          </cell>
          <cell r="EH20">
            <v>1161290.8317214239</v>
          </cell>
          <cell r="EI20">
            <v>4317.0662889272262</v>
          </cell>
          <cell r="EJ20">
            <v>4183.3775156133825</v>
          </cell>
          <cell r="EK20">
            <v>3.1957138177198856E-2</v>
          </cell>
          <cell r="EL20">
            <v>0</v>
          </cell>
          <cell r="EM20">
            <v>0</v>
          </cell>
          <cell r="EN20">
            <v>1298856.2717214238</v>
          </cell>
          <cell r="EO20">
            <v>4806.5735008231368</v>
          </cell>
          <cell r="EP20" t="str">
            <v>Y</v>
          </cell>
          <cell r="EQ20">
            <v>4828.4619766595679</v>
          </cell>
          <cell r="ER20">
            <v>2.8438627533742267E-2</v>
          </cell>
          <cell r="ES20">
            <v>-5296.5379080000002</v>
          </cell>
          <cell r="ET20">
            <v>1293559.7338134239</v>
          </cell>
          <cell r="EU20">
            <v>0</v>
          </cell>
          <cell r="EV20">
            <v>1293559.7338134239</v>
          </cell>
          <cell r="EW20">
            <v>5888</v>
          </cell>
          <cell r="EX20">
            <v>1287671.7338134239</v>
          </cell>
        </row>
        <row r="21">
          <cell r="B21">
            <v>110327</v>
          </cell>
          <cell r="C21">
            <v>8262238</v>
          </cell>
          <cell r="D21" t="str">
            <v>Barleyhurst Park Primary</v>
          </cell>
          <cell r="E21">
            <v>204</v>
          </cell>
          <cell r="F21">
            <v>204</v>
          </cell>
          <cell r="G21">
            <v>0</v>
          </cell>
          <cell r="H21">
            <v>706213.68479891995</v>
          </cell>
          <cell r="I21">
            <v>0</v>
          </cell>
          <cell r="J21">
            <v>0</v>
          </cell>
          <cell r="K21">
            <v>35552.908799999968</v>
          </cell>
          <cell r="L21">
            <v>0</v>
          </cell>
          <cell r="M21">
            <v>55844.608050000017</v>
          </cell>
          <cell r="N21">
            <v>0</v>
          </cell>
          <cell r="O21">
            <v>2366.0790000000025</v>
          </cell>
          <cell r="P21">
            <v>21027.241200000004</v>
          </cell>
          <cell r="Q21">
            <v>1810.5647999999999</v>
          </cell>
          <cell r="R21">
            <v>987.58079999999995</v>
          </cell>
          <cell r="S21">
            <v>0</v>
          </cell>
          <cell r="T21">
            <v>1378.4982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25734.944818285654</v>
          </cell>
          <cell r="AB21">
            <v>0</v>
          </cell>
          <cell r="AC21">
            <v>62388.395053448323</v>
          </cell>
          <cell r="AD21">
            <v>0</v>
          </cell>
          <cell r="AE21">
            <v>1710.9837360000097</v>
          </cell>
          <cell r="AF21">
            <v>0</v>
          </cell>
          <cell r="AG21">
            <v>131677.44</v>
          </cell>
          <cell r="AH21">
            <v>0</v>
          </cell>
          <cell r="AI21">
            <v>0</v>
          </cell>
          <cell r="AJ21">
            <v>0</v>
          </cell>
          <cell r="AK21">
            <v>24950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706213.68479891995</v>
          </cell>
          <cell r="AU21">
            <v>208801.80445773399</v>
          </cell>
          <cell r="AV21">
            <v>156627.44</v>
          </cell>
          <cell r="AW21">
            <v>88257.080237077491</v>
          </cell>
          <cell r="AX21">
            <v>1071642.9292566539</v>
          </cell>
          <cell r="AY21">
            <v>1046692.9292566539</v>
          </cell>
          <cell r="AZ21">
            <v>4405</v>
          </cell>
          <cell r="BA21">
            <v>898620</v>
          </cell>
          <cell r="BB21">
            <v>0</v>
          </cell>
          <cell r="BC21">
            <v>0</v>
          </cell>
          <cell r="BD21">
            <v>1071642.9292566539</v>
          </cell>
          <cell r="BE21">
            <v>1071642.9292566541</v>
          </cell>
          <cell r="BF21">
            <v>0</v>
          </cell>
          <cell r="BG21">
            <v>923570</v>
          </cell>
          <cell r="BH21">
            <v>766942.56</v>
          </cell>
          <cell r="BI21">
            <v>915015.48925665393</v>
          </cell>
          <cell r="BJ21">
            <v>4485.3700453757547</v>
          </cell>
          <cell r="BK21">
            <v>4209.6077930693073</v>
          </cell>
          <cell r="BL21">
            <v>6.5507825398950947E-2</v>
          </cell>
          <cell r="BM21">
            <v>0</v>
          </cell>
          <cell r="BN21">
            <v>0</v>
          </cell>
          <cell r="BO21">
            <v>1071642.9292566539</v>
          </cell>
          <cell r="BP21">
            <v>5130.8476924345778</v>
          </cell>
          <cell r="BQ21" t="str">
            <v>Y</v>
          </cell>
          <cell r="BR21">
            <v>5253.1516140032054</v>
          </cell>
          <cell r="BS21">
            <v>5.3636614914721603E-2</v>
          </cell>
          <cell r="BT21">
            <v>-4016.705328</v>
          </cell>
          <cell r="BU21">
            <v>1067626.2239286539</v>
          </cell>
          <cell r="BV21">
            <v>0</v>
          </cell>
          <cell r="BW21">
            <v>1067626.2239286539</v>
          </cell>
          <cell r="BX21">
            <v>24950</v>
          </cell>
          <cell r="BY21">
            <v>1042676.2239286539</v>
          </cell>
          <cell r="CA21">
            <v>110327</v>
          </cell>
          <cell r="CB21">
            <v>8262238</v>
          </cell>
          <cell r="CC21" t="str">
            <v>Barleyhurst Park Primary</v>
          </cell>
          <cell r="CD21">
            <v>204</v>
          </cell>
          <cell r="CE21">
            <v>204</v>
          </cell>
          <cell r="CF21">
            <v>0</v>
          </cell>
          <cell r="CG21">
            <v>706213.68479891995</v>
          </cell>
          <cell r="CH21">
            <v>0</v>
          </cell>
          <cell r="CI21">
            <v>0</v>
          </cell>
          <cell r="CJ21">
            <v>35552.908799999968</v>
          </cell>
          <cell r="CK21">
            <v>0</v>
          </cell>
          <cell r="CL21">
            <v>55844.608050000017</v>
          </cell>
          <cell r="CM21">
            <v>0</v>
          </cell>
          <cell r="CN21">
            <v>2366.0790000000025</v>
          </cell>
          <cell r="CO21">
            <v>21027.241200000004</v>
          </cell>
          <cell r="CP21">
            <v>1810.5647999999999</v>
          </cell>
          <cell r="CQ21">
            <v>987.58079999999995</v>
          </cell>
          <cell r="CR21">
            <v>0</v>
          </cell>
          <cell r="CS21">
            <v>1378.4982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25734.944818285654</v>
          </cell>
          <cell r="DA21">
            <v>0</v>
          </cell>
          <cell r="DB21">
            <v>62388.395053448323</v>
          </cell>
          <cell r="DC21">
            <v>0</v>
          </cell>
          <cell r="DD21">
            <v>1710.9837360000097</v>
          </cell>
          <cell r="DE21">
            <v>0</v>
          </cell>
          <cell r="DF21">
            <v>131677.44</v>
          </cell>
          <cell r="DG21">
            <v>0</v>
          </cell>
          <cell r="DH21">
            <v>0</v>
          </cell>
          <cell r="DI21">
            <v>0</v>
          </cell>
          <cell r="DJ21">
            <v>24950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0</v>
          </cell>
          <cell r="DS21">
            <v>706213.68479891995</v>
          </cell>
          <cell r="DT21">
            <v>208801.80445773399</v>
          </cell>
          <cell r="DU21">
            <v>156627.44</v>
          </cell>
          <cell r="DV21">
            <v>88257.080237077491</v>
          </cell>
          <cell r="DW21">
            <v>1071642.9292566539</v>
          </cell>
          <cell r="DX21">
            <v>1046692.9292566539</v>
          </cell>
          <cell r="DY21">
            <v>4405</v>
          </cell>
          <cell r="DZ21">
            <v>898620</v>
          </cell>
          <cell r="EA21">
            <v>0</v>
          </cell>
          <cell r="EB21">
            <v>0</v>
          </cell>
          <cell r="EC21">
            <v>1071642.9292566539</v>
          </cell>
          <cell r="ED21">
            <v>1071642.9292566541</v>
          </cell>
          <cell r="EE21">
            <v>0</v>
          </cell>
          <cell r="EF21">
            <v>923570</v>
          </cell>
          <cell r="EG21">
            <v>766942.56</v>
          </cell>
          <cell r="EH21">
            <v>915015.48925665393</v>
          </cell>
          <cell r="EI21">
            <v>4485.3700453757547</v>
          </cell>
          <cell r="EJ21">
            <v>4209.6077930693073</v>
          </cell>
          <cell r="EK21">
            <v>6.5507825398950947E-2</v>
          </cell>
          <cell r="EL21">
            <v>0</v>
          </cell>
          <cell r="EM21">
            <v>0</v>
          </cell>
          <cell r="EN21">
            <v>1071642.9292566539</v>
          </cell>
          <cell r="EO21">
            <v>5130.8476924345778</v>
          </cell>
          <cell r="EP21" t="str">
            <v>Y</v>
          </cell>
          <cell r="EQ21">
            <v>5253.1516140032054</v>
          </cell>
          <cell r="ER21">
            <v>5.3636614914721603E-2</v>
          </cell>
          <cell r="ES21">
            <v>-4016.705328</v>
          </cell>
          <cell r="ET21">
            <v>1067626.2239286539</v>
          </cell>
          <cell r="EU21">
            <v>0</v>
          </cell>
          <cell r="EV21">
            <v>1067626.2239286539</v>
          </cell>
          <cell r="EW21">
            <v>24950</v>
          </cell>
          <cell r="EX21">
            <v>1042676.2239286539</v>
          </cell>
        </row>
        <row r="22">
          <cell r="B22">
            <v>110330</v>
          </cell>
          <cell r="C22">
            <v>8262247</v>
          </cell>
          <cell r="D22" t="str">
            <v>Pepper Hill School</v>
          </cell>
          <cell r="E22">
            <v>119</v>
          </cell>
          <cell r="F22">
            <v>119</v>
          </cell>
          <cell r="G22">
            <v>0</v>
          </cell>
          <cell r="H22">
            <v>411957.98279936996</v>
          </cell>
          <cell r="I22">
            <v>0</v>
          </cell>
          <cell r="J22">
            <v>0</v>
          </cell>
          <cell r="K22">
            <v>15307.502399999983</v>
          </cell>
          <cell r="L22">
            <v>0</v>
          </cell>
          <cell r="M22">
            <v>22482.894149999975</v>
          </cell>
          <cell r="N22">
            <v>0</v>
          </cell>
          <cell r="O22">
            <v>7571.4527999999973</v>
          </cell>
          <cell r="P22">
            <v>5184.7992000000113</v>
          </cell>
          <cell r="Q22">
            <v>16295.083199999979</v>
          </cell>
          <cell r="R22">
            <v>493.79039999999964</v>
          </cell>
          <cell r="S22">
            <v>1049.3045999999979</v>
          </cell>
          <cell r="T22">
            <v>689.24909999999954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18205.883230769199</v>
          </cell>
          <cell r="AB22">
            <v>0</v>
          </cell>
          <cell r="AC22">
            <v>47875.314103822901</v>
          </cell>
          <cell r="AD22">
            <v>0</v>
          </cell>
          <cell r="AE22">
            <v>0</v>
          </cell>
          <cell r="AF22">
            <v>0</v>
          </cell>
          <cell r="AG22">
            <v>131677.44</v>
          </cell>
          <cell r="AH22">
            <v>0</v>
          </cell>
          <cell r="AI22">
            <v>0</v>
          </cell>
          <cell r="AJ22">
            <v>0</v>
          </cell>
          <cell r="AK22">
            <v>17465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411957.98279936996</v>
          </cell>
          <cell r="AU22">
            <v>135155.27318459205</v>
          </cell>
          <cell r="AV22">
            <v>149142.44</v>
          </cell>
          <cell r="AW22">
            <v>60615.451935771547</v>
          </cell>
          <cell r="AX22">
            <v>696255.69598396192</v>
          </cell>
          <cell r="AY22">
            <v>678790.69598396192</v>
          </cell>
          <cell r="AZ22">
            <v>4405</v>
          </cell>
          <cell r="BA22">
            <v>524195</v>
          </cell>
          <cell r="BB22">
            <v>0</v>
          </cell>
          <cell r="BC22">
            <v>0</v>
          </cell>
          <cell r="BD22">
            <v>696255.69598396192</v>
          </cell>
          <cell r="BE22">
            <v>696255.69598396192</v>
          </cell>
          <cell r="BF22">
            <v>0</v>
          </cell>
          <cell r="BG22">
            <v>541660</v>
          </cell>
          <cell r="BH22">
            <v>392517.56</v>
          </cell>
          <cell r="BI22">
            <v>547113.25598396198</v>
          </cell>
          <cell r="BJ22">
            <v>4597.590386419849</v>
          </cell>
          <cell r="BK22">
            <v>4343.8905795454539</v>
          </cell>
          <cell r="BL22">
            <v>5.8403820775094741E-2</v>
          </cell>
          <cell r="BM22">
            <v>0</v>
          </cell>
          <cell r="BN22">
            <v>0</v>
          </cell>
          <cell r="BO22">
            <v>696255.69598396192</v>
          </cell>
          <cell r="BP22">
            <v>5704.1234956635453</v>
          </cell>
          <cell r="BQ22" t="str">
            <v>Y</v>
          </cell>
          <cell r="BR22">
            <v>5850.8882015458985</v>
          </cell>
          <cell r="BS22">
            <v>6.8742634786370882E-2</v>
          </cell>
          <cell r="BT22">
            <v>-2343.0781079999997</v>
          </cell>
          <cell r="BU22">
            <v>693912.61787596194</v>
          </cell>
          <cell r="BV22">
            <v>0</v>
          </cell>
          <cell r="BW22">
            <v>693912.61787596194</v>
          </cell>
          <cell r="BX22">
            <v>17465</v>
          </cell>
          <cell r="BY22">
            <v>676447.61787596194</v>
          </cell>
          <cell r="CA22">
            <v>110330</v>
          </cell>
          <cell r="CB22">
            <v>8262247</v>
          </cell>
          <cell r="CC22" t="str">
            <v>Pepper Hill School</v>
          </cell>
          <cell r="CD22">
            <v>119</v>
          </cell>
          <cell r="CE22">
            <v>119</v>
          </cell>
          <cell r="CF22">
            <v>0</v>
          </cell>
          <cell r="CG22">
            <v>411957.98279936996</v>
          </cell>
          <cell r="CH22">
            <v>0</v>
          </cell>
          <cell r="CI22">
            <v>0</v>
          </cell>
          <cell r="CJ22">
            <v>15307.502399999983</v>
          </cell>
          <cell r="CK22">
            <v>0</v>
          </cell>
          <cell r="CL22">
            <v>22482.894149999975</v>
          </cell>
          <cell r="CM22">
            <v>0</v>
          </cell>
          <cell r="CN22">
            <v>7571.4527999999973</v>
          </cell>
          <cell r="CO22">
            <v>5184.7992000000113</v>
          </cell>
          <cell r="CP22">
            <v>16295.083199999979</v>
          </cell>
          <cell r="CQ22">
            <v>493.79039999999964</v>
          </cell>
          <cell r="CR22">
            <v>1049.3045999999979</v>
          </cell>
          <cell r="CS22">
            <v>689.24909999999954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18205.883230769199</v>
          </cell>
          <cell r="DA22">
            <v>0</v>
          </cell>
          <cell r="DB22">
            <v>47875.314103822901</v>
          </cell>
          <cell r="DC22">
            <v>0</v>
          </cell>
          <cell r="DD22">
            <v>0</v>
          </cell>
          <cell r="DE22">
            <v>0</v>
          </cell>
          <cell r="DF22">
            <v>131677.44</v>
          </cell>
          <cell r="DG22">
            <v>0</v>
          </cell>
          <cell r="DH22">
            <v>0</v>
          </cell>
          <cell r="DI22">
            <v>0</v>
          </cell>
          <cell r="DJ22">
            <v>17465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411957.98279936996</v>
          </cell>
          <cell r="DT22">
            <v>135155.27318459205</v>
          </cell>
          <cell r="DU22">
            <v>149142.44</v>
          </cell>
          <cell r="DV22">
            <v>60615.451935771547</v>
          </cell>
          <cell r="DW22">
            <v>696255.69598396192</v>
          </cell>
          <cell r="DX22">
            <v>678790.69598396192</v>
          </cell>
          <cell r="DY22">
            <v>4405</v>
          </cell>
          <cell r="DZ22">
            <v>524195</v>
          </cell>
          <cell r="EA22">
            <v>0</v>
          </cell>
          <cell r="EB22">
            <v>0</v>
          </cell>
          <cell r="EC22">
            <v>696255.69598396192</v>
          </cell>
          <cell r="ED22">
            <v>696255.69598396192</v>
          </cell>
          <cell r="EE22">
            <v>0</v>
          </cell>
          <cell r="EF22">
            <v>541660</v>
          </cell>
          <cell r="EG22">
            <v>392517.56</v>
          </cell>
          <cell r="EH22">
            <v>547113.25598396198</v>
          </cell>
          <cell r="EI22">
            <v>4597.590386419849</v>
          </cell>
          <cell r="EJ22">
            <v>4343.8905795454539</v>
          </cell>
          <cell r="EK22">
            <v>5.8403820775094741E-2</v>
          </cell>
          <cell r="EL22">
            <v>0</v>
          </cell>
          <cell r="EM22">
            <v>0</v>
          </cell>
          <cell r="EN22">
            <v>696255.69598396192</v>
          </cell>
          <cell r="EO22">
            <v>5704.1234956635453</v>
          </cell>
          <cell r="EP22" t="str">
            <v>Y</v>
          </cell>
          <cell r="EQ22">
            <v>5850.8882015458985</v>
          </cell>
          <cell r="ER22">
            <v>6.8742634786370882E-2</v>
          </cell>
          <cell r="ES22">
            <v>-2343.0781079999997</v>
          </cell>
          <cell r="ET22">
            <v>693912.61787596194</v>
          </cell>
          <cell r="EU22">
            <v>0</v>
          </cell>
          <cell r="EV22">
            <v>693912.61787596194</v>
          </cell>
          <cell r="EW22">
            <v>17465</v>
          </cell>
          <cell r="EX22">
            <v>676447.61787596194</v>
          </cell>
        </row>
        <row r="23">
          <cell r="B23">
            <v>110345</v>
          </cell>
          <cell r="C23">
            <v>8262272</v>
          </cell>
          <cell r="D23" t="str">
            <v>Greenleys First School</v>
          </cell>
          <cell r="E23">
            <v>127</v>
          </cell>
          <cell r="F23">
            <v>127</v>
          </cell>
          <cell r="G23">
            <v>0</v>
          </cell>
          <cell r="H23">
            <v>439652.63710520999</v>
          </cell>
          <cell r="I23">
            <v>0</v>
          </cell>
          <cell r="J23">
            <v>0</v>
          </cell>
          <cell r="K23">
            <v>31108.795199999982</v>
          </cell>
          <cell r="L23">
            <v>0</v>
          </cell>
          <cell r="M23">
            <v>46416.29760000002</v>
          </cell>
          <cell r="N23">
            <v>0</v>
          </cell>
          <cell r="O23">
            <v>0</v>
          </cell>
          <cell r="P23">
            <v>8353.2875999999851</v>
          </cell>
          <cell r="Q23">
            <v>0</v>
          </cell>
          <cell r="R23">
            <v>31108.795199999982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29613.707599999965</v>
          </cell>
          <cell r="AB23">
            <v>0</v>
          </cell>
          <cell r="AC23">
            <v>43745.245442531072</v>
          </cell>
          <cell r="AD23">
            <v>0</v>
          </cell>
          <cell r="AE23">
            <v>0</v>
          </cell>
          <cell r="AF23">
            <v>0</v>
          </cell>
          <cell r="AG23">
            <v>131677.44</v>
          </cell>
          <cell r="AH23">
            <v>0</v>
          </cell>
          <cell r="AI23">
            <v>0</v>
          </cell>
          <cell r="AJ23">
            <v>0</v>
          </cell>
          <cell r="AK23">
            <v>19835.25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439652.63710520999</v>
          </cell>
          <cell r="AU23">
            <v>190346.128642531</v>
          </cell>
          <cell r="AV23">
            <v>151512.69</v>
          </cell>
          <cell r="AW23">
            <v>71409.326662197986</v>
          </cell>
          <cell r="AX23">
            <v>781511.45574774104</v>
          </cell>
          <cell r="AY23">
            <v>761676.20574774104</v>
          </cell>
          <cell r="AZ23">
            <v>4405</v>
          </cell>
          <cell r="BA23">
            <v>559435</v>
          </cell>
          <cell r="BB23">
            <v>0</v>
          </cell>
          <cell r="BC23">
            <v>0</v>
          </cell>
          <cell r="BD23">
            <v>781511.45574774104</v>
          </cell>
          <cell r="BE23">
            <v>781511.45574774104</v>
          </cell>
          <cell r="BF23">
            <v>0</v>
          </cell>
          <cell r="BG23">
            <v>579270.25</v>
          </cell>
          <cell r="BH23">
            <v>427757.56</v>
          </cell>
          <cell r="BI23">
            <v>629998.7657477411</v>
          </cell>
          <cell r="BJ23">
            <v>4960.6202027381187</v>
          </cell>
          <cell r="BK23">
            <v>4766.2681950819679</v>
          </cell>
          <cell r="BL23">
            <v>4.0776557193464527E-2</v>
          </cell>
          <cell r="BM23">
            <v>0</v>
          </cell>
          <cell r="BN23">
            <v>0</v>
          </cell>
          <cell r="BO23">
            <v>781511.45574774104</v>
          </cell>
          <cell r="BP23">
            <v>5997.4504389585909</v>
          </cell>
          <cell r="BQ23" t="str">
            <v>Y</v>
          </cell>
          <cell r="BR23">
            <v>6153.6335098247328</v>
          </cell>
          <cell r="BS23">
            <v>2.4042716996865776E-2</v>
          </cell>
          <cell r="BT23">
            <v>-2500.5959640000001</v>
          </cell>
          <cell r="BU23">
            <v>779010.85978374106</v>
          </cell>
          <cell r="BV23">
            <v>0</v>
          </cell>
          <cell r="BW23">
            <v>779010.85978374106</v>
          </cell>
          <cell r="BX23">
            <v>19835.25</v>
          </cell>
          <cell r="BY23">
            <v>759175.60978374106</v>
          </cell>
          <cell r="CA23">
            <v>110345</v>
          </cell>
          <cell r="CB23">
            <v>8262272</v>
          </cell>
          <cell r="CC23" t="str">
            <v>Greenleys First School</v>
          </cell>
          <cell r="CD23">
            <v>127</v>
          </cell>
          <cell r="CE23">
            <v>127</v>
          </cell>
          <cell r="CF23">
            <v>0</v>
          </cell>
          <cell r="CG23">
            <v>439652.63710520999</v>
          </cell>
          <cell r="CH23">
            <v>0</v>
          </cell>
          <cell r="CI23">
            <v>0</v>
          </cell>
          <cell r="CJ23">
            <v>31108.795199999982</v>
          </cell>
          <cell r="CK23">
            <v>0</v>
          </cell>
          <cell r="CL23">
            <v>46416.29760000002</v>
          </cell>
          <cell r="CM23">
            <v>0</v>
          </cell>
          <cell r="CN23">
            <v>0</v>
          </cell>
          <cell r="CO23">
            <v>8353.2875999999851</v>
          </cell>
          <cell r="CP23">
            <v>0</v>
          </cell>
          <cell r="CQ23">
            <v>31108.795199999982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29613.707599999965</v>
          </cell>
          <cell r="DA23">
            <v>0</v>
          </cell>
          <cell r="DB23">
            <v>43745.245442531072</v>
          </cell>
          <cell r="DC23">
            <v>0</v>
          </cell>
          <cell r="DD23">
            <v>0</v>
          </cell>
          <cell r="DE23">
            <v>0</v>
          </cell>
          <cell r="DF23">
            <v>131677.44</v>
          </cell>
          <cell r="DG23">
            <v>0</v>
          </cell>
          <cell r="DH23">
            <v>0</v>
          </cell>
          <cell r="DI23">
            <v>0</v>
          </cell>
          <cell r="DJ23">
            <v>19835.25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439652.63710520999</v>
          </cell>
          <cell r="DT23">
            <v>190346.128642531</v>
          </cell>
          <cell r="DU23">
            <v>151512.69</v>
          </cell>
          <cell r="DV23">
            <v>71409.326662197986</v>
          </cell>
          <cell r="DW23">
            <v>781511.45574774104</v>
          </cell>
          <cell r="DX23">
            <v>761676.20574774104</v>
          </cell>
          <cell r="DY23">
            <v>4405</v>
          </cell>
          <cell r="DZ23">
            <v>559435</v>
          </cell>
          <cell r="EA23">
            <v>0</v>
          </cell>
          <cell r="EB23">
            <v>0</v>
          </cell>
          <cell r="EC23">
            <v>781511.45574774104</v>
          </cell>
          <cell r="ED23">
            <v>781511.45574774104</v>
          </cell>
          <cell r="EE23">
            <v>0</v>
          </cell>
          <cell r="EF23">
            <v>579270.25</v>
          </cell>
          <cell r="EG23">
            <v>427757.56</v>
          </cell>
          <cell r="EH23">
            <v>629998.7657477411</v>
          </cell>
          <cell r="EI23">
            <v>4960.6202027381187</v>
          </cell>
          <cell r="EJ23">
            <v>4766.2681950819679</v>
          </cell>
          <cell r="EK23">
            <v>4.0776557193464527E-2</v>
          </cell>
          <cell r="EL23">
            <v>0</v>
          </cell>
          <cell r="EM23">
            <v>0</v>
          </cell>
          <cell r="EN23">
            <v>781511.45574774104</v>
          </cell>
          <cell r="EO23">
            <v>5997.4504389585909</v>
          </cell>
          <cell r="EP23" t="str">
            <v>Y</v>
          </cell>
          <cell r="EQ23">
            <v>6153.6335098247328</v>
          </cell>
          <cell r="ER23">
            <v>2.4042716996865776E-2</v>
          </cell>
          <cell r="ES23">
            <v>-2500.5959640000001</v>
          </cell>
          <cell r="ET23">
            <v>779010.85978374106</v>
          </cell>
          <cell r="EU23">
            <v>0</v>
          </cell>
          <cell r="EV23">
            <v>779010.85978374106</v>
          </cell>
          <cell r="EW23">
            <v>19835.25</v>
          </cell>
          <cell r="EX23">
            <v>759175.60978374106</v>
          </cell>
        </row>
        <row r="24">
          <cell r="B24">
            <v>110355</v>
          </cell>
          <cell r="C24">
            <v>8262285</v>
          </cell>
          <cell r="D24" t="str">
            <v>Falconhurst School</v>
          </cell>
          <cell r="E24">
            <v>298</v>
          </cell>
          <cell r="F24">
            <v>298</v>
          </cell>
          <cell r="G24">
            <v>0</v>
          </cell>
          <cell r="H24">
            <v>1031625.8728925399</v>
          </cell>
          <cell r="I24">
            <v>0</v>
          </cell>
          <cell r="J24">
            <v>0</v>
          </cell>
          <cell r="K24">
            <v>62711.380799999955</v>
          </cell>
          <cell r="L24">
            <v>0</v>
          </cell>
          <cell r="M24">
            <v>92832.595200000011</v>
          </cell>
          <cell r="N24">
            <v>0</v>
          </cell>
          <cell r="O24">
            <v>22950.9663</v>
          </cell>
          <cell r="P24">
            <v>3168.4884000000047</v>
          </cell>
          <cell r="Q24">
            <v>21726.777600000038</v>
          </cell>
          <cell r="R24">
            <v>2962.7424000000051</v>
          </cell>
          <cell r="S24">
            <v>6295.827599999996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38051.802046692545</v>
          </cell>
          <cell r="AB24">
            <v>0</v>
          </cell>
          <cell r="AC24">
            <v>109247.97259096646</v>
          </cell>
          <cell r="AD24">
            <v>0</v>
          </cell>
          <cell r="AE24">
            <v>5949.5570819999866</v>
          </cell>
          <cell r="AF24">
            <v>0</v>
          </cell>
          <cell r="AG24">
            <v>131677.44</v>
          </cell>
          <cell r="AH24">
            <v>0</v>
          </cell>
          <cell r="AI24">
            <v>0</v>
          </cell>
          <cell r="AJ24">
            <v>0</v>
          </cell>
          <cell r="AK24">
            <v>50944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1031625.8728925399</v>
          </cell>
          <cell r="AU24">
            <v>365898.11001965904</v>
          </cell>
          <cell r="AV24">
            <v>182621.44</v>
          </cell>
          <cell r="AW24">
            <v>149417.53826845586</v>
          </cell>
          <cell r="AX24">
            <v>1580145.4229121991</v>
          </cell>
          <cell r="AY24">
            <v>1529201.4229121991</v>
          </cell>
          <cell r="AZ24">
            <v>4405</v>
          </cell>
          <cell r="BA24">
            <v>1312690</v>
          </cell>
          <cell r="BB24">
            <v>0</v>
          </cell>
          <cell r="BC24">
            <v>0</v>
          </cell>
          <cell r="BD24">
            <v>1580145.4229121991</v>
          </cell>
          <cell r="BE24">
            <v>1580145.4229121988</v>
          </cell>
          <cell r="BF24">
            <v>0</v>
          </cell>
          <cell r="BG24">
            <v>1363634</v>
          </cell>
          <cell r="BH24">
            <v>1181012.56</v>
          </cell>
          <cell r="BI24">
            <v>1397523.9829121991</v>
          </cell>
          <cell r="BJ24">
            <v>4689.6777950073792</v>
          </cell>
          <cell r="BK24">
            <v>4528.5763268138799</v>
          </cell>
          <cell r="BL24">
            <v>3.5574418220492655E-2</v>
          </cell>
          <cell r="BM24">
            <v>0</v>
          </cell>
          <cell r="BN24">
            <v>0</v>
          </cell>
          <cell r="BO24">
            <v>1580145.4229121991</v>
          </cell>
          <cell r="BP24">
            <v>5131.5483990342254</v>
          </cell>
          <cell r="BQ24" t="str">
            <v>Y</v>
          </cell>
          <cell r="BR24">
            <v>5302.5014191684531</v>
          </cell>
          <cell r="BS24">
            <v>3.849972571963578E-2</v>
          </cell>
          <cell r="BT24">
            <v>-5867.5401359999996</v>
          </cell>
          <cell r="BU24">
            <v>1574277.8827761991</v>
          </cell>
          <cell r="BV24">
            <v>0</v>
          </cell>
          <cell r="BW24">
            <v>1574277.8827761991</v>
          </cell>
          <cell r="BX24">
            <v>50944</v>
          </cell>
          <cell r="BY24">
            <v>1523333.8827761991</v>
          </cell>
          <cell r="CA24">
            <v>110355</v>
          </cell>
          <cell r="CB24">
            <v>8262285</v>
          </cell>
          <cell r="CC24" t="str">
            <v>Falconhurst School</v>
          </cell>
          <cell r="CD24">
            <v>298</v>
          </cell>
          <cell r="CE24">
            <v>298</v>
          </cell>
          <cell r="CF24">
            <v>0</v>
          </cell>
          <cell r="CG24">
            <v>1031625.8728925399</v>
          </cell>
          <cell r="CH24">
            <v>0</v>
          </cell>
          <cell r="CI24">
            <v>0</v>
          </cell>
          <cell r="CJ24">
            <v>62711.380799999955</v>
          </cell>
          <cell r="CK24">
            <v>0</v>
          </cell>
          <cell r="CL24">
            <v>92832.595200000011</v>
          </cell>
          <cell r="CM24">
            <v>0</v>
          </cell>
          <cell r="CN24">
            <v>22950.9663</v>
          </cell>
          <cell r="CO24">
            <v>3168.4884000000047</v>
          </cell>
          <cell r="CP24">
            <v>21726.777600000038</v>
          </cell>
          <cell r="CQ24">
            <v>2962.7424000000051</v>
          </cell>
          <cell r="CR24">
            <v>6295.827599999996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38051.802046692545</v>
          </cell>
          <cell r="DA24">
            <v>0</v>
          </cell>
          <cell r="DB24">
            <v>109247.97259096646</v>
          </cell>
          <cell r="DC24">
            <v>0</v>
          </cell>
          <cell r="DD24">
            <v>5949.5570819999866</v>
          </cell>
          <cell r="DE24">
            <v>0</v>
          </cell>
          <cell r="DF24">
            <v>131677.44</v>
          </cell>
          <cell r="DG24">
            <v>0</v>
          </cell>
          <cell r="DH24">
            <v>0</v>
          </cell>
          <cell r="DI24">
            <v>0</v>
          </cell>
          <cell r="DJ24">
            <v>50944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1031625.8728925399</v>
          </cell>
          <cell r="DT24">
            <v>365898.11001965904</v>
          </cell>
          <cell r="DU24">
            <v>182621.44</v>
          </cell>
          <cell r="DV24">
            <v>149417.53826845586</v>
          </cell>
          <cell r="DW24">
            <v>1580145.4229121991</v>
          </cell>
          <cell r="DX24">
            <v>1529201.4229121991</v>
          </cell>
          <cell r="DY24">
            <v>4405</v>
          </cell>
          <cell r="DZ24">
            <v>1312690</v>
          </cell>
          <cell r="EA24">
            <v>0</v>
          </cell>
          <cell r="EB24">
            <v>0</v>
          </cell>
          <cell r="EC24">
            <v>1580145.4229121991</v>
          </cell>
          <cell r="ED24">
            <v>1580145.4229121988</v>
          </cell>
          <cell r="EE24">
            <v>0</v>
          </cell>
          <cell r="EF24">
            <v>1363634</v>
          </cell>
          <cell r="EG24">
            <v>1181012.56</v>
          </cell>
          <cell r="EH24">
            <v>1397523.9829121991</v>
          </cell>
          <cell r="EI24">
            <v>4689.6777950073792</v>
          </cell>
          <cell r="EJ24">
            <v>4528.5763268138799</v>
          </cell>
          <cell r="EK24">
            <v>3.5574418220492655E-2</v>
          </cell>
          <cell r="EL24">
            <v>0</v>
          </cell>
          <cell r="EM24">
            <v>0</v>
          </cell>
          <cell r="EN24">
            <v>1580145.4229121991</v>
          </cell>
          <cell r="EO24">
            <v>5131.5483990342254</v>
          </cell>
          <cell r="EP24" t="str">
            <v>Y</v>
          </cell>
          <cell r="EQ24">
            <v>5302.5014191684531</v>
          </cell>
          <cell r="ER24">
            <v>3.849972571963578E-2</v>
          </cell>
          <cell r="ES24">
            <v>-5867.5401359999996</v>
          </cell>
          <cell r="ET24">
            <v>1574277.8827761991</v>
          </cell>
          <cell r="EU24">
            <v>0</v>
          </cell>
          <cell r="EV24">
            <v>1574277.8827761991</v>
          </cell>
          <cell r="EW24">
            <v>50944</v>
          </cell>
          <cell r="EX24">
            <v>1523333.8827761991</v>
          </cell>
        </row>
        <row r="25">
          <cell r="B25">
            <v>110363</v>
          </cell>
          <cell r="C25">
            <v>8262299</v>
          </cell>
          <cell r="D25" t="str">
            <v>Southwood School</v>
          </cell>
          <cell r="E25">
            <v>181</v>
          </cell>
          <cell r="F25">
            <v>181</v>
          </cell>
          <cell r="G25">
            <v>0</v>
          </cell>
          <cell r="H25">
            <v>626591.55366962997</v>
          </cell>
          <cell r="I25">
            <v>0</v>
          </cell>
          <cell r="J25">
            <v>0</v>
          </cell>
          <cell r="K25">
            <v>31108.79519999996</v>
          </cell>
          <cell r="L25">
            <v>0</v>
          </cell>
          <cell r="M25">
            <v>46416.29759999994</v>
          </cell>
          <cell r="N25">
            <v>0</v>
          </cell>
          <cell r="O25">
            <v>30049.203300000001</v>
          </cell>
          <cell r="P25">
            <v>5760.8880000000127</v>
          </cell>
          <cell r="Q25">
            <v>2263.2060000000001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26253.189600000031</v>
          </cell>
          <cell r="AB25">
            <v>0</v>
          </cell>
          <cell r="AC25">
            <v>50486.916346189035</v>
          </cell>
          <cell r="AD25">
            <v>0</v>
          </cell>
          <cell r="AE25">
            <v>4024.7003790000044</v>
          </cell>
          <cell r="AF25">
            <v>0</v>
          </cell>
          <cell r="AG25">
            <v>131677.44</v>
          </cell>
          <cell r="AH25">
            <v>0</v>
          </cell>
          <cell r="AI25">
            <v>0</v>
          </cell>
          <cell r="AJ25">
            <v>0</v>
          </cell>
          <cell r="AK25">
            <v>9320.7000000000007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626591.55366962997</v>
          </cell>
          <cell r="AU25">
            <v>196363.196425189</v>
          </cell>
          <cell r="AV25">
            <v>140998.14000000001</v>
          </cell>
          <cell r="AW25">
            <v>81430.515174494023</v>
          </cell>
          <cell r="AX25">
            <v>963952.89009481901</v>
          </cell>
          <cell r="AY25">
            <v>954632.19009481906</v>
          </cell>
          <cell r="AZ25">
            <v>4405</v>
          </cell>
          <cell r="BA25">
            <v>797305</v>
          </cell>
          <cell r="BB25">
            <v>0</v>
          </cell>
          <cell r="BC25">
            <v>0</v>
          </cell>
          <cell r="BD25">
            <v>963952.89009481901</v>
          </cell>
          <cell r="BE25">
            <v>963952.89009481901</v>
          </cell>
          <cell r="BF25">
            <v>0</v>
          </cell>
          <cell r="BG25">
            <v>806625.7</v>
          </cell>
          <cell r="BH25">
            <v>665627.56000000006</v>
          </cell>
          <cell r="BI25">
            <v>822954.75009481912</v>
          </cell>
          <cell r="BJ25">
            <v>4546.711326490713</v>
          </cell>
          <cell r="BK25">
            <v>4317.4471152046781</v>
          </cell>
          <cell r="BL25">
            <v>5.3101799551554231E-2</v>
          </cell>
          <cell r="BM25">
            <v>0</v>
          </cell>
          <cell r="BN25">
            <v>0</v>
          </cell>
          <cell r="BO25">
            <v>963952.89009481901</v>
          </cell>
          <cell r="BP25">
            <v>5274.2109949989999</v>
          </cell>
          <cell r="BQ25" t="str">
            <v>Y</v>
          </cell>
          <cell r="BR25">
            <v>5325.706575109497</v>
          </cell>
          <cell r="BS25">
            <v>3.5649061948479943E-2</v>
          </cell>
          <cell r="BT25">
            <v>-3563.841492</v>
          </cell>
          <cell r="BU25">
            <v>960389.04860281898</v>
          </cell>
          <cell r="BV25">
            <v>0</v>
          </cell>
          <cell r="BW25">
            <v>960389.04860281898</v>
          </cell>
          <cell r="BX25">
            <v>9320.7000000000007</v>
          </cell>
          <cell r="BY25">
            <v>951068.34860281902</v>
          </cell>
          <cell r="CA25">
            <v>110363</v>
          </cell>
          <cell r="CB25">
            <v>8262299</v>
          </cell>
          <cell r="CC25" t="str">
            <v>Southwood School</v>
          </cell>
          <cell r="CD25">
            <v>181</v>
          </cell>
          <cell r="CE25">
            <v>181</v>
          </cell>
          <cell r="CF25">
            <v>0</v>
          </cell>
          <cell r="CG25">
            <v>626591.55366962997</v>
          </cell>
          <cell r="CH25">
            <v>0</v>
          </cell>
          <cell r="CI25">
            <v>0</v>
          </cell>
          <cell r="CJ25">
            <v>31108.79519999996</v>
          </cell>
          <cell r="CK25">
            <v>0</v>
          </cell>
          <cell r="CL25">
            <v>46416.29759999994</v>
          </cell>
          <cell r="CM25">
            <v>0</v>
          </cell>
          <cell r="CN25">
            <v>30049.203300000001</v>
          </cell>
          <cell r="CO25">
            <v>5760.8880000000127</v>
          </cell>
          <cell r="CP25">
            <v>2263.2060000000001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26253.189600000031</v>
          </cell>
          <cell r="DA25">
            <v>0</v>
          </cell>
          <cell r="DB25">
            <v>50486.916346189035</v>
          </cell>
          <cell r="DC25">
            <v>0</v>
          </cell>
          <cell r="DD25">
            <v>4024.7003790000044</v>
          </cell>
          <cell r="DE25">
            <v>0</v>
          </cell>
          <cell r="DF25">
            <v>131677.44</v>
          </cell>
          <cell r="DG25">
            <v>0</v>
          </cell>
          <cell r="DH25">
            <v>0</v>
          </cell>
          <cell r="DI25">
            <v>0</v>
          </cell>
          <cell r="DJ25">
            <v>9320.7000000000007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0</v>
          </cell>
          <cell r="DS25">
            <v>626591.55366962997</v>
          </cell>
          <cell r="DT25">
            <v>196363.196425189</v>
          </cell>
          <cell r="DU25">
            <v>140998.14000000001</v>
          </cell>
          <cell r="DV25">
            <v>81430.515174494023</v>
          </cell>
          <cell r="DW25">
            <v>963952.89009481901</v>
          </cell>
          <cell r="DX25">
            <v>954632.19009481906</v>
          </cell>
          <cell r="DY25">
            <v>4405</v>
          </cell>
          <cell r="DZ25">
            <v>797305</v>
          </cell>
          <cell r="EA25">
            <v>0</v>
          </cell>
          <cell r="EB25">
            <v>0</v>
          </cell>
          <cell r="EC25">
            <v>963952.89009481901</v>
          </cell>
          <cell r="ED25">
            <v>963952.89009481901</v>
          </cell>
          <cell r="EE25">
            <v>0</v>
          </cell>
          <cell r="EF25">
            <v>806625.7</v>
          </cell>
          <cell r="EG25">
            <v>665627.56000000006</v>
          </cell>
          <cell r="EH25">
            <v>822954.75009481912</v>
          </cell>
          <cell r="EI25">
            <v>4546.711326490713</v>
          </cell>
          <cell r="EJ25">
            <v>4317.4471152046781</v>
          </cell>
          <cell r="EK25">
            <v>5.3101799551554231E-2</v>
          </cell>
          <cell r="EL25">
            <v>0</v>
          </cell>
          <cell r="EM25">
            <v>0</v>
          </cell>
          <cell r="EN25">
            <v>963952.89009481901</v>
          </cell>
          <cell r="EO25">
            <v>5274.2109949989999</v>
          </cell>
          <cell r="EP25" t="str">
            <v>Y</v>
          </cell>
          <cell r="EQ25">
            <v>5325.706575109497</v>
          </cell>
          <cell r="ER25">
            <v>3.5649061948479943E-2</v>
          </cell>
          <cell r="ES25">
            <v>-3563.841492</v>
          </cell>
          <cell r="ET25">
            <v>960389.04860281898</v>
          </cell>
          <cell r="EU25">
            <v>0</v>
          </cell>
          <cell r="EV25">
            <v>960389.04860281898</v>
          </cell>
          <cell r="EW25">
            <v>9320.7000000000007</v>
          </cell>
          <cell r="EX25">
            <v>951068.34860281902</v>
          </cell>
        </row>
        <row r="26">
          <cell r="B26">
            <v>110365</v>
          </cell>
          <cell r="C26">
            <v>8262301</v>
          </cell>
          <cell r="D26" t="str">
            <v>Stanton School</v>
          </cell>
          <cell r="E26">
            <v>296</v>
          </cell>
          <cell r="F26">
            <v>296</v>
          </cell>
          <cell r="G26">
            <v>0</v>
          </cell>
          <cell r="H26">
            <v>1024702.20931608</v>
          </cell>
          <cell r="I26">
            <v>0</v>
          </cell>
          <cell r="J26">
            <v>0</v>
          </cell>
          <cell r="K26">
            <v>57279.686400000013</v>
          </cell>
          <cell r="L26">
            <v>0</v>
          </cell>
          <cell r="M26">
            <v>90656.83124999993</v>
          </cell>
          <cell r="N26">
            <v>0</v>
          </cell>
          <cell r="O26">
            <v>18928.63199999998</v>
          </cell>
          <cell r="P26">
            <v>19875.06359999999</v>
          </cell>
          <cell r="Q26">
            <v>26253.189600000005</v>
          </cell>
          <cell r="R26">
            <v>1481.3711999999946</v>
          </cell>
          <cell r="S26">
            <v>2098.6091999999976</v>
          </cell>
          <cell r="T26">
            <v>1378.4982000000007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22076.545799999996</v>
          </cell>
          <cell r="AB26">
            <v>0</v>
          </cell>
          <cell r="AC26">
            <v>92983.770288281274</v>
          </cell>
          <cell r="AD26">
            <v>0</v>
          </cell>
          <cell r="AE26">
            <v>4121.915363999994</v>
          </cell>
          <cell r="AF26">
            <v>0</v>
          </cell>
          <cell r="AG26">
            <v>131677.44</v>
          </cell>
          <cell r="AH26">
            <v>0</v>
          </cell>
          <cell r="AI26">
            <v>0</v>
          </cell>
          <cell r="AJ26">
            <v>0</v>
          </cell>
          <cell r="AK26">
            <v>5990.4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1024702.20931608</v>
          </cell>
          <cell r="AU26">
            <v>337134.11290228122</v>
          </cell>
          <cell r="AV26">
            <v>137667.84</v>
          </cell>
          <cell r="AW26">
            <v>145784.6776481354</v>
          </cell>
          <cell r="AX26">
            <v>1499504.1622183614</v>
          </cell>
          <cell r="AY26">
            <v>1493513.7622183615</v>
          </cell>
          <cell r="AZ26">
            <v>4405</v>
          </cell>
          <cell r="BA26">
            <v>1303880</v>
          </cell>
          <cell r="BB26">
            <v>0</v>
          </cell>
          <cell r="BC26">
            <v>0</v>
          </cell>
          <cell r="BD26">
            <v>1499504.1622183614</v>
          </cell>
          <cell r="BE26">
            <v>1499504.1622183612</v>
          </cell>
          <cell r="BF26">
            <v>0</v>
          </cell>
          <cell r="BG26">
            <v>1309870.3999999999</v>
          </cell>
          <cell r="BH26">
            <v>1172202.56</v>
          </cell>
          <cell r="BI26">
            <v>1361836.3222183615</v>
          </cell>
          <cell r="BJ26">
            <v>4600.798385872843</v>
          </cell>
          <cell r="BK26">
            <v>4455.7232581314884</v>
          </cell>
          <cell r="BL26">
            <v>3.2559276987546133E-2</v>
          </cell>
          <cell r="BM26">
            <v>0</v>
          </cell>
          <cell r="BN26">
            <v>0</v>
          </cell>
          <cell r="BO26">
            <v>1499504.1622183614</v>
          </cell>
          <cell r="BP26">
            <v>5045.6546020890592</v>
          </cell>
          <cell r="BQ26" t="str">
            <v>Y</v>
          </cell>
          <cell r="BR26">
            <v>5065.8924399268963</v>
          </cell>
          <cell r="BS26">
            <v>2.709692246830997E-2</v>
          </cell>
          <cell r="BT26">
            <v>-5828.160672</v>
          </cell>
          <cell r="BU26">
            <v>1493676.0015463615</v>
          </cell>
          <cell r="BV26">
            <v>0</v>
          </cell>
          <cell r="BW26">
            <v>1493676.0015463615</v>
          </cell>
          <cell r="BX26">
            <v>5990.4</v>
          </cell>
          <cell r="BY26">
            <v>1487685.6015463616</v>
          </cell>
          <cell r="CA26">
            <v>110365</v>
          </cell>
          <cell r="CB26">
            <v>8262301</v>
          </cell>
          <cell r="CC26" t="str">
            <v>Stanton School</v>
          </cell>
          <cell r="CD26">
            <v>296</v>
          </cell>
          <cell r="CE26">
            <v>296</v>
          </cell>
          <cell r="CF26">
            <v>0</v>
          </cell>
          <cell r="CG26">
            <v>1024702.20931608</v>
          </cell>
          <cell r="CH26">
            <v>0</v>
          </cell>
          <cell r="CI26">
            <v>0</v>
          </cell>
          <cell r="CJ26">
            <v>57279.686400000013</v>
          </cell>
          <cell r="CK26">
            <v>0</v>
          </cell>
          <cell r="CL26">
            <v>90656.83124999993</v>
          </cell>
          <cell r="CM26">
            <v>0</v>
          </cell>
          <cell r="CN26">
            <v>18928.63199999998</v>
          </cell>
          <cell r="CO26">
            <v>19875.06359999999</v>
          </cell>
          <cell r="CP26">
            <v>26253.189600000005</v>
          </cell>
          <cell r="CQ26">
            <v>1481.3711999999946</v>
          </cell>
          <cell r="CR26">
            <v>2098.6091999999976</v>
          </cell>
          <cell r="CS26">
            <v>1378.4982000000007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22076.545799999996</v>
          </cell>
          <cell r="DA26">
            <v>0</v>
          </cell>
          <cell r="DB26">
            <v>92983.770288281274</v>
          </cell>
          <cell r="DC26">
            <v>0</v>
          </cell>
          <cell r="DD26">
            <v>4121.915363999994</v>
          </cell>
          <cell r="DE26">
            <v>0</v>
          </cell>
          <cell r="DF26">
            <v>131677.44</v>
          </cell>
          <cell r="DG26">
            <v>0</v>
          </cell>
          <cell r="DH26">
            <v>0</v>
          </cell>
          <cell r="DI26">
            <v>0</v>
          </cell>
          <cell r="DJ26">
            <v>5990.4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0</v>
          </cell>
          <cell r="DS26">
            <v>1024702.20931608</v>
          </cell>
          <cell r="DT26">
            <v>337134.11290228122</v>
          </cell>
          <cell r="DU26">
            <v>137667.84</v>
          </cell>
          <cell r="DV26">
            <v>145784.6776481354</v>
          </cell>
          <cell r="DW26">
            <v>1499504.1622183614</v>
          </cell>
          <cell r="DX26">
            <v>1493513.7622183615</v>
          </cell>
          <cell r="DY26">
            <v>4405</v>
          </cell>
          <cell r="DZ26">
            <v>1303880</v>
          </cell>
          <cell r="EA26">
            <v>0</v>
          </cell>
          <cell r="EB26">
            <v>0</v>
          </cell>
          <cell r="EC26">
            <v>1499504.1622183614</v>
          </cell>
          <cell r="ED26">
            <v>1499504.1622183612</v>
          </cell>
          <cell r="EE26">
            <v>0</v>
          </cell>
          <cell r="EF26">
            <v>1309870.3999999999</v>
          </cell>
          <cell r="EG26">
            <v>1172202.56</v>
          </cell>
          <cell r="EH26">
            <v>1361836.3222183615</v>
          </cell>
          <cell r="EI26">
            <v>4600.798385872843</v>
          </cell>
          <cell r="EJ26">
            <v>4455.7232581314884</v>
          </cell>
          <cell r="EK26">
            <v>3.2559276987546133E-2</v>
          </cell>
          <cell r="EL26">
            <v>0</v>
          </cell>
          <cell r="EM26">
            <v>0</v>
          </cell>
          <cell r="EN26">
            <v>1499504.1622183614</v>
          </cell>
          <cell r="EO26">
            <v>5045.6546020890592</v>
          </cell>
          <cell r="EP26" t="str">
            <v>Y</v>
          </cell>
          <cell r="EQ26">
            <v>5065.8924399268963</v>
          </cell>
          <cell r="ER26">
            <v>2.709692246830997E-2</v>
          </cell>
          <cell r="ES26">
            <v>-5828.160672</v>
          </cell>
          <cell r="ET26">
            <v>1493676.0015463615</v>
          </cell>
          <cell r="EU26">
            <v>0</v>
          </cell>
          <cell r="EV26">
            <v>1493676.0015463615</v>
          </cell>
          <cell r="EW26">
            <v>5990.4</v>
          </cell>
          <cell r="EX26">
            <v>1487685.6015463616</v>
          </cell>
        </row>
        <row r="27">
          <cell r="B27">
            <v>110366</v>
          </cell>
          <cell r="C27">
            <v>8262303</v>
          </cell>
          <cell r="D27" t="str">
            <v>Great Linford Primary School</v>
          </cell>
          <cell r="E27">
            <v>340</v>
          </cell>
          <cell r="F27">
            <v>340</v>
          </cell>
          <cell r="G27">
            <v>0</v>
          </cell>
          <cell r="H27">
            <v>1177022.8079981999</v>
          </cell>
          <cell r="I27">
            <v>0</v>
          </cell>
          <cell r="J27">
            <v>0</v>
          </cell>
          <cell r="K27">
            <v>46910.087999999945</v>
          </cell>
          <cell r="L27">
            <v>0</v>
          </cell>
          <cell r="M27">
            <v>70349.701050000032</v>
          </cell>
          <cell r="N27">
            <v>0</v>
          </cell>
          <cell r="O27">
            <v>25704.858248520715</v>
          </cell>
          <cell r="P27">
            <v>32451.866130177503</v>
          </cell>
          <cell r="Q27">
            <v>5463.8346035503018</v>
          </cell>
          <cell r="R27">
            <v>2980.2734201183384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23223.666343434241</v>
          </cell>
          <cell r="AB27">
            <v>0</v>
          </cell>
          <cell r="AC27">
            <v>127687.25351249991</v>
          </cell>
          <cell r="AD27">
            <v>0</v>
          </cell>
          <cell r="AE27">
            <v>5444.039159999993</v>
          </cell>
          <cell r="AF27">
            <v>0</v>
          </cell>
          <cell r="AG27">
            <v>131677.44</v>
          </cell>
          <cell r="AH27">
            <v>0</v>
          </cell>
          <cell r="AI27">
            <v>0</v>
          </cell>
          <cell r="AJ27">
            <v>0</v>
          </cell>
          <cell r="AK27">
            <v>32768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1177022.8079981999</v>
          </cell>
          <cell r="AU27">
            <v>340215.58046830102</v>
          </cell>
          <cell r="AV27">
            <v>164445.44</v>
          </cell>
          <cell r="AW27">
            <v>160516.25386186806</v>
          </cell>
          <cell r="AX27">
            <v>1681683.8284665009</v>
          </cell>
          <cell r="AY27">
            <v>1648915.8284665009</v>
          </cell>
          <cell r="AZ27">
            <v>4405</v>
          </cell>
          <cell r="BA27">
            <v>1497700</v>
          </cell>
          <cell r="BB27">
            <v>0</v>
          </cell>
          <cell r="BC27">
            <v>0</v>
          </cell>
          <cell r="BD27">
            <v>1681683.8284665009</v>
          </cell>
          <cell r="BE27">
            <v>1681683.8284665006</v>
          </cell>
          <cell r="BF27">
            <v>0</v>
          </cell>
          <cell r="BG27">
            <v>1530468</v>
          </cell>
          <cell r="BH27">
            <v>1366022.56</v>
          </cell>
          <cell r="BI27">
            <v>1517238.3884665009</v>
          </cell>
          <cell r="BJ27">
            <v>4462.4658484308848</v>
          </cell>
          <cell r="BK27">
            <v>4294.1078861764709</v>
          </cell>
          <cell r="BL27">
            <v>3.9206737864316214E-2</v>
          </cell>
          <cell r="BM27">
            <v>0</v>
          </cell>
          <cell r="BN27">
            <v>0</v>
          </cell>
          <cell r="BO27">
            <v>1681683.8284665009</v>
          </cell>
          <cell r="BP27">
            <v>4849.7524366661792</v>
          </cell>
          <cell r="BQ27" t="str">
            <v>Y</v>
          </cell>
          <cell r="BR27">
            <v>4946.1289072544141</v>
          </cell>
          <cell r="BS27">
            <v>3.5074643356455493E-2</v>
          </cell>
          <cell r="BT27">
            <v>-6694.5088799999994</v>
          </cell>
          <cell r="BU27">
            <v>1674989.3195865008</v>
          </cell>
          <cell r="BV27">
            <v>0</v>
          </cell>
          <cell r="BW27">
            <v>1674989.3195865008</v>
          </cell>
          <cell r="BX27">
            <v>32768</v>
          </cell>
          <cell r="BY27">
            <v>1642221.3195865008</v>
          </cell>
          <cell r="CA27">
            <v>110366</v>
          </cell>
          <cell r="CB27">
            <v>8262303</v>
          </cell>
          <cell r="CC27" t="str">
            <v>Great Linford Primary School</v>
          </cell>
          <cell r="CD27">
            <v>340</v>
          </cell>
          <cell r="CE27">
            <v>340</v>
          </cell>
          <cell r="CF27">
            <v>0</v>
          </cell>
          <cell r="CG27">
            <v>1177022.8079981999</v>
          </cell>
          <cell r="CH27">
            <v>0</v>
          </cell>
          <cell r="CI27">
            <v>0</v>
          </cell>
          <cell r="CJ27">
            <v>46910.087999999945</v>
          </cell>
          <cell r="CK27">
            <v>0</v>
          </cell>
          <cell r="CL27">
            <v>70349.701050000032</v>
          </cell>
          <cell r="CM27">
            <v>0</v>
          </cell>
          <cell r="CN27">
            <v>25704.858248520715</v>
          </cell>
          <cell r="CO27">
            <v>32451.866130177503</v>
          </cell>
          <cell r="CP27">
            <v>5463.8346035503018</v>
          </cell>
          <cell r="CQ27">
            <v>2980.2734201183384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23223.666343434241</v>
          </cell>
          <cell r="DA27">
            <v>0</v>
          </cell>
          <cell r="DB27">
            <v>127687.25351249991</v>
          </cell>
          <cell r="DC27">
            <v>0</v>
          </cell>
          <cell r="DD27">
            <v>5444.039159999993</v>
          </cell>
          <cell r="DE27">
            <v>0</v>
          </cell>
          <cell r="DF27">
            <v>131677.44</v>
          </cell>
          <cell r="DG27">
            <v>0</v>
          </cell>
          <cell r="DH27">
            <v>0</v>
          </cell>
          <cell r="DI27">
            <v>0</v>
          </cell>
          <cell r="DJ27">
            <v>32768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0</v>
          </cell>
          <cell r="DS27">
            <v>1177022.8079981999</v>
          </cell>
          <cell r="DT27">
            <v>340215.58046830102</v>
          </cell>
          <cell r="DU27">
            <v>164445.44</v>
          </cell>
          <cell r="DV27">
            <v>160516.25386186806</v>
          </cell>
          <cell r="DW27">
            <v>1681683.8284665009</v>
          </cell>
          <cell r="DX27">
            <v>1648915.8284665009</v>
          </cell>
          <cell r="DY27">
            <v>4405</v>
          </cell>
          <cell r="DZ27">
            <v>1497700</v>
          </cell>
          <cell r="EA27">
            <v>0</v>
          </cell>
          <cell r="EB27">
            <v>0</v>
          </cell>
          <cell r="EC27">
            <v>1681683.8284665009</v>
          </cell>
          <cell r="ED27">
            <v>1681683.8284665006</v>
          </cell>
          <cell r="EE27">
            <v>0</v>
          </cell>
          <cell r="EF27">
            <v>1530468</v>
          </cell>
          <cell r="EG27">
            <v>1366022.56</v>
          </cell>
          <cell r="EH27">
            <v>1517238.3884665009</v>
          </cell>
          <cell r="EI27">
            <v>4462.4658484308848</v>
          </cell>
          <cell r="EJ27">
            <v>4294.1078861764709</v>
          </cell>
          <cell r="EK27">
            <v>3.9206737864316214E-2</v>
          </cell>
          <cell r="EL27">
            <v>0</v>
          </cell>
          <cell r="EM27">
            <v>0</v>
          </cell>
          <cell r="EN27">
            <v>1681683.8284665009</v>
          </cell>
          <cell r="EO27">
            <v>4849.7524366661792</v>
          </cell>
          <cell r="EP27" t="str">
            <v>Y</v>
          </cell>
          <cell r="EQ27">
            <v>4946.1289072544141</v>
          </cell>
          <cell r="ER27">
            <v>3.5074643356455493E-2</v>
          </cell>
          <cell r="ES27">
            <v>-6694.5088799999994</v>
          </cell>
          <cell r="ET27">
            <v>1674989.3195865008</v>
          </cell>
          <cell r="EU27">
            <v>0</v>
          </cell>
          <cell r="EV27">
            <v>1674989.3195865008</v>
          </cell>
          <cell r="EW27">
            <v>32768</v>
          </cell>
          <cell r="EX27">
            <v>1642221.3195865008</v>
          </cell>
        </row>
        <row r="28">
          <cell r="B28">
            <v>110367</v>
          </cell>
          <cell r="C28">
            <v>8262305</v>
          </cell>
          <cell r="D28" t="str">
            <v>Greenleys Junior School</v>
          </cell>
          <cell r="E28">
            <v>220</v>
          </cell>
          <cell r="F28">
            <v>220</v>
          </cell>
          <cell r="G28">
            <v>0</v>
          </cell>
          <cell r="H28">
            <v>761602.9934106</v>
          </cell>
          <cell r="I28">
            <v>0</v>
          </cell>
          <cell r="J28">
            <v>0</v>
          </cell>
          <cell r="K28">
            <v>56785.89600000003</v>
          </cell>
          <cell r="L28">
            <v>0</v>
          </cell>
          <cell r="M28">
            <v>87755.812650000007</v>
          </cell>
          <cell r="N28">
            <v>0</v>
          </cell>
          <cell r="O28">
            <v>0</v>
          </cell>
          <cell r="P28">
            <v>14690.264400000013</v>
          </cell>
          <cell r="Q28">
            <v>0</v>
          </cell>
          <cell r="R28">
            <v>48391.459199999947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13723.258200000057</v>
          </cell>
          <cell r="AB28">
            <v>0</v>
          </cell>
          <cell r="AC28">
            <v>113220.72433043734</v>
          </cell>
          <cell r="AD28">
            <v>0</v>
          </cell>
          <cell r="AE28">
            <v>5638.4691300000086</v>
          </cell>
          <cell r="AF28">
            <v>0</v>
          </cell>
          <cell r="AG28">
            <v>131677.44</v>
          </cell>
          <cell r="AH28">
            <v>0</v>
          </cell>
          <cell r="AI28">
            <v>0</v>
          </cell>
          <cell r="AJ28">
            <v>0</v>
          </cell>
          <cell r="AK28">
            <v>33024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761602.9934106</v>
          </cell>
          <cell r="AU28">
            <v>340205.88391043741</v>
          </cell>
          <cell r="AV28">
            <v>164701.44</v>
          </cell>
          <cell r="AW28">
            <v>140972.97752172954</v>
          </cell>
          <cell r="AX28">
            <v>1266510.3173210374</v>
          </cell>
          <cell r="AY28">
            <v>1233486.3173210374</v>
          </cell>
          <cell r="AZ28">
            <v>4405</v>
          </cell>
          <cell r="BA28">
            <v>969100</v>
          </cell>
          <cell r="BB28">
            <v>0</v>
          </cell>
          <cell r="BC28">
            <v>0</v>
          </cell>
          <cell r="BD28">
            <v>1266510.3173210374</v>
          </cell>
          <cell r="BE28">
            <v>1266510.3173210374</v>
          </cell>
          <cell r="BF28">
            <v>0</v>
          </cell>
          <cell r="BG28">
            <v>1002124</v>
          </cell>
          <cell r="BH28">
            <v>837422.56</v>
          </cell>
          <cell r="BI28">
            <v>1101808.8773210375</v>
          </cell>
          <cell r="BJ28">
            <v>5008.2221696410797</v>
          </cell>
          <cell r="BK28">
            <v>4827.6041816513762</v>
          </cell>
          <cell r="BL28">
            <v>3.7413586779999779E-2</v>
          </cell>
          <cell r="BM28">
            <v>0</v>
          </cell>
          <cell r="BN28">
            <v>0</v>
          </cell>
          <cell r="BO28">
            <v>1266510.3173210374</v>
          </cell>
          <cell r="BP28">
            <v>5606.7559878228976</v>
          </cell>
          <cell r="BQ28" t="str">
            <v>Y</v>
          </cell>
          <cell r="BR28">
            <v>5756.8650787319884</v>
          </cell>
          <cell r="BS28">
            <v>3.0902038463700654E-2</v>
          </cell>
          <cell r="BT28">
            <v>-4331.7410399999999</v>
          </cell>
          <cell r="BU28">
            <v>1262178.5762810374</v>
          </cell>
          <cell r="BV28">
            <v>0</v>
          </cell>
          <cell r="BW28">
            <v>1262178.5762810374</v>
          </cell>
          <cell r="BX28">
            <v>33024</v>
          </cell>
          <cell r="BY28">
            <v>1229154.5762810374</v>
          </cell>
          <cell r="CA28">
            <v>110367</v>
          </cell>
          <cell r="CB28">
            <v>8262305</v>
          </cell>
          <cell r="CC28" t="str">
            <v>Greenleys Junior School</v>
          </cell>
          <cell r="CD28">
            <v>220</v>
          </cell>
          <cell r="CE28">
            <v>220</v>
          </cell>
          <cell r="CF28">
            <v>0</v>
          </cell>
          <cell r="CG28">
            <v>761602.9934106</v>
          </cell>
          <cell r="CH28">
            <v>0</v>
          </cell>
          <cell r="CI28">
            <v>0</v>
          </cell>
          <cell r="CJ28">
            <v>56785.89600000003</v>
          </cell>
          <cell r="CK28">
            <v>0</v>
          </cell>
          <cell r="CL28">
            <v>87755.812650000007</v>
          </cell>
          <cell r="CM28">
            <v>0</v>
          </cell>
          <cell r="CN28">
            <v>0</v>
          </cell>
          <cell r="CO28">
            <v>14690.264400000013</v>
          </cell>
          <cell r="CP28">
            <v>0</v>
          </cell>
          <cell r="CQ28">
            <v>48391.459199999947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13723.258200000057</v>
          </cell>
          <cell r="DA28">
            <v>0</v>
          </cell>
          <cell r="DB28">
            <v>113220.72433043734</v>
          </cell>
          <cell r="DC28">
            <v>0</v>
          </cell>
          <cell r="DD28">
            <v>5638.4691300000086</v>
          </cell>
          <cell r="DE28">
            <v>0</v>
          </cell>
          <cell r="DF28">
            <v>131677.44</v>
          </cell>
          <cell r="DG28">
            <v>0</v>
          </cell>
          <cell r="DH28">
            <v>0</v>
          </cell>
          <cell r="DI28">
            <v>0</v>
          </cell>
          <cell r="DJ28">
            <v>33024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761602.9934106</v>
          </cell>
          <cell r="DT28">
            <v>340205.88391043741</v>
          </cell>
          <cell r="DU28">
            <v>164701.44</v>
          </cell>
          <cell r="DV28">
            <v>140972.97752172954</v>
          </cell>
          <cell r="DW28">
            <v>1266510.3173210374</v>
          </cell>
          <cell r="DX28">
            <v>1233486.3173210374</v>
          </cell>
          <cell r="DY28">
            <v>4405</v>
          </cell>
          <cell r="DZ28">
            <v>969100</v>
          </cell>
          <cell r="EA28">
            <v>0</v>
          </cell>
          <cell r="EB28">
            <v>0</v>
          </cell>
          <cell r="EC28">
            <v>1266510.3173210374</v>
          </cell>
          <cell r="ED28">
            <v>1266510.3173210374</v>
          </cell>
          <cell r="EE28">
            <v>0</v>
          </cell>
          <cell r="EF28">
            <v>1002124</v>
          </cell>
          <cell r="EG28">
            <v>837422.56</v>
          </cell>
          <cell r="EH28">
            <v>1101808.8773210375</v>
          </cell>
          <cell r="EI28">
            <v>5008.2221696410797</v>
          </cell>
          <cell r="EJ28">
            <v>4827.6041816513762</v>
          </cell>
          <cell r="EK28">
            <v>3.7413586779999779E-2</v>
          </cell>
          <cell r="EL28">
            <v>0</v>
          </cell>
          <cell r="EM28">
            <v>0</v>
          </cell>
          <cell r="EN28">
            <v>1266510.3173210374</v>
          </cell>
          <cell r="EO28">
            <v>5606.7559878228976</v>
          </cell>
          <cell r="EP28" t="str">
            <v>Y</v>
          </cell>
          <cell r="EQ28">
            <v>5756.8650787319884</v>
          </cell>
          <cell r="ER28">
            <v>3.0902038463700654E-2</v>
          </cell>
          <cell r="ES28">
            <v>-4331.7410399999999</v>
          </cell>
          <cell r="ET28">
            <v>1262178.5762810374</v>
          </cell>
          <cell r="EU28">
            <v>0</v>
          </cell>
          <cell r="EV28">
            <v>1262178.5762810374</v>
          </cell>
          <cell r="EW28">
            <v>33024</v>
          </cell>
          <cell r="EX28">
            <v>1229154.5762810374</v>
          </cell>
        </row>
        <row r="29">
          <cell r="B29">
            <v>110368</v>
          </cell>
          <cell r="C29">
            <v>8262306</v>
          </cell>
          <cell r="D29" t="str">
            <v>Wood End Infant &amp; Pre-School</v>
          </cell>
          <cell r="E29">
            <v>67</v>
          </cell>
          <cell r="F29">
            <v>67</v>
          </cell>
          <cell r="G29">
            <v>0</v>
          </cell>
          <cell r="H29">
            <v>231942.72981140998</v>
          </cell>
          <cell r="I29">
            <v>0</v>
          </cell>
          <cell r="J29">
            <v>0</v>
          </cell>
          <cell r="K29">
            <v>13826.1312</v>
          </cell>
          <cell r="L29">
            <v>0</v>
          </cell>
          <cell r="M29">
            <v>20307.1302</v>
          </cell>
          <cell r="N29">
            <v>0</v>
          </cell>
          <cell r="O29">
            <v>5441.9816999999957</v>
          </cell>
          <cell r="P29">
            <v>7489.154399999994</v>
          </cell>
          <cell r="Q29">
            <v>6336.9767999999995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14874.957320930231</v>
          </cell>
          <cell r="AB29">
            <v>0</v>
          </cell>
          <cell r="AC29">
            <v>21788.261771668469</v>
          </cell>
          <cell r="AD29">
            <v>0</v>
          </cell>
          <cell r="AE29">
            <v>0</v>
          </cell>
          <cell r="AF29">
            <v>0</v>
          </cell>
          <cell r="AG29">
            <v>131677.44</v>
          </cell>
          <cell r="AH29">
            <v>0</v>
          </cell>
          <cell r="AI29">
            <v>0</v>
          </cell>
          <cell r="AJ29">
            <v>0</v>
          </cell>
          <cell r="AK29">
            <v>12599.75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231942.72981140998</v>
          </cell>
          <cell r="AU29">
            <v>90064.593392598676</v>
          </cell>
          <cell r="AV29">
            <v>144277.19</v>
          </cell>
          <cell r="AW29">
            <v>35015.49531014057</v>
          </cell>
          <cell r="AX29">
            <v>466284.51320400863</v>
          </cell>
          <cell r="AY29">
            <v>453684.76320400863</v>
          </cell>
          <cell r="AZ29">
            <v>4405</v>
          </cell>
          <cell r="BA29">
            <v>295135</v>
          </cell>
          <cell r="BB29">
            <v>0</v>
          </cell>
          <cell r="BC29">
            <v>0</v>
          </cell>
          <cell r="BD29">
            <v>466284.51320400863</v>
          </cell>
          <cell r="BE29">
            <v>466284.51320400863</v>
          </cell>
          <cell r="BF29">
            <v>0</v>
          </cell>
          <cell r="BG29">
            <v>307734.75</v>
          </cell>
          <cell r="BH29">
            <v>163457.56</v>
          </cell>
          <cell r="BI29">
            <v>322007.32320400863</v>
          </cell>
          <cell r="BJ29">
            <v>4806.079450806099</v>
          </cell>
          <cell r="BK29">
            <v>4832.1580119402979</v>
          </cell>
          <cell r="BL29">
            <v>-5.3968767308019772E-3</v>
          </cell>
          <cell r="BM29">
            <v>5.3968767308019772E-3</v>
          </cell>
          <cell r="BN29">
            <v>1747.2635959913287</v>
          </cell>
          <cell r="BO29">
            <v>468031.77679999993</v>
          </cell>
          <cell r="BP29">
            <v>6797.4929373134319</v>
          </cell>
          <cell r="BQ29" t="str">
            <v>Y</v>
          </cell>
          <cell r="BR29">
            <v>6985.5489074626857</v>
          </cell>
          <cell r="BS29">
            <v>-1.6288975115696935E-4</v>
          </cell>
          <cell r="BT29">
            <v>-1319.2120439999999</v>
          </cell>
          <cell r="BU29">
            <v>466712.56475599995</v>
          </cell>
          <cell r="BV29">
            <v>0</v>
          </cell>
          <cell r="BW29">
            <v>466712.56475599995</v>
          </cell>
          <cell r="BX29">
            <v>12599.75</v>
          </cell>
          <cell r="BY29">
            <v>454112.81475599995</v>
          </cell>
          <cell r="CA29">
            <v>110368</v>
          </cell>
          <cell r="CB29">
            <v>8262306</v>
          </cell>
          <cell r="CC29" t="str">
            <v>Wood End Infant &amp; Pre-School</v>
          </cell>
          <cell r="CD29">
            <v>67</v>
          </cell>
          <cell r="CE29">
            <v>67</v>
          </cell>
          <cell r="CF29">
            <v>0</v>
          </cell>
          <cell r="CG29">
            <v>231942.72981140998</v>
          </cell>
          <cell r="CH29">
            <v>0</v>
          </cell>
          <cell r="CI29">
            <v>0</v>
          </cell>
          <cell r="CJ29">
            <v>13826.1312</v>
          </cell>
          <cell r="CK29">
            <v>0</v>
          </cell>
          <cell r="CL29">
            <v>20307.1302</v>
          </cell>
          <cell r="CM29">
            <v>0</v>
          </cell>
          <cell r="CN29">
            <v>5441.9816999999957</v>
          </cell>
          <cell r="CO29">
            <v>7489.154399999994</v>
          </cell>
          <cell r="CP29">
            <v>6336.9767999999995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14874.957320930231</v>
          </cell>
          <cell r="DA29">
            <v>0</v>
          </cell>
          <cell r="DB29">
            <v>21788.261771668469</v>
          </cell>
          <cell r="DC29">
            <v>0</v>
          </cell>
          <cell r="DD29">
            <v>0</v>
          </cell>
          <cell r="DE29">
            <v>0</v>
          </cell>
          <cell r="DF29">
            <v>131677.44</v>
          </cell>
          <cell r="DG29">
            <v>0</v>
          </cell>
          <cell r="DH29">
            <v>0</v>
          </cell>
          <cell r="DI29">
            <v>0</v>
          </cell>
          <cell r="DJ29">
            <v>12599.75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231942.72981140998</v>
          </cell>
          <cell r="DT29">
            <v>90064.593392598676</v>
          </cell>
          <cell r="DU29">
            <v>144277.19</v>
          </cell>
          <cell r="DV29">
            <v>35015.49531014057</v>
          </cell>
          <cell r="DW29">
            <v>466284.51320400863</v>
          </cell>
          <cell r="DX29">
            <v>453684.76320400863</v>
          </cell>
          <cell r="DY29">
            <v>4405</v>
          </cell>
          <cell r="DZ29">
            <v>295135</v>
          </cell>
          <cell r="EA29">
            <v>0</v>
          </cell>
          <cell r="EB29">
            <v>0</v>
          </cell>
          <cell r="EC29">
            <v>466284.51320400863</v>
          </cell>
          <cell r="ED29">
            <v>466284.51320400863</v>
          </cell>
          <cell r="EE29">
            <v>0</v>
          </cell>
          <cell r="EF29">
            <v>307734.75</v>
          </cell>
          <cell r="EG29">
            <v>163457.56</v>
          </cell>
          <cell r="EH29">
            <v>322007.32320400863</v>
          </cell>
          <cell r="EI29">
            <v>4806.079450806099</v>
          </cell>
          <cell r="EJ29">
            <v>4832.1580119402979</v>
          </cell>
          <cell r="EK29">
            <v>-5.3968767308019772E-3</v>
          </cell>
          <cell r="EL29">
            <v>5.3968767308019772E-3</v>
          </cell>
          <cell r="EM29">
            <v>1747.2635959913287</v>
          </cell>
          <cell r="EN29">
            <v>468031.77679999993</v>
          </cell>
          <cell r="EO29">
            <v>6797.4929373134319</v>
          </cell>
          <cell r="EP29" t="str">
            <v>Y</v>
          </cell>
          <cell r="EQ29">
            <v>6985.5489074626857</v>
          </cell>
          <cell r="ER29">
            <v>-1.6288975115696935E-4</v>
          </cell>
          <cell r="ES29">
            <v>-1319.2120439999999</v>
          </cell>
          <cell r="ET29">
            <v>466712.56475599995</v>
          </cell>
          <cell r="EU29">
            <v>0</v>
          </cell>
          <cell r="EV29">
            <v>466712.56475599995</v>
          </cell>
          <cell r="EW29">
            <v>12599.75</v>
          </cell>
          <cell r="EX29">
            <v>454112.81475599995</v>
          </cell>
        </row>
        <row r="30">
          <cell r="B30">
            <v>110369</v>
          </cell>
          <cell r="C30">
            <v>8262309</v>
          </cell>
          <cell r="D30" t="str">
            <v>Bradwell Village School</v>
          </cell>
          <cell r="E30">
            <v>243</v>
          </cell>
          <cell r="F30">
            <v>243</v>
          </cell>
          <cell r="G30">
            <v>0</v>
          </cell>
          <cell r="H30">
            <v>841225.12453988998</v>
          </cell>
          <cell r="I30">
            <v>0</v>
          </cell>
          <cell r="J30">
            <v>0</v>
          </cell>
          <cell r="K30">
            <v>41972.184000000045</v>
          </cell>
          <cell r="L30">
            <v>0</v>
          </cell>
          <cell r="M30">
            <v>63097.15455000005</v>
          </cell>
          <cell r="N30">
            <v>0</v>
          </cell>
          <cell r="O30">
            <v>12067.002900000025</v>
          </cell>
          <cell r="P30">
            <v>17570.708399999989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19689.892199999929</v>
          </cell>
          <cell r="AB30">
            <v>0</v>
          </cell>
          <cell r="AC30">
            <v>106829.54701650002</v>
          </cell>
          <cell r="AD30">
            <v>0</v>
          </cell>
          <cell r="AE30">
            <v>0</v>
          </cell>
          <cell r="AF30">
            <v>0</v>
          </cell>
          <cell r="AG30">
            <v>131677.44</v>
          </cell>
          <cell r="AH30">
            <v>0</v>
          </cell>
          <cell r="AI30">
            <v>0</v>
          </cell>
          <cell r="AJ30">
            <v>0</v>
          </cell>
          <cell r="AK30">
            <v>35328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841225.12453988998</v>
          </cell>
          <cell r="AU30">
            <v>261226.4890665001</v>
          </cell>
          <cell r="AV30">
            <v>167005.44</v>
          </cell>
          <cell r="AW30">
            <v>118209.72987435063</v>
          </cell>
          <cell r="AX30">
            <v>1269457.05360639</v>
          </cell>
          <cell r="AY30">
            <v>1234129.05360639</v>
          </cell>
          <cell r="AZ30">
            <v>4405</v>
          </cell>
          <cell r="BA30">
            <v>1070415</v>
          </cell>
          <cell r="BB30">
            <v>0</v>
          </cell>
          <cell r="BC30">
            <v>0</v>
          </cell>
          <cell r="BD30">
            <v>1269457.05360639</v>
          </cell>
          <cell r="BE30">
            <v>1269457.05360639</v>
          </cell>
          <cell r="BF30">
            <v>0</v>
          </cell>
          <cell r="BG30">
            <v>1105743</v>
          </cell>
          <cell r="BH30">
            <v>938737.56</v>
          </cell>
          <cell r="BI30">
            <v>1102451.6136063901</v>
          </cell>
          <cell r="BJ30">
            <v>4536.8379160756795</v>
          </cell>
          <cell r="BK30">
            <v>4310.1391469635628</v>
          </cell>
          <cell r="BL30">
            <v>5.2596624234700871E-2</v>
          </cell>
          <cell r="BM30">
            <v>0</v>
          </cell>
          <cell r="BN30">
            <v>0</v>
          </cell>
          <cell r="BO30">
            <v>1269457.05360639</v>
          </cell>
          <cell r="BP30">
            <v>5078.7203852114817</v>
          </cell>
          <cell r="BQ30" t="str">
            <v>Y</v>
          </cell>
          <cell r="BR30">
            <v>5224.1031012608646</v>
          </cell>
          <cell r="BS30">
            <v>4.7461912678949503E-2</v>
          </cell>
          <cell r="BT30">
            <v>-4784.6048759999994</v>
          </cell>
          <cell r="BU30">
            <v>1264672.4487303901</v>
          </cell>
          <cell r="BV30">
            <v>0</v>
          </cell>
          <cell r="BW30">
            <v>1264672.4487303901</v>
          </cell>
          <cell r="BX30">
            <v>35328</v>
          </cell>
          <cell r="BY30">
            <v>1229344.4487303901</v>
          </cell>
          <cell r="CA30">
            <v>110369</v>
          </cell>
          <cell r="CB30">
            <v>8262309</v>
          </cell>
          <cell r="CC30" t="str">
            <v>Bradwell Village School</v>
          </cell>
          <cell r="CD30">
            <v>243</v>
          </cell>
          <cell r="CE30">
            <v>243</v>
          </cell>
          <cell r="CF30">
            <v>0</v>
          </cell>
          <cell r="CG30">
            <v>841225.12453988998</v>
          </cell>
          <cell r="CH30">
            <v>0</v>
          </cell>
          <cell r="CI30">
            <v>0</v>
          </cell>
          <cell r="CJ30">
            <v>41972.184000000045</v>
          </cell>
          <cell r="CK30">
            <v>0</v>
          </cell>
          <cell r="CL30">
            <v>63097.15455000005</v>
          </cell>
          <cell r="CM30">
            <v>0</v>
          </cell>
          <cell r="CN30">
            <v>12067.002900000025</v>
          </cell>
          <cell r="CO30">
            <v>17570.708399999989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19689.892199999929</v>
          </cell>
          <cell r="DA30">
            <v>0</v>
          </cell>
          <cell r="DB30">
            <v>106829.54701650002</v>
          </cell>
          <cell r="DC30">
            <v>0</v>
          </cell>
          <cell r="DD30">
            <v>0</v>
          </cell>
          <cell r="DE30">
            <v>0</v>
          </cell>
          <cell r="DF30">
            <v>131677.44</v>
          </cell>
          <cell r="DG30">
            <v>0</v>
          </cell>
          <cell r="DH30">
            <v>0</v>
          </cell>
          <cell r="DI30">
            <v>0</v>
          </cell>
          <cell r="DJ30">
            <v>35328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841225.12453988998</v>
          </cell>
          <cell r="DT30">
            <v>261226.4890665001</v>
          </cell>
          <cell r="DU30">
            <v>167005.44</v>
          </cell>
          <cell r="DV30">
            <v>118209.72987435063</v>
          </cell>
          <cell r="DW30">
            <v>1269457.05360639</v>
          </cell>
          <cell r="DX30">
            <v>1234129.05360639</v>
          </cell>
          <cell r="DY30">
            <v>4405</v>
          </cell>
          <cell r="DZ30">
            <v>1070415</v>
          </cell>
          <cell r="EA30">
            <v>0</v>
          </cell>
          <cell r="EB30">
            <v>0</v>
          </cell>
          <cell r="EC30">
            <v>1269457.05360639</v>
          </cell>
          <cell r="ED30">
            <v>1269457.05360639</v>
          </cell>
          <cell r="EE30">
            <v>0</v>
          </cell>
          <cell r="EF30">
            <v>1105743</v>
          </cell>
          <cell r="EG30">
            <v>938737.56</v>
          </cell>
          <cell r="EH30">
            <v>1102451.6136063901</v>
          </cell>
          <cell r="EI30">
            <v>4536.8379160756795</v>
          </cell>
          <cell r="EJ30">
            <v>4310.1391469635628</v>
          </cell>
          <cell r="EK30">
            <v>5.2596624234700871E-2</v>
          </cell>
          <cell r="EL30">
            <v>0</v>
          </cell>
          <cell r="EM30">
            <v>0</v>
          </cell>
          <cell r="EN30">
            <v>1269457.05360639</v>
          </cell>
          <cell r="EO30">
            <v>5078.7203852114817</v>
          </cell>
          <cell r="EP30" t="str">
            <v>Y</v>
          </cell>
          <cell r="EQ30">
            <v>5224.1031012608646</v>
          </cell>
          <cell r="ER30">
            <v>4.7461912678949503E-2</v>
          </cell>
          <cell r="ES30">
            <v>-4784.6048759999994</v>
          </cell>
          <cell r="ET30">
            <v>1264672.4487303901</v>
          </cell>
          <cell r="EU30">
            <v>0</v>
          </cell>
          <cell r="EV30">
            <v>1264672.4487303901</v>
          </cell>
          <cell r="EW30">
            <v>35328</v>
          </cell>
          <cell r="EX30">
            <v>1229344.4487303901</v>
          </cell>
        </row>
        <row r="31">
          <cell r="B31">
            <v>110372</v>
          </cell>
          <cell r="C31">
            <v>8262313</v>
          </cell>
          <cell r="D31" t="str">
            <v>Downs Barn School</v>
          </cell>
          <cell r="E31">
            <v>60</v>
          </cell>
          <cell r="F31">
            <v>60</v>
          </cell>
          <cell r="G31">
            <v>0</v>
          </cell>
          <cell r="H31">
            <v>207709.90729379997</v>
          </cell>
          <cell r="I31">
            <v>0</v>
          </cell>
          <cell r="J31">
            <v>0</v>
          </cell>
          <cell r="K31">
            <v>3456.53280000001</v>
          </cell>
          <cell r="L31">
            <v>0</v>
          </cell>
          <cell r="M31">
            <v>5076.7825500000145</v>
          </cell>
          <cell r="N31">
            <v>0</v>
          </cell>
          <cell r="O31">
            <v>9227.7080999999998</v>
          </cell>
          <cell r="P31">
            <v>1440.2219999999995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23866.536000000004</v>
          </cell>
          <cell r="AB31">
            <v>0</v>
          </cell>
          <cell r="AC31">
            <v>31274.492569956325</v>
          </cell>
          <cell r="AD31">
            <v>0</v>
          </cell>
          <cell r="AE31">
            <v>0</v>
          </cell>
          <cell r="AF31">
            <v>0</v>
          </cell>
          <cell r="AG31">
            <v>131677.44</v>
          </cell>
          <cell r="AH31">
            <v>0</v>
          </cell>
          <cell r="AI31">
            <v>0</v>
          </cell>
          <cell r="AJ31">
            <v>0</v>
          </cell>
          <cell r="AK31">
            <v>18587.75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207709.90729379997</v>
          </cell>
          <cell r="AU31">
            <v>74342.274019956356</v>
          </cell>
          <cell r="AV31">
            <v>150265.19</v>
          </cell>
          <cell r="AW31">
            <v>29514.639414631474</v>
          </cell>
          <cell r="AX31">
            <v>432317.37131375633</v>
          </cell>
          <cell r="AY31">
            <v>413729.62131375633</v>
          </cell>
          <cell r="AZ31">
            <v>4405</v>
          </cell>
          <cell r="BA31">
            <v>264300</v>
          </cell>
          <cell r="BB31">
            <v>0</v>
          </cell>
          <cell r="BC31">
            <v>0</v>
          </cell>
          <cell r="BD31">
            <v>432317.37131375633</v>
          </cell>
          <cell r="BE31">
            <v>432317.37131375633</v>
          </cell>
          <cell r="BF31">
            <v>0</v>
          </cell>
          <cell r="BG31">
            <v>282887.75</v>
          </cell>
          <cell r="BH31">
            <v>132622.56</v>
          </cell>
          <cell r="BI31">
            <v>282052.18131375633</v>
          </cell>
          <cell r="BJ31">
            <v>4700.8696885626059</v>
          </cell>
          <cell r="BK31">
            <v>4329.0044956521742</v>
          </cell>
          <cell r="BL31">
            <v>8.590085625550023E-2</v>
          </cell>
          <cell r="BM31">
            <v>0</v>
          </cell>
          <cell r="BN31">
            <v>0</v>
          </cell>
          <cell r="BO31">
            <v>432317.37131375633</v>
          </cell>
          <cell r="BP31">
            <v>6895.4936885626057</v>
          </cell>
          <cell r="BQ31" t="str">
            <v>Y</v>
          </cell>
          <cell r="BR31">
            <v>7205.2895218959393</v>
          </cell>
          <cell r="BS31">
            <v>0.10707749317776516</v>
          </cell>
          <cell r="BT31">
            <v>-1181.38392</v>
          </cell>
          <cell r="BU31">
            <v>431135.98739375634</v>
          </cell>
          <cell r="BV31">
            <v>0</v>
          </cell>
          <cell r="BW31">
            <v>431135.98739375634</v>
          </cell>
          <cell r="BX31">
            <v>18587.75</v>
          </cell>
          <cell r="BY31">
            <v>412548.23739375634</v>
          </cell>
          <cell r="CA31">
            <v>110372</v>
          </cell>
          <cell r="CB31">
            <v>8262313</v>
          </cell>
          <cell r="CC31" t="str">
            <v>Downs Barn School</v>
          </cell>
          <cell r="CD31">
            <v>60</v>
          </cell>
          <cell r="CE31">
            <v>60</v>
          </cell>
          <cell r="CF31">
            <v>0</v>
          </cell>
          <cell r="CG31">
            <v>207709.90729379997</v>
          </cell>
          <cell r="CH31">
            <v>0</v>
          </cell>
          <cell r="CI31">
            <v>0</v>
          </cell>
          <cell r="CJ31">
            <v>3456.53280000001</v>
          </cell>
          <cell r="CK31">
            <v>0</v>
          </cell>
          <cell r="CL31">
            <v>5076.7825500000145</v>
          </cell>
          <cell r="CM31">
            <v>0</v>
          </cell>
          <cell r="CN31">
            <v>9227.7080999999998</v>
          </cell>
          <cell r="CO31">
            <v>1440.2219999999995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23866.536000000004</v>
          </cell>
          <cell r="DA31">
            <v>0</v>
          </cell>
          <cell r="DB31">
            <v>31274.492569956325</v>
          </cell>
          <cell r="DC31">
            <v>0</v>
          </cell>
          <cell r="DD31">
            <v>0</v>
          </cell>
          <cell r="DE31">
            <v>0</v>
          </cell>
          <cell r="DF31">
            <v>131677.44</v>
          </cell>
          <cell r="DG31">
            <v>0</v>
          </cell>
          <cell r="DH31">
            <v>0</v>
          </cell>
          <cell r="DI31">
            <v>0</v>
          </cell>
          <cell r="DJ31">
            <v>18587.75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207709.90729379997</v>
          </cell>
          <cell r="DT31">
            <v>74342.274019956356</v>
          </cell>
          <cell r="DU31">
            <v>150265.19</v>
          </cell>
          <cell r="DV31">
            <v>29514.639414631474</v>
          </cell>
          <cell r="DW31">
            <v>432317.37131375633</v>
          </cell>
          <cell r="DX31">
            <v>413729.62131375633</v>
          </cell>
          <cell r="DY31">
            <v>4405</v>
          </cell>
          <cell r="DZ31">
            <v>264300</v>
          </cell>
          <cell r="EA31">
            <v>0</v>
          </cell>
          <cell r="EB31">
            <v>0</v>
          </cell>
          <cell r="EC31">
            <v>432317.37131375633</v>
          </cell>
          <cell r="ED31">
            <v>432317.37131375633</v>
          </cell>
          <cell r="EE31">
            <v>0</v>
          </cell>
          <cell r="EF31">
            <v>282887.75</v>
          </cell>
          <cell r="EG31">
            <v>132622.56</v>
          </cell>
          <cell r="EH31">
            <v>282052.18131375633</v>
          </cell>
          <cell r="EI31">
            <v>4700.8696885626059</v>
          </cell>
          <cell r="EJ31">
            <v>4329.0044956521742</v>
          </cell>
          <cell r="EK31">
            <v>8.590085625550023E-2</v>
          </cell>
          <cell r="EL31">
            <v>0</v>
          </cell>
          <cell r="EM31">
            <v>0</v>
          </cell>
          <cell r="EN31">
            <v>432317.37131375633</v>
          </cell>
          <cell r="EO31">
            <v>6895.4936885626057</v>
          </cell>
          <cell r="EP31" t="str">
            <v>Y</v>
          </cell>
          <cell r="EQ31">
            <v>7205.2895218959393</v>
          </cell>
          <cell r="ER31">
            <v>0.10707749317776516</v>
          </cell>
          <cell r="ES31">
            <v>-1181.38392</v>
          </cell>
          <cell r="ET31">
            <v>431135.98739375634</v>
          </cell>
          <cell r="EU31">
            <v>0</v>
          </cell>
          <cell r="EV31">
            <v>431135.98739375634</v>
          </cell>
          <cell r="EW31">
            <v>18587.75</v>
          </cell>
          <cell r="EX31">
            <v>412548.23739375634</v>
          </cell>
        </row>
        <row r="32">
          <cell r="B32">
            <v>110375</v>
          </cell>
          <cell r="C32">
            <v>8262316</v>
          </cell>
          <cell r="D32" t="str">
            <v>Germander Park School</v>
          </cell>
          <cell r="E32">
            <v>78</v>
          </cell>
          <cell r="F32">
            <v>78</v>
          </cell>
          <cell r="G32">
            <v>0</v>
          </cell>
          <cell r="H32">
            <v>270022.87948194001</v>
          </cell>
          <cell r="I32">
            <v>0</v>
          </cell>
          <cell r="J32">
            <v>0</v>
          </cell>
          <cell r="K32">
            <v>14813.712000000016</v>
          </cell>
          <cell r="L32">
            <v>0</v>
          </cell>
          <cell r="M32">
            <v>23208.148799999984</v>
          </cell>
          <cell r="N32">
            <v>0</v>
          </cell>
          <cell r="O32">
            <v>14906.297700000005</v>
          </cell>
          <cell r="P32">
            <v>2016.3107999999988</v>
          </cell>
          <cell r="Q32">
            <v>0</v>
          </cell>
          <cell r="R32">
            <v>493.79039999999918</v>
          </cell>
          <cell r="S32">
            <v>0</v>
          </cell>
          <cell r="T32">
            <v>689.24909999999886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28099.468799999981</v>
          </cell>
          <cell r="AB32">
            <v>0</v>
          </cell>
          <cell r="AC32">
            <v>38427.257005533218</v>
          </cell>
          <cell r="AD32">
            <v>0</v>
          </cell>
          <cell r="AE32">
            <v>0</v>
          </cell>
          <cell r="AF32">
            <v>0</v>
          </cell>
          <cell r="AG32">
            <v>131677.44</v>
          </cell>
          <cell r="AH32">
            <v>0</v>
          </cell>
          <cell r="AI32">
            <v>0</v>
          </cell>
          <cell r="AJ32">
            <v>0</v>
          </cell>
          <cell r="AK32">
            <v>3686.4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270022.87948194001</v>
          </cell>
          <cell r="AU32">
            <v>122654.2346055332</v>
          </cell>
          <cell r="AV32">
            <v>135363.84</v>
          </cell>
          <cell r="AW32">
            <v>44613.639731878211</v>
          </cell>
          <cell r="AX32">
            <v>528040.95408747322</v>
          </cell>
          <cell r="AY32">
            <v>524354.5540874732</v>
          </cell>
          <cell r="AZ32">
            <v>4405</v>
          </cell>
          <cell r="BA32">
            <v>343590</v>
          </cell>
          <cell r="BB32">
            <v>0</v>
          </cell>
          <cell r="BC32">
            <v>0</v>
          </cell>
          <cell r="BD32">
            <v>528040.95408747322</v>
          </cell>
          <cell r="BE32">
            <v>528040.9540874731</v>
          </cell>
          <cell r="BF32">
            <v>0</v>
          </cell>
          <cell r="BG32">
            <v>347276.4</v>
          </cell>
          <cell r="BH32">
            <v>211912.56000000003</v>
          </cell>
          <cell r="BI32">
            <v>392677.11408747319</v>
          </cell>
          <cell r="BJ32">
            <v>5034.3219754804259</v>
          </cell>
          <cell r="BK32">
            <v>4713.7666743902437</v>
          </cell>
          <cell r="BL32">
            <v>6.8004066224098395E-2</v>
          </cell>
          <cell r="BM32">
            <v>0</v>
          </cell>
          <cell r="BN32">
            <v>0</v>
          </cell>
          <cell r="BO32">
            <v>528040.95408747322</v>
          </cell>
          <cell r="BP32">
            <v>6722.494283172733</v>
          </cell>
          <cell r="BQ32" t="str">
            <v>Y</v>
          </cell>
          <cell r="BR32">
            <v>6769.7558216342723</v>
          </cell>
          <cell r="BS32">
            <v>6.3814438817663799E-2</v>
          </cell>
          <cell r="BT32">
            <v>-1535.799096</v>
          </cell>
          <cell r="BU32">
            <v>526505.15499147319</v>
          </cell>
          <cell r="BV32">
            <v>0</v>
          </cell>
          <cell r="BW32">
            <v>526505.15499147319</v>
          </cell>
          <cell r="BX32">
            <v>3686.4</v>
          </cell>
          <cell r="BY32">
            <v>522818.75499147316</v>
          </cell>
          <cell r="CA32">
            <v>110375</v>
          </cell>
          <cell r="CB32">
            <v>8262316</v>
          </cell>
          <cell r="CC32" t="str">
            <v>Germander Park School</v>
          </cell>
          <cell r="CD32">
            <v>78</v>
          </cell>
          <cell r="CE32">
            <v>78</v>
          </cell>
          <cell r="CF32">
            <v>0</v>
          </cell>
          <cell r="CG32">
            <v>270022.87948194001</v>
          </cell>
          <cell r="CH32">
            <v>0</v>
          </cell>
          <cell r="CI32">
            <v>0</v>
          </cell>
          <cell r="CJ32">
            <v>14813.712000000016</v>
          </cell>
          <cell r="CK32">
            <v>0</v>
          </cell>
          <cell r="CL32">
            <v>23208.148799999984</v>
          </cell>
          <cell r="CM32">
            <v>0</v>
          </cell>
          <cell r="CN32">
            <v>14906.297700000005</v>
          </cell>
          <cell r="CO32">
            <v>2016.3107999999988</v>
          </cell>
          <cell r="CP32">
            <v>0</v>
          </cell>
          <cell r="CQ32">
            <v>493.79039999999918</v>
          </cell>
          <cell r="CR32">
            <v>0</v>
          </cell>
          <cell r="CS32">
            <v>689.24909999999886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28099.468799999981</v>
          </cell>
          <cell r="DA32">
            <v>0</v>
          </cell>
          <cell r="DB32">
            <v>38427.257005533218</v>
          </cell>
          <cell r="DC32">
            <v>0</v>
          </cell>
          <cell r="DD32">
            <v>0</v>
          </cell>
          <cell r="DE32">
            <v>0</v>
          </cell>
          <cell r="DF32">
            <v>131677.44</v>
          </cell>
          <cell r="DG32">
            <v>0</v>
          </cell>
          <cell r="DH32">
            <v>0</v>
          </cell>
          <cell r="DI32">
            <v>0</v>
          </cell>
          <cell r="DJ32">
            <v>3686.4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0</v>
          </cell>
          <cell r="DS32">
            <v>270022.87948194001</v>
          </cell>
          <cell r="DT32">
            <v>122654.2346055332</v>
          </cell>
          <cell r="DU32">
            <v>135363.84</v>
          </cell>
          <cell r="DV32">
            <v>44613.639731878211</v>
          </cell>
          <cell r="DW32">
            <v>528040.95408747322</v>
          </cell>
          <cell r="DX32">
            <v>524354.5540874732</v>
          </cell>
          <cell r="DY32">
            <v>4405</v>
          </cell>
          <cell r="DZ32">
            <v>343590</v>
          </cell>
          <cell r="EA32">
            <v>0</v>
          </cell>
          <cell r="EB32">
            <v>0</v>
          </cell>
          <cell r="EC32">
            <v>528040.95408747322</v>
          </cell>
          <cell r="ED32">
            <v>528040.9540874731</v>
          </cell>
          <cell r="EE32">
            <v>0</v>
          </cell>
          <cell r="EF32">
            <v>347276.4</v>
          </cell>
          <cell r="EG32">
            <v>211912.56000000003</v>
          </cell>
          <cell r="EH32">
            <v>392677.11408747319</v>
          </cell>
          <cell r="EI32">
            <v>5034.3219754804259</v>
          </cell>
          <cell r="EJ32">
            <v>4713.7666743902437</v>
          </cell>
          <cell r="EK32">
            <v>6.8004066224098395E-2</v>
          </cell>
          <cell r="EL32">
            <v>0</v>
          </cell>
          <cell r="EM32">
            <v>0</v>
          </cell>
          <cell r="EN32">
            <v>528040.95408747322</v>
          </cell>
          <cell r="EO32">
            <v>6722.494283172733</v>
          </cell>
          <cell r="EP32" t="str">
            <v>Y</v>
          </cell>
          <cell r="EQ32">
            <v>6769.7558216342723</v>
          </cell>
          <cell r="ER32">
            <v>6.3814438817663799E-2</v>
          </cell>
          <cell r="ES32">
            <v>-1535.799096</v>
          </cell>
          <cell r="ET32">
            <v>526505.15499147319</v>
          </cell>
          <cell r="EU32">
            <v>0</v>
          </cell>
          <cell r="EV32">
            <v>526505.15499147319</v>
          </cell>
          <cell r="EW32">
            <v>3686.4</v>
          </cell>
          <cell r="EX32">
            <v>522818.75499147316</v>
          </cell>
        </row>
        <row r="33">
          <cell r="B33">
            <v>110379</v>
          </cell>
          <cell r="C33">
            <v>8262320</v>
          </cell>
          <cell r="D33" t="str">
            <v>The Willows School and Early Years Centre</v>
          </cell>
          <cell r="E33">
            <v>122</v>
          </cell>
          <cell r="F33">
            <v>122</v>
          </cell>
          <cell r="G33">
            <v>0</v>
          </cell>
          <cell r="H33">
            <v>422343.47816405998</v>
          </cell>
          <cell r="I33">
            <v>0</v>
          </cell>
          <cell r="J33">
            <v>0</v>
          </cell>
          <cell r="K33">
            <v>24195.729599999991</v>
          </cell>
          <cell r="L33">
            <v>0</v>
          </cell>
          <cell r="M33">
            <v>36262.732500000042</v>
          </cell>
          <cell r="N33">
            <v>0</v>
          </cell>
          <cell r="O33">
            <v>17745.592500000006</v>
          </cell>
          <cell r="P33">
            <v>2016.3108000000011</v>
          </cell>
          <cell r="Q33">
            <v>9505.4652000000206</v>
          </cell>
          <cell r="R33">
            <v>493.79039999999998</v>
          </cell>
          <cell r="S33">
            <v>524.65229999999997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34255.498729411782</v>
          </cell>
          <cell r="AB33">
            <v>0</v>
          </cell>
          <cell r="AC33">
            <v>55057.847302596747</v>
          </cell>
          <cell r="AD33">
            <v>0</v>
          </cell>
          <cell r="AE33">
            <v>0</v>
          </cell>
          <cell r="AF33">
            <v>0</v>
          </cell>
          <cell r="AG33">
            <v>131677.44</v>
          </cell>
          <cell r="AH33">
            <v>0</v>
          </cell>
          <cell r="AI33">
            <v>0</v>
          </cell>
          <cell r="AJ33">
            <v>0</v>
          </cell>
          <cell r="AK33">
            <v>28160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422343.47816405998</v>
          </cell>
          <cell r="AU33">
            <v>180057.61933200859</v>
          </cell>
          <cell r="AV33">
            <v>159837.44</v>
          </cell>
          <cell r="AW33">
            <v>68491.23481878289</v>
          </cell>
          <cell r="AX33">
            <v>762238.53749606851</v>
          </cell>
          <cell r="AY33">
            <v>734078.53749606851</v>
          </cell>
          <cell r="AZ33">
            <v>4405</v>
          </cell>
          <cell r="BA33">
            <v>537410</v>
          </cell>
          <cell r="BB33">
            <v>0</v>
          </cell>
          <cell r="BC33">
            <v>0</v>
          </cell>
          <cell r="BD33">
            <v>762238.53749606851</v>
          </cell>
          <cell r="BE33">
            <v>762238.53749606875</v>
          </cell>
          <cell r="BF33">
            <v>0</v>
          </cell>
          <cell r="BG33">
            <v>565570</v>
          </cell>
          <cell r="BH33">
            <v>405732.56</v>
          </cell>
          <cell r="BI33">
            <v>602401.09749606857</v>
          </cell>
          <cell r="BJ33">
            <v>4937.7139139022011</v>
          </cell>
          <cell r="BK33">
            <v>4614.142495867769</v>
          </cell>
          <cell r="BL33">
            <v>7.0126013300241374E-2</v>
          </cell>
          <cell r="BM33">
            <v>0</v>
          </cell>
          <cell r="BN33">
            <v>0</v>
          </cell>
          <cell r="BO33">
            <v>762238.53749606851</v>
          </cell>
          <cell r="BP33">
            <v>6017.0371925907257</v>
          </cell>
          <cell r="BQ33" t="str">
            <v>Y</v>
          </cell>
          <cell r="BR33">
            <v>6247.8568647218726</v>
          </cell>
          <cell r="BS33">
            <v>5.2371434855155163E-2</v>
          </cell>
          <cell r="BT33">
            <v>-2402.1473040000001</v>
          </cell>
          <cell r="BU33">
            <v>759836.39019206853</v>
          </cell>
          <cell r="BV33">
            <v>0</v>
          </cell>
          <cell r="BW33">
            <v>759836.39019206853</v>
          </cell>
          <cell r="BX33">
            <v>28160</v>
          </cell>
          <cell r="BY33">
            <v>731676.39019206853</v>
          </cell>
          <cell r="CA33">
            <v>110379</v>
          </cell>
          <cell r="CB33">
            <v>8262320</v>
          </cell>
          <cell r="CC33" t="str">
            <v>The Willows School and Early Years Centre</v>
          </cell>
          <cell r="CD33">
            <v>122</v>
          </cell>
          <cell r="CE33">
            <v>122</v>
          </cell>
          <cell r="CF33">
            <v>0</v>
          </cell>
          <cell r="CG33">
            <v>422343.47816405998</v>
          </cell>
          <cell r="CH33">
            <v>0</v>
          </cell>
          <cell r="CI33">
            <v>0</v>
          </cell>
          <cell r="CJ33">
            <v>24195.729599999991</v>
          </cell>
          <cell r="CK33">
            <v>0</v>
          </cell>
          <cell r="CL33">
            <v>36262.732500000042</v>
          </cell>
          <cell r="CM33">
            <v>0</v>
          </cell>
          <cell r="CN33">
            <v>17745.592500000006</v>
          </cell>
          <cell r="CO33">
            <v>2016.3108000000011</v>
          </cell>
          <cell r="CP33">
            <v>9505.4652000000206</v>
          </cell>
          <cell r="CQ33">
            <v>493.79039999999998</v>
          </cell>
          <cell r="CR33">
            <v>524.65229999999997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34255.498729411782</v>
          </cell>
          <cell r="DA33">
            <v>0</v>
          </cell>
          <cell r="DB33">
            <v>55057.847302596747</v>
          </cell>
          <cell r="DC33">
            <v>0</v>
          </cell>
          <cell r="DD33">
            <v>0</v>
          </cell>
          <cell r="DE33">
            <v>0</v>
          </cell>
          <cell r="DF33">
            <v>131677.44</v>
          </cell>
          <cell r="DG33">
            <v>0</v>
          </cell>
          <cell r="DH33">
            <v>0</v>
          </cell>
          <cell r="DI33">
            <v>0</v>
          </cell>
          <cell r="DJ33">
            <v>28160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0</v>
          </cell>
          <cell r="DS33">
            <v>422343.47816405998</v>
          </cell>
          <cell r="DT33">
            <v>180057.61933200859</v>
          </cell>
          <cell r="DU33">
            <v>159837.44</v>
          </cell>
          <cell r="DV33">
            <v>68491.23481878289</v>
          </cell>
          <cell r="DW33">
            <v>762238.53749606851</v>
          </cell>
          <cell r="DX33">
            <v>734078.53749606851</v>
          </cell>
          <cell r="DY33">
            <v>4405</v>
          </cell>
          <cell r="DZ33">
            <v>537410</v>
          </cell>
          <cell r="EA33">
            <v>0</v>
          </cell>
          <cell r="EB33">
            <v>0</v>
          </cell>
          <cell r="EC33">
            <v>762238.53749606851</v>
          </cell>
          <cell r="ED33">
            <v>762238.53749606875</v>
          </cell>
          <cell r="EE33">
            <v>0</v>
          </cell>
          <cell r="EF33">
            <v>565570</v>
          </cell>
          <cell r="EG33">
            <v>405732.56</v>
          </cell>
          <cell r="EH33">
            <v>602401.09749606857</v>
          </cell>
          <cell r="EI33">
            <v>4937.7139139022011</v>
          </cell>
          <cell r="EJ33">
            <v>4614.142495867769</v>
          </cell>
          <cell r="EK33">
            <v>7.0126013300241374E-2</v>
          </cell>
          <cell r="EL33">
            <v>0</v>
          </cell>
          <cell r="EM33">
            <v>0</v>
          </cell>
          <cell r="EN33">
            <v>762238.53749606851</v>
          </cell>
          <cell r="EO33">
            <v>6017.0371925907257</v>
          </cell>
          <cell r="EP33" t="str">
            <v>Y</v>
          </cell>
          <cell r="EQ33">
            <v>6247.8568647218726</v>
          </cell>
          <cell r="ER33">
            <v>5.2371434855155163E-2</v>
          </cell>
          <cell r="ES33">
            <v>-2402.1473040000001</v>
          </cell>
          <cell r="ET33">
            <v>759836.39019206853</v>
          </cell>
          <cell r="EU33">
            <v>0</v>
          </cell>
          <cell r="EV33">
            <v>759836.39019206853</v>
          </cell>
          <cell r="EW33">
            <v>28160</v>
          </cell>
          <cell r="EX33">
            <v>731676.39019206853</v>
          </cell>
        </row>
        <row r="34">
          <cell r="B34">
            <v>110380</v>
          </cell>
          <cell r="C34">
            <v>8262322</v>
          </cell>
          <cell r="D34" t="str">
            <v>Priory Common School</v>
          </cell>
          <cell r="E34">
            <v>78</v>
          </cell>
          <cell r="F34">
            <v>78</v>
          </cell>
          <cell r="G34">
            <v>0</v>
          </cell>
          <cell r="H34">
            <v>270022.87948194001</v>
          </cell>
          <cell r="I34">
            <v>0</v>
          </cell>
          <cell r="J34">
            <v>0</v>
          </cell>
          <cell r="K34">
            <v>12344.760000000017</v>
          </cell>
          <cell r="L34">
            <v>0</v>
          </cell>
          <cell r="M34">
            <v>18131.366250000025</v>
          </cell>
          <cell r="N34">
            <v>0</v>
          </cell>
          <cell r="O34">
            <v>2839.2948000000024</v>
          </cell>
          <cell r="P34">
            <v>6625.0212000000029</v>
          </cell>
          <cell r="Q34">
            <v>0</v>
          </cell>
          <cell r="R34">
            <v>493.79039999999918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18794.897100000006</v>
          </cell>
          <cell r="AB34">
            <v>0</v>
          </cell>
          <cell r="AC34">
            <v>54379.102474647887</v>
          </cell>
          <cell r="AD34">
            <v>0</v>
          </cell>
          <cell r="AE34">
            <v>0</v>
          </cell>
          <cell r="AF34">
            <v>0</v>
          </cell>
          <cell r="AG34">
            <v>131677.44</v>
          </cell>
          <cell r="AH34">
            <v>0</v>
          </cell>
          <cell r="AI34">
            <v>0</v>
          </cell>
          <cell r="AJ34">
            <v>0</v>
          </cell>
          <cell r="AK34">
            <v>20334.25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270022.87948194001</v>
          </cell>
          <cell r="AU34">
            <v>113608.23222464795</v>
          </cell>
          <cell r="AV34">
            <v>152011.69</v>
          </cell>
          <cell r="AW34">
            <v>46935.466472362124</v>
          </cell>
          <cell r="AX34">
            <v>535642.8017065879</v>
          </cell>
          <cell r="AY34">
            <v>515308.5517065879</v>
          </cell>
          <cell r="AZ34">
            <v>4405</v>
          </cell>
          <cell r="BA34">
            <v>343590</v>
          </cell>
          <cell r="BB34">
            <v>0</v>
          </cell>
          <cell r="BC34">
            <v>0</v>
          </cell>
          <cell r="BD34">
            <v>535642.8017065879</v>
          </cell>
          <cell r="BE34">
            <v>535642.8017065879</v>
          </cell>
          <cell r="BF34">
            <v>0</v>
          </cell>
          <cell r="BG34">
            <v>363924.25</v>
          </cell>
          <cell r="BH34">
            <v>211912.56</v>
          </cell>
          <cell r="BI34">
            <v>383631.11170658789</v>
          </cell>
          <cell r="BJ34">
            <v>4918.3475859818964</v>
          </cell>
          <cell r="BK34">
            <v>4213.0724763157896</v>
          </cell>
          <cell r="BL34">
            <v>0.16740160859583636</v>
          </cell>
          <cell r="BM34">
            <v>0</v>
          </cell>
          <cell r="BN34">
            <v>0</v>
          </cell>
          <cell r="BO34">
            <v>535642.8017065879</v>
          </cell>
          <cell r="BP34">
            <v>6606.5198936742036</v>
          </cell>
          <cell r="BQ34" t="str">
            <v>Y</v>
          </cell>
          <cell r="BR34">
            <v>6867.2154064947163</v>
          </cell>
          <cell r="BS34">
            <v>0.23787472800048093</v>
          </cell>
          <cell r="BT34">
            <v>-1535.799096</v>
          </cell>
          <cell r="BU34">
            <v>534107.00261058786</v>
          </cell>
          <cell r="BV34">
            <v>0</v>
          </cell>
          <cell r="BW34">
            <v>534107.00261058786</v>
          </cell>
          <cell r="BX34">
            <v>20334.25</v>
          </cell>
          <cell r="BY34">
            <v>513772.75261058786</v>
          </cell>
          <cell r="CA34">
            <v>110380</v>
          </cell>
          <cell r="CB34">
            <v>8262322</v>
          </cell>
          <cell r="CC34" t="str">
            <v>Priory Common School</v>
          </cell>
          <cell r="CD34">
            <v>78</v>
          </cell>
          <cell r="CE34">
            <v>78</v>
          </cell>
          <cell r="CF34">
            <v>0</v>
          </cell>
          <cell r="CG34">
            <v>270022.87948194001</v>
          </cell>
          <cell r="CH34">
            <v>0</v>
          </cell>
          <cell r="CI34">
            <v>0</v>
          </cell>
          <cell r="CJ34">
            <v>12344.760000000017</v>
          </cell>
          <cell r="CK34">
            <v>0</v>
          </cell>
          <cell r="CL34">
            <v>18131.366250000025</v>
          </cell>
          <cell r="CM34">
            <v>0</v>
          </cell>
          <cell r="CN34">
            <v>2839.2948000000024</v>
          </cell>
          <cell r="CO34">
            <v>6625.0212000000029</v>
          </cell>
          <cell r="CP34">
            <v>0</v>
          </cell>
          <cell r="CQ34">
            <v>493.79039999999918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18794.897100000006</v>
          </cell>
          <cell r="DA34">
            <v>0</v>
          </cell>
          <cell r="DB34">
            <v>54379.102474647887</v>
          </cell>
          <cell r="DC34">
            <v>0</v>
          </cell>
          <cell r="DD34">
            <v>0</v>
          </cell>
          <cell r="DE34">
            <v>0</v>
          </cell>
          <cell r="DF34">
            <v>131677.44</v>
          </cell>
          <cell r="DG34">
            <v>0</v>
          </cell>
          <cell r="DH34">
            <v>0</v>
          </cell>
          <cell r="DI34">
            <v>0</v>
          </cell>
          <cell r="DJ34">
            <v>20334.25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0</v>
          </cell>
          <cell r="DS34">
            <v>270022.87948194001</v>
          </cell>
          <cell r="DT34">
            <v>113608.23222464795</v>
          </cell>
          <cell r="DU34">
            <v>152011.69</v>
          </cell>
          <cell r="DV34">
            <v>46935.466472362124</v>
          </cell>
          <cell r="DW34">
            <v>535642.8017065879</v>
          </cell>
          <cell r="DX34">
            <v>515308.5517065879</v>
          </cell>
          <cell r="DY34">
            <v>4405</v>
          </cell>
          <cell r="DZ34">
            <v>343590</v>
          </cell>
          <cell r="EA34">
            <v>0</v>
          </cell>
          <cell r="EB34">
            <v>0</v>
          </cell>
          <cell r="EC34">
            <v>535642.8017065879</v>
          </cell>
          <cell r="ED34">
            <v>535642.8017065879</v>
          </cell>
          <cell r="EE34">
            <v>0</v>
          </cell>
          <cell r="EF34">
            <v>363924.25</v>
          </cell>
          <cell r="EG34">
            <v>211912.56</v>
          </cell>
          <cell r="EH34">
            <v>383631.11170658789</v>
          </cell>
          <cell r="EI34">
            <v>4918.3475859818964</v>
          </cell>
          <cell r="EJ34">
            <v>4213.0724763157896</v>
          </cell>
          <cell r="EK34">
            <v>0.16740160859583636</v>
          </cell>
          <cell r="EL34">
            <v>0</v>
          </cell>
          <cell r="EM34">
            <v>0</v>
          </cell>
          <cell r="EN34">
            <v>535642.8017065879</v>
          </cell>
          <cell r="EO34">
            <v>6606.5198936742036</v>
          </cell>
          <cell r="EP34" t="str">
            <v>Y</v>
          </cell>
          <cell r="EQ34">
            <v>6867.2154064947163</v>
          </cell>
          <cell r="ER34">
            <v>0.23787472800048093</v>
          </cell>
          <cell r="ES34">
            <v>-1535.799096</v>
          </cell>
          <cell r="ET34">
            <v>534107.00261058786</v>
          </cell>
          <cell r="EU34">
            <v>0</v>
          </cell>
          <cell r="EV34">
            <v>534107.00261058786</v>
          </cell>
          <cell r="EW34">
            <v>20334.25</v>
          </cell>
          <cell r="EX34">
            <v>513772.75261058786</v>
          </cell>
        </row>
        <row r="35">
          <cell r="B35">
            <v>110381</v>
          </cell>
          <cell r="C35">
            <v>8262323</v>
          </cell>
          <cell r="D35" t="str">
            <v>Giffard Park Primary School</v>
          </cell>
          <cell r="E35">
            <v>298</v>
          </cell>
          <cell r="F35">
            <v>298</v>
          </cell>
          <cell r="G35">
            <v>0</v>
          </cell>
          <cell r="H35">
            <v>1031625.8728925399</v>
          </cell>
          <cell r="I35">
            <v>0</v>
          </cell>
          <cell r="J35">
            <v>0</v>
          </cell>
          <cell r="K35">
            <v>31602.585600000006</v>
          </cell>
          <cell r="L35">
            <v>0</v>
          </cell>
          <cell r="M35">
            <v>46416.297600000005</v>
          </cell>
          <cell r="N35">
            <v>0</v>
          </cell>
          <cell r="O35">
            <v>6151.8053999999993</v>
          </cell>
          <cell r="P35">
            <v>3168.4884000000047</v>
          </cell>
          <cell r="Q35">
            <v>1357.9235999999958</v>
          </cell>
          <cell r="R35">
            <v>987.58079999999927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21615.594075294048</v>
          </cell>
          <cell r="AB35">
            <v>0</v>
          </cell>
          <cell r="AC35">
            <v>129346.43750576786</v>
          </cell>
          <cell r="AD35">
            <v>0</v>
          </cell>
          <cell r="AE35">
            <v>116.65798200000351</v>
          </cell>
          <cell r="AF35">
            <v>0</v>
          </cell>
          <cell r="AG35">
            <v>131677.44</v>
          </cell>
          <cell r="AH35">
            <v>0</v>
          </cell>
          <cell r="AI35">
            <v>0</v>
          </cell>
          <cell r="AJ35">
            <v>0</v>
          </cell>
          <cell r="AK35">
            <v>47872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1031625.8728925399</v>
          </cell>
          <cell r="AU35">
            <v>240763.3709630619</v>
          </cell>
          <cell r="AV35">
            <v>179549.44</v>
          </cell>
          <cell r="AW35">
            <v>122911.24637341249</v>
          </cell>
          <cell r="AX35">
            <v>1451938.6838556018</v>
          </cell>
          <cell r="AY35">
            <v>1404066.6838556018</v>
          </cell>
          <cell r="AZ35">
            <v>4405</v>
          </cell>
          <cell r="BA35">
            <v>1312690</v>
          </cell>
          <cell r="BB35">
            <v>0</v>
          </cell>
          <cell r="BC35">
            <v>0</v>
          </cell>
          <cell r="BD35">
            <v>1451938.6838556018</v>
          </cell>
          <cell r="BE35">
            <v>1451938.6838556018</v>
          </cell>
          <cell r="BF35">
            <v>0</v>
          </cell>
          <cell r="BG35">
            <v>1360562</v>
          </cell>
          <cell r="BH35">
            <v>1181012.56</v>
          </cell>
          <cell r="BI35">
            <v>1272389.2438556019</v>
          </cell>
          <cell r="BJ35">
            <v>4269.7625632738318</v>
          </cell>
          <cell r="BK35">
            <v>4094.3455125000005</v>
          </cell>
          <cell r="BL35">
            <v>4.2843734178828974E-2</v>
          </cell>
          <cell r="BM35">
            <v>0</v>
          </cell>
          <cell r="BN35">
            <v>0</v>
          </cell>
          <cell r="BO35">
            <v>1451938.6838556018</v>
          </cell>
          <cell r="BP35">
            <v>4711.6331673006771</v>
          </cell>
          <cell r="BQ35" t="str">
            <v>Y</v>
          </cell>
          <cell r="BR35">
            <v>4872.2774626026903</v>
          </cell>
          <cell r="BS35">
            <v>4.3085690002107935E-2</v>
          </cell>
          <cell r="BT35">
            <v>-5867.5401359999996</v>
          </cell>
          <cell r="BU35">
            <v>1446071.1437196019</v>
          </cell>
          <cell r="BV35">
            <v>0</v>
          </cell>
          <cell r="BW35">
            <v>1446071.1437196019</v>
          </cell>
          <cell r="BX35">
            <v>47872</v>
          </cell>
          <cell r="BY35">
            <v>1398199.1437196019</v>
          </cell>
          <cell r="CA35">
            <v>110381</v>
          </cell>
          <cell r="CB35">
            <v>8262323</v>
          </cell>
          <cell r="CC35" t="str">
            <v>Giffard Park Primary School</v>
          </cell>
          <cell r="CD35">
            <v>298</v>
          </cell>
          <cell r="CE35">
            <v>298</v>
          </cell>
          <cell r="CF35">
            <v>0</v>
          </cell>
          <cell r="CG35">
            <v>1031625.8728925399</v>
          </cell>
          <cell r="CH35">
            <v>0</v>
          </cell>
          <cell r="CI35">
            <v>0</v>
          </cell>
          <cell r="CJ35">
            <v>31602.585600000006</v>
          </cell>
          <cell r="CK35">
            <v>0</v>
          </cell>
          <cell r="CL35">
            <v>46416.297600000005</v>
          </cell>
          <cell r="CM35">
            <v>0</v>
          </cell>
          <cell r="CN35">
            <v>6151.8053999999993</v>
          </cell>
          <cell r="CO35">
            <v>3168.4884000000047</v>
          </cell>
          <cell r="CP35">
            <v>1357.9235999999958</v>
          </cell>
          <cell r="CQ35">
            <v>987.58079999999927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21615.594075294048</v>
          </cell>
          <cell r="DA35">
            <v>0</v>
          </cell>
          <cell r="DB35">
            <v>129346.43750576786</v>
          </cell>
          <cell r="DC35">
            <v>0</v>
          </cell>
          <cell r="DD35">
            <v>116.65798200000351</v>
          </cell>
          <cell r="DE35">
            <v>0</v>
          </cell>
          <cell r="DF35">
            <v>131677.44</v>
          </cell>
          <cell r="DG35">
            <v>0</v>
          </cell>
          <cell r="DH35">
            <v>0</v>
          </cell>
          <cell r="DI35">
            <v>0</v>
          </cell>
          <cell r="DJ35">
            <v>47872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0</v>
          </cell>
          <cell r="DS35">
            <v>1031625.8728925399</v>
          </cell>
          <cell r="DT35">
            <v>240763.3709630619</v>
          </cell>
          <cell r="DU35">
            <v>179549.44</v>
          </cell>
          <cell r="DV35">
            <v>122911.24637341249</v>
          </cell>
          <cell r="DW35">
            <v>1451938.6838556018</v>
          </cell>
          <cell r="DX35">
            <v>1404066.6838556018</v>
          </cell>
          <cell r="DY35">
            <v>4405</v>
          </cell>
          <cell r="DZ35">
            <v>1312690</v>
          </cell>
          <cell r="EA35">
            <v>0</v>
          </cell>
          <cell r="EB35">
            <v>0</v>
          </cell>
          <cell r="EC35">
            <v>1451938.6838556018</v>
          </cell>
          <cell r="ED35">
            <v>1451938.6838556018</v>
          </cell>
          <cell r="EE35">
            <v>0</v>
          </cell>
          <cell r="EF35">
            <v>1360562</v>
          </cell>
          <cell r="EG35">
            <v>1181012.56</v>
          </cell>
          <cell r="EH35">
            <v>1272389.2438556019</v>
          </cell>
          <cell r="EI35">
            <v>4269.7625632738318</v>
          </cell>
          <cell r="EJ35">
            <v>4094.3455125000005</v>
          </cell>
          <cell r="EK35">
            <v>4.2843734178828974E-2</v>
          </cell>
          <cell r="EL35">
            <v>0</v>
          </cell>
          <cell r="EM35">
            <v>0</v>
          </cell>
          <cell r="EN35">
            <v>1451938.6838556018</v>
          </cell>
          <cell r="EO35">
            <v>4711.6331673006771</v>
          </cell>
          <cell r="EP35" t="str">
            <v>Y</v>
          </cell>
          <cell r="EQ35">
            <v>4872.2774626026903</v>
          </cell>
          <cell r="ER35">
            <v>4.3085690002107935E-2</v>
          </cell>
          <cell r="ES35">
            <v>-5867.5401359999996</v>
          </cell>
          <cell r="ET35">
            <v>1446071.1437196019</v>
          </cell>
          <cell r="EU35">
            <v>0</v>
          </cell>
          <cell r="EV35">
            <v>1446071.1437196019</v>
          </cell>
          <cell r="EW35">
            <v>47872</v>
          </cell>
          <cell r="EX35">
            <v>1398199.1437196019</v>
          </cell>
        </row>
        <row r="36">
          <cell r="B36">
            <v>110382</v>
          </cell>
          <cell r="C36">
            <v>8262324</v>
          </cell>
          <cell r="D36" t="str">
            <v>Heelands School</v>
          </cell>
          <cell r="E36">
            <v>81</v>
          </cell>
          <cell r="F36">
            <v>81</v>
          </cell>
          <cell r="G36">
            <v>0</v>
          </cell>
          <cell r="H36">
            <v>280408.37484662997</v>
          </cell>
          <cell r="I36">
            <v>0</v>
          </cell>
          <cell r="J36">
            <v>0</v>
          </cell>
          <cell r="K36">
            <v>10863.388800000001</v>
          </cell>
          <cell r="L36">
            <v>0</v>
          </cell>
          <cell r="M36">
            <v>15955.602300000002</v>
          </cell>
          <cell r="N36">
            <v>0</v>
          </cell>
          <cell r="O36">
            <v>5678.5895999999939</v>
          </cell>
          <cell r="P36">
            <v>6625.0212000000083</v>
          </cell>
          <cell r="Q36">
            <v>905.2824000000013</v>
          </cell>
          <cell r="R36">
            <v>0</v>
          </cell>
          <cell r="S36">
            <v>0</v>
          </cell>
          <cell r="T36">
            <v>689.24910000000102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11153.015861538472</v>
          </cell>
          <cell r="AB36">
            <v>0</v>
          </cell>
          <cell r="AC36">
            <v>25492.3175023642</v>
          </cell>
          <cell r="AD36">
            <v>0</v>
          </cell>
          <cell r="AE36">
            <v>0</v>
          </cell>
          <cell r="AF36">
            <v>0</v>
          </cell>
          <cell r="AG36">
            <v>131677.44</v>
          </cell>
          <cell r="AH36">
            <v>0</v>
          </cell>
          <cell r="AI36">
            <v>0</v>
          </cell>
          <cell r="AJ36">
            <v>0</v>
          </cell>
          <cell r="AK36">
            <v>17589.75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280408.37484662997</v>
          </cell>
          <cell r="AU36">
            <v>77362.466763902688</v>
          </cell>
          <cell r="AV36">
            <v>149267.19</v>
          </cell>
          <cell r="AW36">
            <v>34815.686474976377</v>
          </cell>
          <cell r="AX36">
            <v>507038.03161053266</v>
          </cell>
          <cell r="AY36">
            <v>489448.28161053266</v>
          </cell>
          <cell r="AZ36">
            <v>4405</v>
          </cell>
          <cell r="BA36">
            <v>356805</v>
          </cell>
          <cell r="BB36">
            <v>0</v>
          </cell>
          <cell r="BC36">
            <v>0</v>
          </cell>
          <cell r="BD36">
            <v>507038.03161053266</v>
          </cell>
          <cell r="BE36">
            <v>507038.03161053278</v>
          </cell>
          <cell r="BF36">
            <v>0</v>
          </cell>
          <cell r="BG36">
            <v>374394.75</v>
          </cell>
          <cell r="BH36">
            <v>225127.56</v>
          </cell>
          <cell r="BI36">
            <v>357770.84161053266</v>
          </cell>
          <cell r="BJ36">
            <v>4416.9239705004029</v>
          </cell>
          <cell r="BK36">
            <v>4165.4470162500002</v>
          </cell>
          <cell r="BL36">
            <v>6.0372140917734747E-2</v>
          </cell>
          <cell r="BM36">
            <v>0</v>
          </cell>
          <cell r="BN36">
            <v>0</v>
          </cell>
          <cell r="BO36">
            <v>507038.03161053266</v>
          </cell>
          <cell r="BP36">
            <v>6042.5713779078105</v>
          </cell>
          <cell r="BQ36" t="str">
            <v>Y</v>
          </cell>
          <cell r="BR36">
            <v>6259.7287853152184</v>
          </cell>
          <cell r="BS36">
            <v>3.7647648400145561E-2</v>
          </cell>
          <cell r="BT36">
            <v>-1594.8682919999999</v>
          </cell>
          <cell r="BU36">
            <v>505443.16331853264</v>
          </cell>
          <cell r="BV36">
            <v>0</v>
          </cell>
          <cell r="BW36">
            <v>505443.16331853264</v>
          </cell>
          <cell r="BX36">
            <v>17589.75</v>
          </cell>
          <cell r="BY36">
            <v>487853.41331853264</v>
          </cell>
          <cell r="CA36">
            <v>110382</v>
          </cell>
          <cell r="CB36">
            <v>8262324</v>
          </cell>
          <cell r="CC36" t="str">
            <v>Heelands School</v>
          </cell>
          <cell r="CD36">
            <v>81</v>
          </cell>
          <cell r="CE36">
            <v>81</v>
          </cell>
          <cell r="CF36">
            <v>0</v>
          </cell>
          <cell r="CG36">
            <v>280408.37484662997</v>
          </cell>
          <cell r="CH36">
            <v>0</v>
          </cell>
          <cell r="CI36">
            <v>0</v>
          </cell>
          <cell r="CJ36">
            <v>10863.388800000001</v>
          </cell>
          <cell r="CK36">
            <v>0</v>
          </cell>
          <cell r="CL36">
            <v>15955.602300000002</v>
          </cell>
          <cell r="CM36">
            <v>0</v>
          </cell>
          <cell r="CN36">
            <v>5678.5895999999939</v>
          </cell>
          <cell r="CO36">
            <v>6625.0212000000083</v>
          </cell>
          <cell r="CP36">
            <v>905.2824000000013</v>
          </cell>
          <cell r="CQ36">
            <v>0</v>
          </cell>
          <cell r="CR36">
            <v>0</v>
          </cell>
          <cell r="CS36">
            <v>689.24910000000102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11153.015861538472</v>
          </cell>
          <cell r="DA36">
            <v>0</v>
          </cell>
          <cell r="DB36">
            <v>25492.3175023642</v>
          </cell>
          <cell r="DC36">
            <v>0</v>
          </cell>
          <cell r="DD36">
            <v>0</v>
          </cell>
          <cell r="DE36">
            <v>0</v>
          </cell>
          <cell r="DF36">
            <v>131677.44</v>
          </cell>
          <cell r="DG36">
            <v>0</v>
          </cell>
          <cell r="DH36">
            <v>0</v>
          </cell>
          <cell r="DI36">
            <v>0</v>
          </cell>
          <cell r="DJ36">
            <v>17589.75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0</v>
          </cell>
          <cell r="DS36">
            <v>280408.37484662997</v>
          </cell>
          <cell r="DT36">
            <v>77362.466763902688</v>
          </cell>
          <cell r="DU36">
            <v>149267.19</v>
          </cell>
          <cell r="DV36">
            <v>34815.686474976377</v>
          </cell>
          <cell r="DW36">
            <v>507038.03161053266</v>
          </cell>
          <cell r="DX36">
            <v>489448.28161053266</v>
          </cell>
          <cell r="DY36">
            <v>4405</v>
          </cell>
          <cell r="DZ36">
            <v>356805</v>
          </cell>
          <cell r="EA36">
            <v>0</v>
          </cell>
          <cell r="EB36">
            <v>0</v>
          </cell>
          <cell r="EC36">
            <v>507038.03161053266</v>
          </cell>
          <cell r="ED36">
            <v>507038.03161053278</v>
          </cell>
          <cell r="EE36">
            <v>0</v>
          </cell>
          <cell r="EF36">
            <v>374394.75</v>
          </cell>
          <cell r="EG36">
            <v>225127.56</v>
          </cell>
          <cell r="EH36">
            <v>357770.84161053266</v>
          </cell>
          <cell r="EI36">
            <v>4416.9239705004029</v>
          </cell>
          <cell r="EJ36">
            <v>4165.4470162500002</v>
          </cell>
          <cell r="EK36">
            <v>6.0372140917734747E-2</v>
          </cell>
          <cell r="EL36">
            <v>0</v>
          </cell>
          <cell r="EM36">
            <v>0</v>
          </cell>
          <cell r="EN36">
            <v>507038.03161053266</v>
          </cell>
          <cell r="EO36">
            <v>6042.5713779078105</v>
          </cell>
          <cell r="EP36" t="str">
            <v>Y</v>
          </cell>
          <cell r="EQ36">
            <v>6259.7287853152184</v>
          </cell>
          <cell r="ER36">
            <v>3.7647648400145561E-2</v>
          </cell>
          <cell r="ES36">
            <v>-1594.8682919999999</v>
          </cell>
          <cell r="ET36">
            <v>505443.16331853264</v>
          </cell>
          <cell r="EU36">
            <v>0</v>
          </cell>
          <cell r="EV36">
            <v>505443.16331853264</v>
          </cell>
          <cell r="EW36">
            <v>17589.75</v>
          </cell>
          <cell r="EX36">
            <v>487853.41331853264</v>
          </cell>
        </row>
        <row r="37">
          <cell r="B37">
            <v>110385</v>
          </cell>
          <cell r="C37">
            <v>8262327</v>
          </cell>
          <cell r="D37" t="str">
            <v>Summerfield School</v>
          </cell>
          <cell r="E37">
            <v>335</v>
          </cell>
          <cell r="F37">
            <v>335</v>
          </cell>
          <cell r="G37">
            <v>0</v>
          </cell>
          <cell r="H37">
            <v>1159713.64905705</v>
          </cell>
          <cell r="I37">
            <v>0</v>
          </cell>
          <cell r="J37">
            <v>0</v>
          </cell>
          <cell r="K37">
            <v>44441.135999999919</v>
          </cell>
          <cell r="L37">
            <v>0</v>
          </cell>
          <cell r="M37">
            <v>66723.427800000049</v>
          </cell>
          <cell r="N37">
            <v>0</v>
          </cell>
          <cell r="O37">
            <v>10647.35549999998</v>
          </cell>
          <cell r="P37">
            <v>39462.082799999996</v>
          </cell>
          <cell r="Q37">
            <v>2715.8471999999956</v>
          </cell>
          <cell r="R37">
            <v>987.58079999999939</v>
          </cell>
          <cell r="S37">
            <v>2098.6092000000021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53255.821463667911</v>
          </cell>
          <cell r="AB37">
            <v>0</v>
          </cell>
          <cell r="AC37">
            <v>139806.51181841435</v>
          </cell>
          <cell r="AD37">
            <v>0</v>
          </cell>
          <cell r="AE37">
            <v>14485.032765000162</v>
          </cell>
          <cell r="AF37">
            <v>0</v>
          </cell>
          <cell r="AG37">
            <v>131677.44</v>
          </cell>
          <cell r="AH37">
            <v>0</v>
          </cell>
          <cell r="AI37">
            <v>0</v>
          </cell>
          <cell r="AJ37">
            <v>0</v>
          </cell>
          <cell r="AK37">
            <v>45568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1159713.64905705</v>
          </cell>
          <cell r="AU37">
            <v>374623.40534708236</v>
          </cell>
          <cell r="AV37">
            <v>177245.44</v>
          </cell>
          <cell r="AW37">
            <v>159490.68325193675</v>
          </cell>
          <cell r="AX37">
            <v>1711582.4944041322</v>
          </cell>
          <cell r="AY37">
            <v>1666014.4944041322</v>
          </cell>
          <cell r="AZ37">
            <v>4405</v>
          </cell>
          <cell r="BA37">
            <v>1475675</v>
          </cell>
          <cell r="BB37">
            <v>0</v>
          </cell>
          <cell r="BC37">
            <v>0</v>
          </cell>
          <cell r="BD37">
            <v>1711582.4944041322</v>
          </cell>
          <cell r="BE37">
            <v>1711582.4944041325</v>
          </cell>
          <cell r="BF37">
            <v>0</v>
          </cell>
          <cell r="BG37">
            <v>1521243</v>
          </cell>
          <cell r="BH37">
            <v>1343997.56</v>
          </cell>
          <cell r="BI37">
            <v>1534337.0544041323</v>
          </cell>
          <cell r="BJ37">
            <v>4580.1106101615887</v>
          </cell>
          <cell r="BK37">
            <v>4375.682985800604</v>
          </cell>
          <cell r="BL37">
            <v>4.6719020784724723E-2</v>
          </cell>
          <cell r="BM37">
            <v>0</v>
          </cell>
          <cell r="BN37">
            <v>0</v>
          </cell>
          <cell r="BO37">
            <v>1711582.4944041322</v>
          </cell>
          <cell r="BP37">
            <v>4973.1775952362159</v>
          </cell>
          <cell r="BQ37" t="str">
            <v>Y</v>
          </cell>
          <cell r="BR37">
            <v>5109.2014758332307</v>
          </cell>
          <cell r="BS37">
            <v>4.0095377858829107E-2</v>
          </cell>
          <cell r="BT37">
            <v>-6596.0602199999994</v>
          </cell>
          <cell r="BU37">
            <v>1704986.4341841321</v>
          </cell>
          <cell r="BV37">
            <v>0</v>
          </cell>
          <cell r="BW37">
            <v>1704986.4341841321</v>
          </cell>
          <cell r="BX37">
            <v>45568</v>
          </cell>
          <cell r="BY37">
            <v>1659418.4341841321</v>
          </cell>
          <cell r="CA37">
            <v>110385</v>
          </cell>
          <cell r="CB37">
            <v>8262327</v>
          </cell>
          <cell r="CC37" t="str">
            <v>Summerfield School</v>
          </cell>
          <cell r="CD37">
            <v>335</v>
          </cell>
          <cell r="CE37">
            <v>335</v>
          </cell>
          <cell r="CF37">
            <v>0</v>
          </cell>
          <cell r="CG37">
            <v>1159713.64905705</v>
          </cell>
          <cell r="CH37">
            <v>0</v>
          </cell>
          <cell r="CI37">
            <v>0</v>
          </cell>
          <cell r="CJ37">
            <v>44441.135999999919</v>
          </cell>
          <cell r="CK37">
            <v>0</v>
          </cell>
          <cell r="CL37">
            <v>66723.427800000049</v>
          </cell>
          <cell r="CM37">
            <v>0</v>
          </cell>
          <cell r="CN37">
            <v>10647.35549999998</v>
          </cell>
          <cell r="CO37">
            <v>39462.082799999996</v>
          </cell>
          <cell r="CP37">
            <v>2715.8471999999956</v>
          </cell>
          <cell r="CQ37">
            <v>987.58079999999939</v>
          </cell>
          <cell r="CR37">
            <v>2098.6092000000021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53255.821463667911</v>
          </cell>
          <cell r="DA37">
            <v>0</v>
          </cell>
          <cell r="DB37">
            <v>139806.51181841435</v>
          </cell>
          <cell r="DC37">
            <v>0</v>
          </cell>
          <cell r="DD37">
            <v>14485.032765000162</v>
          </cell>
          <cell r="DE37">
            <v>0</v>
          </cell>
          <cell r="DF37">
            <v>131677.44</v>
          </cell>
          <cell r="DG37">
            <v>0</v>
          </cell>
          <cell r="DH37">
            <v>0</v>
          </cell>
          <cell r="DI37">
            <v>0</v>
          </cell>
          <cell r="DJ37">
            <v>45568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0</v>
          </cell>
          <cell r="DS37">
            <v>1159713.64905705</v>
          </cell>
          <cell r="DT37">
            <v>374623.40534708236</v>
          </cell>
          <cell r="DU37">
            <v>177245.44</v>
          </cell>
          <cell r="DV37">
            <v>159490.68325193675</v>
          </cell>
          <cell r="DW37">
            <v>1711582.4944041322</v>
          </cell>
          <cell r="DX37">
            <v>1666014.4944041322</v>
          </cell>
          <cell r="DY37">
            <v>4405</v>
          </cell>
          <cell r="DZ37">
            <v>1475675</v>
          </cell>
          <cell r="EA37">
            <v>0</v>
          </cell>
          <cell r="EB37">
            <v>0</v>
          </cell>
          <cell r="EC37">
            <v>1711582.4944041322</v>
          </cell>
          <cell r="ED37">
            <v>1711582.4944041325</v>
          </cell>
          <cell r="EE37">
            <v>0</v>
          </cell>
          <cell r="EF37">
            <v>1521243</v>
          </cell>
          <cell r="EG37">
            <v>1343997.56</v>
          </cell>
          <cell r="EH37">
            <v>1534337.0544041323</v>
          </cell>
          <cell r="EI37">
            <v>4580.1106101615887</v>
          </cell>
          <cell r="EJ37">
            <v>4375.682985800604</v>
          </cell>
          <cell r="EK37">
            <v>4.6719020784724723E-2</v>
          </cell>
          <cell r="EL37">
            <v>0</v>
          </cell>
          <cell r="EM37">
            <v>0</v>
          </cell>
          <cell r="EN37">
            <v>1711582.4944041322</v>
          </cell>
          <cell r="EO37">
            <v>4973.1775952362159</v>
          </cell>
          <cell r="EP37" t="str">
            <v>Y</v>
          </cell>
          <cell r="EQ37">
            <v>5109.2014758332307</v>
          </cell>
          <cell r="ER37">
            <v>4.0095377858829107E-2</v>
          </cell>
          <cell r="ES37">
            <v>-6596.0602199999994</v>
          </cell>
          <cell r="ET37">
            <v>1704986.4341841321</v>
          </cell>
          <cell r="EU37">
            <v>0</v>
          </cell>
          <cell r="EV37">
            <v>1704986.4341841321</v>
          </cell>
          <cell r="EW37">
            <v>45568</v>
          </cell>
          <cell r="EX37">
            <v>1659418.4341841321</v>
          </cell>
        </row>
        <row r="38">
          <cell r="B38">
            <v>110388</v>
          </cell>
          <cell r="C38">
            <v>8262330</v>
          </cell>
          <cell r="D38" t="str">
            <v>Willen Primary School</v>
          </cell>
          <cell r="E38">
            <v>364</v>
          </cell>
          <cell r="F38">
            <v>364</v>
          </cell>
          <cell r="G38">
            <v>0</v>
          </cell>
          <cell r="H38">
            <v>1260106.7709157199</v>
          </cell>
          <cell r="I38">
            <v>0</v>
          </cell>
          <cell r="J38">
            <v>0</v>
          </cell>
          <cell r="K38">
            <v>30615.004799999941</v>
          </cell>
          <cell r="L38">
            <v>0</v>
          </cell>
          <cell r="M38">
            <v>45691.042949999981</v>
          </cell>
          <cell r="N38">
            <v>0</v>
          </cell>
          <cell r="O38">
            <v>10883.963399999966</v>
          </cell>
          <cell r="P38">
            <v>2880.4440000000031</v>
          </cell>
          <cell r="Q38">
            <v>1357.9235999999996</v>
          </cell>
          <cell r="R38">
            <v>0</v>
          </cell>
          <cell r="S38">
            <v>1049.304599999999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38759.254463999896</v>
          </cell>
          <cell r="AB38">
            <v>0</v>
          </cell>
          <cell r="AC38">
            <v>99619.8270987383</v>
          </cell>
          <cell r="AD38">
            <v>0</v>
          </cell>
          <cell r="AE38">
            <v>5988.4430759999914</v>
          </cell>
          <cell r="AF38">
            <v>0</v>
          </cell>
          <cell r="AG38">
            <v>131677.44</v>
          </cell>
          <cell r="AH38">
            <v>0</v>
          </cell>
          <cell r="AI38">
            <v>0</v>
          </cell>
          <cell r="AJ38">
            <v>0</v>
          </cell>
          <cell r="AK38">
            <v>41984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1260106.7709157199</v>
          </cell>
          <cell r="AU38">
            <v>236845.20798873805</v>
          </cell>
          <cell r="AV38">
            <v>173661.44</v>
          </cell>
          <cell r="AW38">
            <v>119764.03514303576</v>
          </cell>
          <cell r="AX38">
            <v>1670613.4189044579</v>
          </cell>
          <cell r="AY38">
            <v>1628629.4189044579</v>
          </cell>
          <cell r="AZ38">
            <v>4405</v>
          </cell>
          <cell r="BA38">
            <v>1603420</v>
          </cell>
          <cell r="BB38">
            <v>0</v>
          </cell>
          <cell r="BC38">
            <v>0</v>
          </cell>
          <cell r="BD38">
            <v>1670613.4189044579</v>
          </cell>
          <cell r="BE38">
            <v>1670613.4189044582</v>
          </cell>
          <cell r="BF38">
            <v>0</v>
          </cell>
          <cell r="BG38">
            <v>1645404</v>
          </cell>
          <cell r="BH38">
            <v>1471742.56</v>
          </cell>
          <cell r="BI38">
            <v>1496951.978904458</v>
          </cell>
          <cell r="BJ38">
            <v>4112.5054365507085</v>
          </cell>
          <cell r="BK38">
            <v>4036.3860874331554</v>
          </cell>
          <cell r="BL38">
            <v>1.885829241026828E-2</v>
          </cell>
          <cell r="BM38">
            <v>0</v>
          </cell>
          <cell r="BN38">
            <v>0</v>
          </cell>
          <cell r="BO38">
            <v>1670613.4189044579</v>
          </cell>
          <cell r="BP38">
            <v>4474.2566453419176</v>
          </cell>
          <cell r="BQ38" t="str">
            <v>Y</v>
          </cell>
          <cell r="BR38">
            <v>4589.5973046825766</v>
          </cell>
          <cell r="BS38">
            <v>1.9548347315409442E-2</v>
          </cell>
          <cell r="BT38">
            <v>-7167.0624479999997</v>
          </cell>
          <cell r="BU38">
            <v>1663446.3564564579</v>
          </cell>
          <cell r="BV38">
            <v>0</v>
          </cell>
          <cell r="BW38">
            <v>1663446.3564564579</v>
          </cell>
          <cell r="BX38">
            <v>41984</v>
          </cell>
          <cell r="BY38">
            <v>1621462.3564564579</v>
          </cell>
          <cell r="CA38">
            <v>110388</v>
          </cell>
          <cell r="CB38">
            <v>8262330</v>
          </cell>
          <cell r="CC38" t="str">
            <v>Willen Primary School</v>
          </cell>
          <cell r="CD38">
            <v>364</v>
          </cell>
          <cell r="CE38">
            <v>364</v>
          </cell>
          <cell r="CF38">
            <v>0</v>
          </cell>
          <cell r="CG38">
            <v>1260106.7709157199</v>
          </cell>
          <cell r="CH38">
            <v>0</v>
          </cell>
          <cell r="CI38">
            <v>0</v>
          </cell>
          <cell r="CJ38">
            <v>30615.004799999941</v>
          </cell>
          <cell r="CK38">
            <v>0</v>
          </cell>
          <cell r="CL38">
            <v>45691.042949999981</v>
          </cell>
          <cell r="CM38">
            <v>0</v>
          </cell>
          <cell r="CN38">
            <v>10883.963399999966</v>
          </cell>
          <cell r="CO38">
            <v>2880.4440000000031</v>
          </cell>
          <cell r="CP38">
            <v>1357.9235999999996</v>
          </cell>
          <cell r="CQ38">
            <v>0</v>
          </cell>
          <cell r="CR38">
            <v>1049.304599999999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38759.254463999896</v>
          </cell>
          <cell r="DA38">
            <v>0</v>
          </cell>
          <cell r="DB38">
            <v>99619.8270987383</v>
          </cell>
          <cell r="DC38">
            <v>0</v>
          </cell>
          <cell r="DD38">
            <v>5988.4430759999914</v>
          </cell>
          <cell r="DE38">
            <v>0</v>
          </cell>
          <cell r="DF38">
            <v>131677.44</v>
          </cell>
          <cell r="DG38">
            <v>0</v>
          </cell>
          <cell r="DH38">
            <v>0</v>
          </cell>
          <cell r="DI38">
            <v>0</v>
          </cell>
          <cell r="DJ38">
            <v>41984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0</v>
          </cell>
          <cell r="DS38">
            <v>1260106.7709157199</v>
          </cell>
          <cell r="DT38">
            <v>236845.20798873805</v>
          </cell>
          <cell r="DU38">
            <v>173661.44</v>
          </cell>
          <cell r="DV38">
            <v>119764.03514303576</v>
          </cell>
          <cell r="DW38">
            <v>1670613.4189044579</v>
          </cell>
          <cell r="DX38">
            <v>1628629.4189044579</v>
          </cell>
          <cell r="DY38">
            <v>4405</v>
          </cell>
          <cell r="DZ38">
            <v>1603420</v>
          </cell>
          <cell r="EA38">
            <v>0</v>
          </cell>
          <cell r="EB38">
            <v>0</v>
          </cell>
          <cell r="EC38">
            <v>1670613.4189044579</v>
          </cell>
          <cell r="ED38">
            <v>1670613.4189044582</v>
          </cell>
          <cell r="EE38">
            <v>0</v>
          </cell>
          <cell r="EF38">
            <v>1645404</v>
          </cell>
          <cell r="EG38">
            <v>1471742.56</v>
          </cell>
          <cell r="EH38">
            <v>1496951.978904458</v>
          </cell>
          <cell r="EI38">
            <v>4112.5054365507085</v>
          </cell>
          <cell r="EJ38">
            <v>4036.3860874331554</v>
          </cell>
          <cell r="EK38">
            <v>1.885829241026828E-2</v>
          </cell>
          <cell r="EL38">
            <v>0</v>
          </cell>
          <cell r="EM38">
            <v>0</v>
          </cell>
          <cell r="EN38">
            <v>1670613.4189044579</v>
          </cell>
          <cell r="EO38">
            <v>4474.2566453419176</v>
          </cell>
          <cell r="EP38" t="str">
            <v>Y</v>
          </cell>
          <cell r="EQ38">
            <v>4589.5973046825766</v>
          </cell>
          <cell r="ER38">
            <v>1.9548347315409442E-2</v>
          </cell>
          <cell r="ES38">
            <v>-7167.0624479999997</v>
          </cell>
          <cell r="ET38">
            <v>1663446.3564564579</v>
          </cell>
          <cell r="EU38">
            <v>0</v>
          </cell>
          <cell r="EV38">
            <v>1663446.3564564579</v>
          </cell>
          <cell r="EW38">
            <v>41984</v>
          </cell>
          <cell r="EX38">
            <v>1621462.3564564579</v>
          </cell>
        </row>
        <row r="39">
          <cell r="B39">
            <v>110394</v>
          </cell>
          <cell r="C39">
            <v>8262336</v>
          </cell>
          <cell r="D39" t="str">
            <v>Caroline Haslett Primary School</v>
          </cell>
          <cell r="E39">
            <v>418</v>
          </cell>
          <cell r="F39">
            <v>418</v>
          </cell>
          <cell r="G39">
            <v>0</v>
          </cell>
          <cell r="H39">
            <v>1447045.68748014</v>
          </cell>
          <cell r="I39">
            <v>0</v>
          </cell>
          <cell r="J39">
            <v>0</v>
          </cell>
          <cell r="K39">
            <v>37034.279999999962</v>
          </cell>
          <cell r="L39">
            <v>0</v>
          </cell>
          <cell r="M39">
            <v>55844.60804999985</v>
          </cell>
          <cell r="N39">
            <v>0</v>
          </cell>
          <cell r="O39">
            <v>1419.6473999999967</v>
          </cell>
          <cell r="P39">
            <v>1440.2220000000027</v>
          </cell>
          <cell r="Q39">
            <v>0</v>
          </cell>
          <cell r="R39">
            <v>0</v>
          </cell>
          <cell r="S39">
            <v>524.65230000000099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34833.142625698383</v>
          </cell>
          <cell r="AB39">
            <v>0</v>
          </cell>
          <cell r="AC39">
            <v>110102.70220916894</v>
          </cell>
          <cell r="AD39">
            <v>0</v>
          </cell>
          <cell r="AE39">
            <v>0</v>
          </cell>
          <cell r="AF39">
            <v>0</v>
          </cell>
          <cell r="AG39">
            <v>131677.44</v>
          </cell>
          <cell r="AH39">
            <v>0</v>
          </cell>
          <cell r="AI39">
            <v>0</v>
          </cell>
          <cell r="AJ39">
            <v>0</v>
          </cell>
          <cell r="AK39">
            <v>38912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1447045.68748014</v>
          </cell>
          <cell r="AU39">
            <v>241199.25458486716</v>
          </cell>
          <cell r="AV39">
            <v>170589.44</v>
          </cell>
          <cell r="AW39">
            <v>129728.90991251497</v>
          </cell>
          <cell r="AX39">
            <v>1858834.382065007</v>
          </cell>
          <cell r="AY39">
            <v>1819922.382065007</v>
          </cell>
          <cell r="AZ39">
            <v>4405</v>
          </cell>
          <cell r="BA39">
            <v>1841290</v>
          </cell>
          <cell r="BB39">
            <v>21367.617934993003</v>
          </cell>
          <cell r="BC39">
            <v>0</v>
          </cell>
          <cell r="BD39">
            <v>1880202</v>
          </cell>
          <cell r="BE39">
            <v>1880202.0000000002</v>
          </cell>
          <cell r="BF39">
            <v>0</v>
          </cell>
          <cell r="BG39">
            <v>1880202</v>
          </cell>
          <cell r="BH39">
            <v>1709612.56</v>
          </cell>
          <cell r="BI39">
            <v>1709612.56</v>
          </cell>
          <cell r="BJ39">
            <v>4089.982200956938</v>
          </cell>
          <cell r="BK39">
            <v>4075.6843569047624</v>
          </cell>
          <cell r="BL39">
            <v>3.5080842381606707E-3</v>
          </cell>
          <cell r="BM39">
            <v>0</v>
          </cell>
          <cell r="BN39">
            <v>0</v>
          </cell>
          <cell r="BO39">
            <v>1880202</v>
          </cell>
          <cell r="BP39">
            <v>4405</v>
          </cell>
          <cell r="BQ39" t="str">
            <v>Y</v>
          </cell>
          <cell r="BR39">
            <v>4498.090909090909</v>
          </cell>
          <cell r="BS39">
            <v>3.4617188830987633E-3</v>
          </cell>
          <cell r="BT39">
            <v>-8230.3079760000001</v>
          </cell>
          <cell r="BU39">
            <v>1871971.692024</v>
          </cell>
          <cell r="BV39">
            <v>0</v>
          </cell>
          <cell r="BW39">
            <v>1871971.692024</v>
          </cell>
          <cell r="BX39">
            <v>38912</v>
          </cell>
          <cell r="BY39">
            <v>1833059.692024</v>
          </cell>
          <cell r="CA39">
            <v>110394</v>
          </cell>
          <cell r="CB39">
            <v>8262336</v>
          </cell>
          <cell r="CC39" t="str">
            <v>Caroline Haslett Primary School</v>
          </cell>
          <cell r="CD39">
            <v>418</v>
          </cell>
          <cell r="CE39">
            <v>418</v>
          </cell>
          <cell r="CF39">
            <v>0</v>
          </cell>
          <cell r="CG39">
            <v>1447045.68748014</v>
          </cell>
          <cell r="CH39">
            <v>0</v>
          </cell>
          <cell r="CI39">
            <v>0</v>
          </cell>
          <cell r="CJ39">
            <v>37034.279999999962</v>
          </cell>
          <cell r="CK39">
            <v>0</v>
          </cell>
          <cell r="CL39">
            <v>55844.60804999985</v>
          </cell>
          <cell r="CM39">
            <v>0</v>
          </cell>
          <cell r="CN39">
            <v>1419.6473999999967</v>
          </cell>
          <cell r="CO39">
            <v>1440.2220000000027</v>
          </cell>
          <cell r="CP39">
            <v>0</v>
          </cell>
          <cell r="CQ39">
            <v>0</v>
          </cell>
          <cell r="CR39">
            <v>524.65230000000099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34833.142625698383</v>
          </cell>
          <cell r="DA39">
            <v>0</v>
          </cell>
          <cell r="DB39">
            <v>110102.70220916894</v>
          </cell>
          <cell r="DC39">
            <v>0</v>
          </cell>
          <cell r="DD39">
            <v>0</v>
          </cell>
          <cell r="DE39">
            <v>0</v>
          </cell>
          <cell r="DF39">
            <v>131677.44</v>
          </cell>
          <cell r="DG39">
            <v>0</v>
          </cell>
          <cell r="DH39">
            <v>0</v>
          </cell>
          <cell r="DI39">
            <v>0</v>
          </cell>
          <cell r="DJ39">
            <v>38912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0</v>
          </cell>
          <cell r="DS39">
            <v>1447045.68748014</v>
          </cell>
          <cell r="DT39">
            <v>241199.25458486716</v>
          </cell>
          <cell r="DU39">
            <v>170589.44</v>
          </cell>
          <cell r="DV39">
            <v>129728.90991251497</v>
          </cell>
          <cell r="DW39">
            <v>1858834.382065007</v>
          </cell>
          <cell r="DX39">
            <v>1819922.382065007</v>
          </cell>
          <cell r="DY39">
            <v>4405</v>
          </cell>
          <cell r="DZ39">
            <v>1841290</v>
          </cell>
          <cell r="EA39">
            <v>21367.617934993003</v>
          </cell>
          <cell r="EB39">
            <v>0</v>
          </cell>
          <cell r="EC39">
            <v>1880202</v>
          </cell>
          <cell r="ED39">
            <v>1880202.0000000002</v>
          </cell>
          <cell r="EE39">
            <v>0</v>
          </cell>
          <cell r="EF39">
            <v>1880202</v>
          </cell>
          <cell r="EG39">
            <v>1709612.56</v>
          </cell>
          <cell r="EH39">
            <v>1709612.56</v>
          </cell>
          <cell r="EI39">
            <v>4089.982200956938</v>
          </cell>
          <cell r="EJ39">
            <v>4075.6843569047624</v>
          </cell>
          <cell r="EK39">
            <v>3.5080842381606707E-3</v>
          </cell>
          <cell r="EL39">
            <v>0</v>
          </cell>
          <cell r="EM39">
            <v>0</v>
          </cell>
          <cell r="EN39">
            <v>1880202</v>
          </cell>
          <cell r="EO39">
            <v>4405</v>
          </cell>
          <cell r="EP39" t="str">
            <v>Y</v>
          </cell>
          <cell r="EQ39">
            <v>4498.090909090909</v>
          </cell>
          <cell r="ER39">
            <v>3.4617188830987633E-3</v>
          </cell>
          <cell r="ES39">
            <v>-8230.3079760000001</v>
          </cell>
          <cell r="ET39">
            <v>1871971.692024</v>
          </cell>
          <cell r="EU39">
            <v>0</v>
          </cell>
          <cell r="EV39">
            <v>1871971.692024</v>
          </cell>
          <cell r="EW39">
            <v>38912</v>
          </cell>
          <cell r="EX39">
            <v>1833059.692024</v>
          </cell>
        </row>
        <row r="40">
          <cell r="B40">
            <v>110395</v>
          </cell>
          <cell r="C40">
            <v>8262337</v>
          </cell>
          <cell r="D40" t="str">
            <v>Green Park School</v>
          </cell>
          <cell r="E40">
            <v>300</v>
          </cell>
          <cell r="F40">
            <v>300</v>
          </cell>
          <cell r="G40">
            <v>0</v>
          </cell>
          <cell r="H40">
            <v>1038549.5364689999</v>
          </cell>
          <cell r="I40">
            <v>0</v>
          </cell>
          <cell r="J40">
            <v>0</v>
          </cell>
          <cell r="K40">
            <v>20739.196800000002</v>
          </cell>
          <cell r="L40">
            <v>0</v>
          </cell>
          <cell r="M40">
            <v>31185.949949999926</v>
          </cell>
          <cell r="N40">
            <v>0</v>
          </cell>
          <cell r="O40">
            <v>473.21580000000017</v>
          </cell>
          <cell r="P40">
            <v>576.08880000000022</v>
          </cell>
          <cell r="Q40">
            <v>905.28240000000039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9866.0877165354377</v>
          </cell>
          <cell r="AB40">
            <v>0</v>
          </cell>
          <cell r="AC40">
            <v>103162.33031249992</v>
          </cell>
          <cell r="AD40">
            <v>0</v>
          </cell>
          <cell r="AE40">
            <v>0</v>
          </cell>
          <cell r="AF40">
            <v>0</v>
          </cell>
          <cell r="AG40">
            <v>131677.44</v>
          </cell>
          <cell r="AH40">
            <v>0</v>
          </cell>
          <cell r="AI40">
            <v>0</v>
          </cell>
          <cell r="AJ40">
            <v>0</v>
          </cell>
          <cell r="AK40">
            <v>6758.4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1038549.5364689999</v>
          </cell>
          <cell r="AU40">
            <v>166908.15177903528</v>
          </cell>
          <cell r="AV40">
            <v>138435.84</v>
          </cell>
          <cell r="AW40">
            <v>101292.87020563494</v>
          </cell>
          <cell r="AX40">
            <v>1343893.5282480353</v>
          </cell>
          <cell r="AY40">
            <v>1337135.1282480354</v>
          </cell>
          <cell r="AZ40">
            <v>4405</v>
          </cell>
          <cell r="BA40">
            <v>1321500</v>
          </cell>
          <cell r="BB40">
            <v>0</v>
          </cell>
          <cell r="BC40">
            <v>0</v>
          </cell>
          <cell r="BD40">
            <v>1343893.5282480353</v>
          </cell>
          <cell r="BE40">
            <v>1343893.5282480353</v>
          </cell>
          <cell r="BF40">
            <v>0</v>
          </cell>
          <cell r="BG40">
            <v>1328258.3999999999</v>
          </cell>
          <cell r="BH40">
            <v>1189822.56</v>
          </cell>
          <cell r="BI40">
            <v>1205457.6882480355</v>
          </cell>
          <cell r="BJ40">
            <v>4018.1922941601183</v>
          </cell>
          <cell r="BK40">
            <v>3951.087928093646</v>
          </cell>
          <cell r="BL40">
            <v>1.6983769353583922E-2</v>
          </cell>
          <cell r="BM40">
            <v>0</v>
          </cell>
          <cell r="BN40">
            <v>0</v>
          </cell>
          <cell r="BO40">
            <v>1343893.5282480353</v>
          </cell>
          <cell r="BP40">
            <v>4457.1170941601185</v>
          </cell>
          <cell r="BQ40" t="str">
            <v>Y</v>
          </cell>
          <cell r="BR40">
            <v>4479.6450941601179</v>
          </cell>
          <cell r="BS40">
            <v>1.4812250842341834E-2</v>
          </cell>
          <cell r="BT40">
            <v>-5906.9196000000002</v>
          </cell>
          <cell r="BU40">
            <v>1337986.6086480354</v>
          </cell>
          <cell r="BV40">
            <v>0</v>
          </cell>
          <cell r="BW40">
            <v>1337986.6086480354</v>
          </cell>
          <cell r="BX40">
            <v>6758.4</v>
          </cell>
          <cell r="BY40">
            <v>1331228.2086480355</v>
          </cell>
          <cell r="CA40">
            <v>110395</v>
          </cell>
          <cell r="CB40">
            <v>8262337</v>
          </cell>
          <cell r="CC40" t="str">
            <v>Green Park School</v>
          </cell>
          <cell r="CD40">
            <v>300</v>
          </cell>
          <cell r="CE40">
            <v>300</v>
          </cell>
          <cell r="CF40">
            <v>0</v>
          </cell>
          <cell r="CG40">
            <v>1038549.5364689999</v>
          </cell>
          <cell r="CH40">
            <v>0</v>
          </cell>
          <cell r="CI40">
            <v>0</v>
          </cell>
          <cell r="CJ40">
            <v>20739.196800000002</v>
          </cell>
          <cell r="CK40">
            <v>0</v>
          </cell>
          <cell r="CL40">
            <v>31185.949949999926</v>
          </cell>
          <cell r="CM40">
            <v>0</v>
          </cell>
          <cell r="CN40">
            <v>473.21580000000017</v>
          </cell>
          <cell r="CO40">
            <v>576.08880000000022</v>
          </cell>
          <cell r="CP40">
            <v>905.28240000000039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9866.0877165354377</v>
          </cell>
          <cell r="DA40">
            <v>0</v>
          </cell>
          <cell r="DB40">
            <v>103162.33031249992</v>
          </cell>
          <cell r="DC40">
            <v>0</v>
          </cell>
          <cell r="DD40">
            <v>0</v>
          </cell>
          <cell r="DE40">
            <v>0</v>
          </cell>
          <cell r="DF40">
            <v>131677.44</v>
          </cell>
          <cell r="DG40">
            <v>0</v>
          </cell>
          <cell r="DH40">
            <v>0</v>
          </cell>
          <cell r="DI40">
            <v>0</v>
          </cell>
          <cell r="DJ40">
            <v>6758.4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1038549.5364689999</v>
          </cell>
          <cell r="DT40">
            <v>166908.15177903528</v>
          </cell>
          <cell r="DU40">
            <v>138435.84</v>
          </cell>
          <cell r="DV40">
            <v>101292.87020563494</v>
          </cell>
          <cell r="DW40">
            <v>1343893.5282480353</v>
          </cell>
          <cell r="DX40">
            <v>1337135.1282480354</v>
          </cell>
          <cell r="DY40">
            <v>4405</v>
          </cell>
          <cell r="DZ40">
            <v>1321500</v>
          </cell>
          <cell r="EA40">
            <v>0</v>
          </cell>
          <cell r="EB40">
            <v>0</v>
          </cell>
          <cell r="EC40">
            <v>1343893.5282480353</v>
          </cell>
          <cell r="ED40">
            <v>1343893.5282480353</v>
          </cell>
          <cell r="EE40">
            <v>0</v>
          </cell>
          <cell r="EF40">
            <v>1328258.3999999999</v>
          </cell>
          <cell r="EG40">
            <v>1189822.56</v>
          </cell>
          <cell r="EH40">
            <v>1205457.6882480355</v>
          </cell>
          <cell r="EI40">
            <v>4018.1922941601183</v>
          </cell>
          <cell r="EJ40">
            <v>3951.087928093646</v>
          </cell>
          <cell r="EK40">
            <v>1.6983769353583922E-2</v>
          </cell>
          <cell r="EL40">
            <v>0</v>
          </cell>
          <cell r="EM40">
            <v>0</v>
          </cell>
          <cell r="EN40">
            <v>1343893.5282480353</v>
          </cell>
          <cell r="EO40">
            <v>4457.1170941601185</v>
          </cell>
          <cell r="EP40" t="str">
            <v>Y</v>
          </cell>
          <cell r="EQ40">
            <v>4479.6450941601179</v>
          </cell>
          <cell r="ER40">
            <v>1.4812250842341834E-2</v>
          </cell>
          <cell r="ES40">
            <v>-5906.9196000000002</v>
          </cell>
          <cell r="ET40">
            <v>1337986.6086480354</v>
          </cell>
          <cell r="EU40">
            <v>0</v>
          </cell>
          <cell r="EV40">
            <v>1337986.6086480354</v>
          </cell>
          <cell r="EW40">
            <v>6758.4</v>
          </cell>
          <cell r="EX40">
            <v>1331228.2086480355</v>
          </cell>
        </row>
        <row r="41">
          <cell r="B41">
            <v>110399</v>
          </cell>
          <cell r="C41">
            <v>8262346</v>
          </cell>
          <cell r="D41" t="str">
            <v>Cedars Primary School</v>
          </cell>
          <cell r="E41">
            <v>257</v>
          </cell>
          <cell r="F41">
            <v>257</v>
          </cell>
          <cell r="G41">
            <v>0</v>
          </cell>
          <cell r="H41">
            <v>889690.76957510994</v>
          </cell>
          <cell r="I41">
            <v>0</v>
          </cell>
          <cell r="J41">
            <v>0</v>
          </cell>
          <cell r="K41">
            <v>22714.358399999994</v>
          </cell>
          <cell r="L41">
            <v>0</v>
          </cell>
          <cell r="M41">
            <v>33361.713899999995</v>
          </cell>
          <cell r="N41">
            <v>0</v>
          </cell>
          <cell r="O41">
            <v>709.82370000000208</v>
          </cell>
          <cell r="P41">
            <v>288.04440000000017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15744.988202678502</v>
          </cell>
          <cell r="AB41">
            <v>0</v>
          </cell>
          <cell r="AC41">
            <v>70589.065735017066</v>
          </cell>
          <cell r="AD41">
            <v>0</v>
          </cell>
          <cell r="AE41">
            <v>0</v>
          </cell>
          <cell r="AF41">
            <v>0</v>
          </cell>
          <cell r="AG41">
            <v>131677.44</v>
          </cell>
          <cell r="AH41">
            <v>0</v>
          </cell>
          <cell r="AI41">
            <v>0</v>
          </cell>
          <cell r="AJ41">
            <v>0</v>
          </cell>
          <cell r="AK41">
            <v>22679.55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889690.76957510994</v>
          </cell>
          <cell r="AU41">
            <v>143407.99433769553</v>
          </cell>
          <cell r="AV41">
            <v>154356.99</v>
          </cell>
          <cell r="AW41">
            <v>80428.746783462411</v>
          </cell>
          <cell r="AX41">
            <v>1187455.7539128056</v>
          </cell>
          <cell r="AY41">
            <v>1164776.2039128055</v>
          </cell>
          <cell r="AZ41">
            <v>4405</v>
          </cell>
          <cell r="BA41">
            <v>1132085</v>
          </cell>
          <cell r="BB41">
            <v>0</v>
          </cell>
          <cell r="BC41">
            <v>0</v>
          </cell>
          <cell r="BD41">
            <v>1187455.7539128056</v>
          </cell>
          <cell r="BE41">
            <v>1187455.7539128056</v>
          </cell>
          <cell r="BF41">
            <v>0</v>
          </cell>
          <cell r="BG41">
            <v>1154764.55</v>
          </cell>
          <cell r="BH41">
            <v>1000407.56</v>
          </cell>
          <cell r="BI41">
            <v>1033098.7639128056</v>
          </cell>
          <cell r="BJ41">
            <v>4019.8395482988544</v>
          </cell>
          <cell r="BK41">
            <v>3893.9235507575759</v>
          </cell>
          <cell r="BL41">
            <v>3.2336535604758132E-2</v>
          </cell>
          <cell r="BM41">
            <v>0</v>
          </cell>
          <cell r="BN41">
            <v>0</v>
          </cell>
          <cell r="BO41">
            <v>1187455.7539128056</v>
          </cell>
          <cell r="BP41">
            <v>4532.203128065391</v>
          </cell>
          <cell r="BQ41" t="str">
            <v>Y</v>
          </cell>
          <cell r="BR41">
            <v>4620.450404329983</v>
          </cell>
          <cell r="BS41">
            <v>3.2515768334248962E-2</v>
          </cell>
          <cell r="BT41">
            <v>-5060.2611239999997</v>
          </cell>
          <cell r="BU41">
            <v>1182395.4927888056</v>
          </cell>
          <cell r="BV41">
            <v>0</v>
          </cell>
          <cell r="BW41">
            <v>1182395.4927888056</v>
          </cell>
          <cell r="BX41">
            <v>22679.55</v>
          </cell>
          <cell r="BY41">
            <v>1159715.9427888056</v>
          </cell>
          <cell r="CA41">
            <v>110399</v>
          </cell>
          <cell r="CB41">
            <v>8262346</v>
          </cell>
          <cell r="CC41" t="str">
            <v>Cedars Primary School</v>
          </cell>
          <cell r="CD41">
            <v>257</v>
          </cell>
          <cell r="CE41">
            <v>257</v>
          </cell>
          <cell r="CF41">
            <v>0</v>
          </cell>
          <cell r="CG41">
            <v>889690.76957510994</v>
          </cell>
          <cell r="CH41">
            <v>0</v>
          </cell>
          <cell r="CI41">
            <v>0</v>
          </cell>
          <cell r="CJ41">
            <v>22714.358399999994</v>
          </cell>
          <cell r="CK41">
            <v>0</v>
          </cell>
          <cell r="CL41">
            <v>33361.713899999995</v>
          </cell>
          <cell r="CM41">
            <v>0</v>
          </cell>
          <cell r="CN41">
            <v>709.82370000000208</v>
          </cell>
          <cell r="CO41">
            <v>288.04440000000017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15744.988202678502</v>
          </cell>
          <cell r="DA41">
            <v>0</v>
          </cell>
          <cell r="DB41">
            <v>70589.065735017066</v>
          </cell>
          <cell r="DC41">
            <v>0</v>
          </cell>
          <cell r="DD41">
            <v>0</v>
          </cell>
          <cell r="DE41">
            <v>0</v>
          </cell>
          <cell r="DF41">
            <v>131677.44</v>
          </cell>
          <cell r="DG41">
            <v>0</v>
          </cell>
          <cell r="DH41">
            <v>0</v>
          </cell>
          <cell r="DI41">
            <v>0</v>
          </cell>
          <cell r="DJ41">
            <v>22679.55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889690.76957510994</v>
          </cell>
          <cell r="DT41">
            <v>143407.99433769553</v>
          </cell>
          <cell r="DU41">
            <v>154356.99</v>
          </cell>
          <cell r="DV41">
            <v>80428.746783462411</v>
          </cell>
          <cell r="DW41">
            <v>1187455.7539128056</v>
          </cell>
          <cell r="DX41">
            <v>1164776.2039128055</v>
          </cell>
          <cell r="DY41">
            <v>4405</v>
          </cell>
          <cell r="DZ41">
            <v>1132085</v>
          </cell>
          <cell r="EA41">
            <v>0</v>
          </cell>
          <cell r="EB41">
            <v>0</v>
          </cell>
          <cell r="EC41">
            <v>1187455.7539128056</v>
          </cell>
          <cell r="ED41">
            <v>1187455.7539128056</v>
          </cell>
          <cell r="EE41">
            <v>0</v>
          </cell>
          <cell r="EF41">
            <v>1154764.55</v>
          </cell>
          <cell r="EG41">
            <v>1000407.56</v>
          </cell>
          <cell r="EH41">
            <v>1033098.7639128056</v>
          </cell>
          <cell r="EI41">
            <v>4019.8395482988544</v>
          </cell>
          <cell r="EJ41">
            <v>3893.9235507575759</v>
          </cell>
          <cell r="EK41">
            <v>3.2336535604758132E-2</v>
          </cell>
          <cell r="EL41">
            <v>0</v>
          </cell>
          <cell r="EM41">
            <v>0</v>
          </cell>
          <cell r="EN41">
            <v>1187455.7539128056</v>
          </cell>
          <cell r="EO41">
            <v>4532.203128065391</v>
          </cell>
          <cell r="EP41" t="str">
            <v>Y</v>
          </cell>
          <cell r="EQ41">
            <v>4620.450404329983</v>
          </cell>
          <cell r="ER41">
            <v>3.2515768334248962E-2</v>
          </cell>
          <cell r="ES41">
            <v>-5060.2611239999997</v>
          </cell>
          <cell r="ET41">
            <v>1182395.4927888056</v>
          </cell>
          <cell r="EU41">
            <v>0</v>
          </cell>
          <cell r="EV41">
            <v>1182395.4927888056</v>
          </cell>
          <cell r="EW41">
            <v>22679.55</v>
          </cell>
          <cell r="EX41">
            <v>1159715.9427888056</v>
          </cell>
        </row>
        <row r="42">
          <cell r="B42">
            <v>110400</v>
          </cell>
          <cell r="C42">
            <v>8262347</v>
          </cell>
          <cell r="D42" t="str">
            <v>Glastonbury Thorn School</v>
          </cell>
          <cell r="E42">
            <v>177</v>
          </cell>
          <cell r="F42">
            <v>177</v>
          </cell>
          <cell r="G42">
            <v>0</v>
          </cell>
          <cell r="H42">
            <v>612744.22651671001</v>
          </cell>
          <cell r="I42">
            <v>0</v>
          </cell>
          <cell r="J42">
            <v>0</v>
          </cell>
          <cell r="K42">
            <v>9382.0176000000356</v>
          </cell>
          <cell r="L42">
            <v>0</v>
          </cell>
          <cell r="M42">
            <v>13779.838350000053</v>
          </cell>
          <cell r="N42">
            <v>0</v>
          </cell>
          <cell r="O42">
            <v>709.8237000000006</v>
          </cell>
          <cell r="P42">
            <v>2592.3995999999975</v>
          </cell>
          <cell r="Q42">
            <v>2263.2060000000024</v>
          </cell>
          <cell r="R42">
            <v>0</v>
          </cell>
          <cell r="S42">
            <v>1049.3046000000011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27981.983553846156</v>
          </cell>
          <cell r="AB42">
            <v>0</v>
          </cell>
          <cell r="AC42">
            <v>68433.459812646572</v>
          </cell>
          <cell r="AD42">
            <v>0</v>
          </cell>
          <cell r="AE42">
            <v>0</v>
          </cell>
          <cell r="AF42">
            <v>0</v>
          </cell>
          <cell r="AG42">
            <v>131677.44</v>
          </cell>
          <cell r="AH42">
            <v>0</v>
          </cell>
          <cell r="AI42">
            <v>0</v>
          </cell>
          <cell r="AJ42">
            <v>0</v>
          </cell>
          <cell r="AK42">
            <v>5939.2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612744.22651671001</v>
          </cell>
          <cell r="AU42">
            <v>126192.03321649281</v>
          </cell>
          <cell r="AV42">
            <v>137616.64000000001</v>
          </cell>
          <cell r="AW42">
            <v>64282.496617612305</v>
          </cell>
          <cell r="AX42">
            <v>876552.89973320288</v>
          </cell>
          <cell r="AY42">
            <v>870613.69973320293</v>
          </cell>
          <cell r="AZ42">
            <v>4405</v>
          </cell>
          <cell r="BA42">
            <v>779685</v>
          </cell>
          <cell r="BB42">
            <v>0</v>
          </cell>
          <cell r="BC42">
            <v>0</v>
          </cell>
          <cell r="BD42">
            <v>876552.89973320288</v>
          </cell>
          <cell r="BE42">
            <v>876552.89973320288</v>
          </cell>
          <cell r="BF42">
            <v>0</v>
          </cell>
          <cell r="BG42">
            <v>785624.2</v>
          </cell>
          <cell r="BH42">
            <v>648007.56000000006</v>
          </cell>
          <cell r="BI42">
            <v>738936.25973320287</v>
          </cell>
          <cell r="BJ42">
            <v>4174.7811284361742</v>
          </cell>
          <cell r="BK42">
            <v>3961.7983792134837</v>
          </cell>
          <cell r="BL42">
            <v>5.3759108575578973E-2</v>
          </cell>
          <cell r="BM42">
            <v>0</v>
          </cell>
          <cell r="BN42">
            <v>0</v>
          </cell>
          <cell r="BO42">
            <v>876552.89973320288</v>
          </cell>
          <cell r="BP42">
            <v>4918.7214674192255</v>
          </cell>
          <cell r="BQ42" t="str">
            <v>Y</v>
          </cell>
          <cell r="BR42">
            <v>4952.2762696791124</v>
          </cell>
          <cell r="BS42">
            <v>4.5845646586702538E-2</v>
          </cell>
          <cell r="BT42">
            <v>-3485.0825639999998</v>
          </cell>
          <cell r="BU42">
            <v>873067.81716920284</v>
          </cell>
          <cell r="BV42">
            <v>0</v>
          </cell>
          <cell r="BW42">
            <v>873067.81716920284</v>
          </cell>
          <cell r="BX42">
            <v>5939.2</v>
          </cell>
          <cell r="BY42">
            <v>867128.61716920289</v>
          </cell>
          <cell r="CA42">
            <v>110400</v>
          </cell>
          <cell r="CB42">
            <v>8262347</v>
          </cell>
          <cell r="CC42" t="str">
            <v>Glastonbury Thorn School</v>
          </cell>
          <cell r="CD42">
            <v>177</v>
          </cell>
          <cell r="CE42">
            <v>177</v>
          </cell>
          <cell r="CF42">
            <v>0</v>
          </cell>
          <cell r="CG42">
            <v>612744.22651671001</v>
          </cell>
          <cell r="CH42">
            <v>0</v>
          </cell>
          <cell r="CI42">
            <v>0</v>
          </cell>
          <cell r="CJ42">
            <v>9382.0176000000356</v>
          </cell>
          <cell r="CK42">
            <v>0</v>
          </cell>
          <cell r="CL42">
            <v>13779.838350000053</v>
          </cell>
          <cell r="CM42">
            <v>0</v>
          </cell>
          <cell r="CN42">
            <v>709.8237000000006</v>
          </cell>
          <cell r="CO42">
            <v>2592.3995999999975</v>
          </cell>
          <cell r="CP42">
            <v>2263.2060000000024</v>
          </cell>
          <cell r="CQ42">
            <v>0</v>
          </cell>
          <cell r="CR42">
            <v>1049.3046000000011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27981.983553846156</v>
          </cell>
          <cell r="DA42">
            <v>0</v>
          </cell>
          <cell r="DB42">
            <v>68433.459812646572</v>
          </cell>
          <cell r="DC42">
            <v>0</v>
          </cell>
          <cell r="DD42">
            <v>0</v>
          </cell>
          <cell r="DE42">
            <v>0</v>
          </cell>
          <cell r="DF42">
            <v>131677.44</v>
          </cell>
          <cell r="DG42">
            <v>0</v>
          </cell>
          <cell r="DH42">
            <v>0</v>
          </cell>
          <cell r="DI42">
            <v>0</v>
          </cell>
          <cell r="DJ42">
            <v>5939.2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0</v>
          </cell>
          <cell r="DS42">
            <v>612744.22651671001</v>
          </cell>
          <cell r="DT42">
            <v>126192.03321649281</v>
          </cell>
          <cell r="DU42">
            <v>137616.64000000001</v>
          </cell>
          <cell r="DV42">
            <v>64282.496617612305</v>
          </cell>
          <cell r="DW42">
            <v>876552.89973320288</v>
          </cell>
          <cell r="DX42">
            <v>870613.69973320293</v>
          </cell>
          <cell r="DY42">
            <v>4405</v>
          </cell>
          <cell r="DZ42">
            <v>779685</v>
          </cell>
          <cell r="EA42">
            <v>0</v>
          </cell>
          <cell r="EB42">
            <v>0</v>
          </cell>
          <cell r="EC42">
            <v>876552.89973320288</v>
          </cell>
          <cell r="ED42">
            <v>876552.89973320288</v>
          </cell>
          <cell r="EE42">
            <v>0</v>
          </cell>
          <cell r="EF42">
            <v>785624.2</v>
          </cell>
          <cell r="EG42">
            <v>648007.56000000006</v>
          </cell>
          <cell r="EH42">
            <v>738936.25973320287</v>
          </cell>
          <cell r="EI42">
            <v>4174.7811284361742</v>
          </cell>
          <cell r="EJ42">
            <v>3961.7983792134837</v>
          </cell>
          <cell r="EK42">
            <v>5.3759108575578973E-2</v>
          </cell>
          <cell r="EL42">
            <v>0</v>
          </cell>
          <cell r="EM42">
            <v>0</v>
          </cell>
          <cell r="EN42">
            <v>876552.89973320288</v>
          </cell>
          <cell r="EO42">
            <v>4918.7214674192255</v>
          </cell>
          <cell r="EP42" t="str">
            <v>Y</v>
          </cell>
          <cell r="EQ42">
            <v>4952.2762696791124</v>
          </cell>
          <cell r="ER42">
            <v>4.5845646586702538E-2</v>
          </cell>
          <cell r="ES42">
            <v>-3485.0825639999998</v>
          </cell>
          <cell r="ET42">
            <v>873067.81716920284</v>
          </cell>
          <cell r="EU42">
            <v>0</v>
          </cell>
          <cell r="EV42">
            <v>873067.81716920284</v>
          </cell>
          <cell r="EW42">
            <v>5939.2</v>
          </cell>
          <cell r="EX42">
            <v>867128.61716920289</v>
          </cell>
        </row>
        <row r="43">
          <cell r="B43">
            <v>110401</v>
          </cell>
          <cell r="C43">
            <v>8262348</v>
          </cell>
          <cell r="D43" t="str">
            <v>Abbeys Primary School</v>
          </cell>
          <cell r="E43">
            <v>257</v>
          </cell>
          <cell r="F43">
            <v>257</v>
          </cell>
          <cell r="G43">
            <v>0</v>
          </cell>
          <cell r="H43">
            <v>889690.76957510994</v>
          </cell>
          <cell r="I43">
            <v>0</v>
          </cell>
          <cell r="J43">
            <v>0</v>
          </cell>
          <cell r="K43">
            <v>37034.279999999984</v>
          </cell>
          <cell r="L43">
            <v>0</v>
          </cell>
          <cell r="M43">
            <v>55119.353400000058</v>
          </cell>
          <cell r="N43">
            <v>0</v>
          </cell>
          <cell r="O43">
            <v>2602.686900000002</v>
          </cell>
          <cell r="P43">
            <v>27940.306799999998</v>
          </cell>
          <cell r="Q43">
            <v>3621.1295999999998</v>
          </cell>
          <cell r="R43">
            <v>1975.1616000000065</v>
          </cell>
          <cell r="S43">
            <v>4197.2183999999997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24754.842048430437</v>
          </cell>
          <cell r="AB43">
            <v>0</v>
          </cell>
          <cell r="AC43">
            <v>82012.310247656234</v>
          </cell>
          <cell r="AD43">
            <v>0</v>
          </cell>
          <cell r="AE43">
            <v>7368.895862999997</v>
          </cell>
          <cell r="AF43">
            <v>0</v>
          </cell>
          <cell r="AG43">
            <v>131677.44</v>
          </cell>
          <cell r="AH43">
            <v>0</v>
          </cell>
          <cell r="AI43">
            <v>0</v>
          </cell>
          <cell r="AJ43">
            <v>0</v>
          </cell>
          <cell r="AK43">
            <v>28697.599999999999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889690.76957510994</v>
          </cell>
          <cell r="AU43">
            <v>246626.18485908673</v>
          </cell>
          <cell r="AV43">
            <v>160375.04000000001</v>
          </cell>
          <cell r="AW43">
            <v>110715.56976440284</v>
          </cell>
          <cell r="AX43">
            <v>1296691.9944341967</v>
          </cell>
          <cell r="AY43">
            <v>1267994.3944341966</v>
          </cell>
          <cell r="AZ43">
            <v>4405</v>
          </cell>
          <cell r="BA43">
            <v>1132085</v>
          </cell>
          <cell r="BB43">
            <v>0</v>
          </cell>
          <cell r="BC43">
            <v>0</v>
          </cell>
          <cell r="BD43">
            <v>1296691.9944341967</v>
          </cell>
          <cell r="BE43">
            <v>1296691.9944341967</v>
          </cell>
          <cell r="BF43">
            <v>0</v>
          </cell>
          <cell r="BG43">
            <v>1160782.6000000001</v>
          </cell>
          <cell r="BH43">
            <v>1000407.5600000002</v>
          </cell>
          <cell r="BI43">
            <v>1136316.9544341967</v>
          </cell>
          <cell r="BJ43">
            <v>4421.4667487711931</v>
          </cell>
          <cell r="BK43">
            <v>4218.7107631782947</v>
          </cell>
          <cell r="BL43">
            <v>4.8061125062801427E-2</v>
          </cell>
          <cell r="BM43">
            <v>0</v>
          </cell>
          <cell r="BN43">
            <v>0</v>
          </cell>
          <cell r="BO43">
            <v>1296691.9944341967</v>
          </cell>
          <cell r="BP43">
            <v>4933.8303285377306</v>
          </cell>
          <cell r="BQ43" t="str">
            <v>Y</v>
          </cell>
          <cell r="BR43">
            <v>5045.4941417673026</v>
          </cell>
          <cell r="BS43">
            <v>4.3948234532206421E-2</v>
          </cell>
          <cell r="BT43">
            <v>-5060.2611239999997</v>
          </cell>
          <cell r="BU43">
            <v>1291631.7333101968</v>
          </cell>
          <cell r="BV43">
            <v>0</v>
          </cell>
          <cell r="BW43">
            <v>1291631.7333101968</v>
          </cell>
          <cell r="BX43">
            <v>28697.599999999999</v>
          </cell>
          <cell r="BY43">
            <v>1262934.1333101967</v>
          </cell>
          <cell r="CA43">
            <v>110401</v>
          </cell>
          <cell r="CB43">
            <v>8262348</v>
          </cell>
          <cell r="CC43" t="str">
            <v>Abbeys Primary School</v>
          </cell>
          <cell r="CD43">
            <v>257</v>
          </cell>
          <cell r="CE43">
            <v>257</v>
          </cell>
          <cell r="CF43">
            <v>0</v>
          </cell>
          <cell r="CG43">
            <v>889690.76957510994</v>
          </cell>
          <cell r="CH43">
            <v>0</v>
          </cell>
          <cell r="CI43">
            <v>0</v>
          </cell>
          <cell r="CJ43">
            <v>37034.279999999984</v>
          </cell>
          <cell r="CK43">
            <v>0</v>
          </cell>
          <cell r="CL43">
            <v>55119.353400000058</v>
          </cell>
          <cell r="CM43">
            <v>0</v>
          </cell>
          <cell r="CN43">
            <v>2602.686900000002</v>
          </cell>
          <cell r="CO43">
            <v>27940.306799999998</v>
          </cell>
          <cell r="CP43">
            <v>3621.1295999999998</v>
          </cell>
          <cell r="CQ43">
            <v>1975.1616000000065</v>
          </cell>
          <cell r="CR43">
            <v>4197.2183999999997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24754.842048430437</v>
          </cell>
          <cell r="DA43">
            <v>0</v>
          </cell>
          <cell r="DB43">
            <v>82012.310247656234</v>
          </cell>
          <cell r="DC43">
            <v>0</v>
          </cell>
          <cell r="DD43">
            <v>7368.895862999997</v>
          </cell>
          <cell r="DE43">
            <v>0</v>
          </cell>
          <cell r="DF43">
            <v>131677.44</v>
          </cell>
          <cell r="DG43">
            <v>0</v>
          </cell>
          <cell r="DH43">
            <v>0</v>
          </cell>
          <cell r="DI43">
            <v>0</v>
          </cell>
          <cell r="DJ43">
            <v>28697.599999999999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889690.76957510994</v>
          </cell>
          <cell r="DT43">
            <v>246626.18485908673</v>
          </cell>
          <cell r="DU43">
            <v>160375.04000000001</v>
          </cell>
          <cell r="DV43">
            <v>110715.56976440284</v>
          </cell>
          <cell r="DW43">
            <v>1296691.9944341967</v>
          </cell>
          <cell r="DX43">
            <v>1267994.3944341966</v>
          </cell>
          <cell r="DY43">
            <v>4405</v>
          </cell>
          <cell r="DZ43">
            <v>1132085</v>
          </cell>
          <cell r="EA43">
            <v>0</v>
          </cell>
          <cell r="EB43">
            <v>0</v>
          </cell>
          <cell r="EC43">
            <v>1296691.9944341967</v>
          </cell>
          <cell r="ED43">
            <v>1296691.9944341967</v>
          </cell>
          <cell r="EE43">
            <v>0</v>
          </cell>
          <cell r="EF43">
            <v>1160782.6000000001</v>
          </cell>
          <cell r="EG43">
            <v>1000407.5600000002</v>
          </cell>
          <cell r="EH43">
            <v>1136316.9544341967</v>
          </cell>
          <cell r="EI43">
            <v>4421.4667487711931</v>
          </cell>
          <cell r="EJ43">
            <v>4218.7107631782947</v>
          </cell>
          <cell r="EK43">
            <v>4.8061125062801427E-2</v>
          </cell>
          <cell r="EL43">
            <v>0</v>
          </cell>
          <cell r="EM43">
            <v>0</v>
          </cell>
          <cell r="EN43">
            <v>1296691.9944341967</v>
          </cell>
          <cell r="EO43">
            <v>4933.8303285377306</v>
          </cell>
          <cell r="EP43" t="str">
            <v>Y</v>
          </cell>
          <cell r="EQ43">
            <v>5045.4941417673026</v>
          </cell>
          <cell r="ER43">
            <v>4.3948234532206421E-2</v>
          </cell>
          <cell r="ES43">
            <v>-5060.2611239999997</v>
          </cell>
          <cell r="ET43">
            <v>1291631.7333101968</v>
          </cell>
          <cell r="EU43">
            <v>0</v>
          </cell>
          <cell r="EV43">
            <v>1291631.7333101968</v>
          </cell>
          <cell r="EW43">
            <v>28697.599999999999</v>
          </cell>
          <cell r="EX43">
            <v>1262934.1333101967</v>
          </cell>
        </row>
        <row r="44">
          <cell r="B44">
            <v>130254</v>
          </cell>
          <cell r="C44">
            <v>8262351</v>
          </cell>
          <cell r="D44" t="str">
            <v>Drayton Park School</v>
          </cell>
          <cell r="E44">
            <v>303</v>
          </cell>
          <cell r="F44">
            <v>303</v>
          </cell>
          <cell r="G44">
            <v>0</v>
          </cell>
          <cell r="H44">
            <v>1048935.0318336899</v>
          </cell>
          <cell r="I44">
            <v>0</v>
          </cell>
          <cell r="J44">
            <v>0</v>
          </cell>
          <cell r="K44">
            <v>63698.961600000039</v>
          </cell>
          <cell r="L44">
            <v>0</v>
          </cell>
          <cell r="M44">
            <v>94283.104500000001</v>
          </cell>
          <cell r="N44">
            <v>0</v>
          </cell>
          <cell r="O44">
            <v>7833.9152056291423</v>
          </cell>
          <cell r="P44">
            <v>10981.931197350958</v>
          </cell>
          <cell r="Q44">
            <v>19073.880500662224</v>
          </cell>
          <cell r="R44">
            <v>495.42546754966958</v>
          </cell>
          <cell r="S44">
            <v>26845.867522847606</v>
          </cell>
          <cell r="T44">
            <v>76068.451996688644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16497.856444106455</v>
          </cell>
          <cell r="AB44">
            <v>0</v>
          </cell>
          <cell r="AC44">
            <v>125585.03151071427</v>
          </cell>
          <cell r="AD44">
            <v>0</v>
          </cell>
          <cell r="AE44">
            <v>8574.361676999999</v>
          </cell>
          <cell r="AF44">
            <v>0</v>
          </cell>
          <cell r="AG44">
            <v>131677.44</v>
          </cell>
          <cell r="AH44">
            <v>0</v>
          </cell>
          <cell r="AI44">
            <v>0</v>
          </cell>
          <cell r="AJ44">
            <v>0</v>
          </cell>
          <cell r="AK44">
            <v>37888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1048935.0318336899</v>
          </cell>
          <cell r="AU44">
            <v>449938.78762254899</v>
          </cell>
          <cell r="AV44">
            <v>169565.44</v>
          </cell>
          <cell r="AW44">
            <v>196163.541654211</v>
          </cell>
          <cell r="AX44">
            <v>1668439.2594562387</v>
          </cell>
          <cell r="AY44">
            <v>1630551.2594562387</v>
          </cell>
          <cell r="AZ44">
            <v>4405</v>
          </cell>
          <cell r="BA44">
            <v>1334715</v>
          </cell>
          <cell r="BB44">
            <v>0</v>
          </cell>
          <cell r="BC44">
            <v>0</v>
          </cell>
          <cell r="BD44">
            <v>1668439.2594562387</v>
          </cell>
          <cell r="BE44">
            <v>1668439.2594562385</v>
          </cell>
          <cell r="BF44">
            <v>0</v>
          </cell>
          <cell r="BG44">
            <v>1372603</v>
          </cell>
          <cell r="BH44">
            <v>1203037.56</v>
          </cell>
          <cell r="BI44">
            <v>1498873.8194562388</v>
          </cell>
          <cell r="BJ44">
            <v>4946.7782820337916</v>
          </cell>
          <cell r="BK44">
            <v>4758.1804551612904</v>
          </cell>
          <cell r="BL44">
            <v>3.9636543558982815E-2</v>
          </cell>
          <cell r="BM44">
            <v>0</v>
          </cell>
          <cell r="BN44">
            <v>0</v>
          </cell>
          <cell r="BO44">
            <v>1668439.2594562387</v>
          </cell>
          <cell r="BP44">
            <v>5381.3572919347816</v>
          </cell>
          <cell r="BQ44" t="str">
            <v>Y</v>
          </cell>
          <cell r="BR44">
            <v>5506.4001962252105</v>
          </cell>
          <cell r="BS44">
            <v>3.7745017071092901E-2</v>
          </cell>
          <cell r="BT44">
            <v>-5965.9887959999996</v>
          </cell>
          <cell r="BU44">
            <v>1662473.2706602388</v>
          </cell>
          <cell r="BV44">
            <v>0</v>
          </cell>
          <cell r="BW44">
            <v>1662473.2706602388</v>
          </cell>
          <cell r="BX44">
            <v>37888</v>
          </cell>
          <cell r="BY44">
            <v>1624585.2706602388</v>
          </cell>
          <cell r="CA44">
            <v>130254</v>
          </cell>
          <cell r="CB44">
            <v>8262351</v>
          </cell>
          <cell r="CC44" t="str">
            <v>Drayton Park School</v>
          </cell>
          <cell r="CD44">
            <v>303</v>
          </cell>
          <cell r="CE44">
            <v>303</v>
          </cell>
          <cell r="CF44">
            <v>0</v>
          </cell>
          <cell r="CG44">
            <v>1048935.0318336899</v>
          </cell>
          <cell r="CH44">
            <v>0</v>
          </cell>
          <cell r="CI44">
            <v>0</v>
          </cell>
          <cell r="CJ44">
            <v>63698.961600000039</v>
          </cell>
          <cell r="CK44">
            <v>0</v>
          </cell>
          <cell r="CL44">
            <v>94283.104500000001</v>
          </cell>
          <cell r="CM44">
            <v>0</v>
          </cell>
          <cell r="CN44">
            <v>7833.9152056291423</v>
          </cell>
          <cell r="CO44">
            <v>10981.931197350958</v>
          </cell>
          <cell r="CP44">
            <v>19073.880500662224</v>
          </cell>
          <cell r="CQ44">
            <v>495.42546754966958</v>
          </cell>
          <cell r="CR44">
            <v>26845.867522847606</v>
          </cell>
          <cell r="CS44">
            <v>76068.451996688644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16497.856444106455</v>
          </cell>
          <cell r="DA44">
            <v>0</v>
          </cell>
          <cell r="DB44">
            <v>125585.03151071427</v>
          </cell>
          <cell r="DC44">
            <v>0</v>
          </cell>
          <cell r="DD44">
            <v>8574.361676999999</v>
          </cell>
          <cell r="DE44">
            <v>0</v>
          </cell>
          <cell r="DF44">
            <v>131677.44</v>
          </cell>
          <cell r="DG44">
            <v>0</v>
          </cell>
          <cell r="DH44">
            <v>0</v>
          </cell>
          <cell r="DI44">
            <v>0</v>
          </cell>
          <cell r="DJ44">
            <v>37888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1048935.0318336899</v>
          </cell>
          <cell r="DT44">
            <v>449938.78762254899</v>
          </cell>
          <cell r="DU44">
            <v>169565.44</v>
          </cell>
          <cell r="DV44">
            <v>196163.541654211</v>
          </cell>
          <cell r="DW44">
            <v>1668439.2594562387</v>
          </cell>
          <cell r="DX44">
            <v>1630551.2594562387</v>
          </cell>
          <cell r="DY44">
            <v>4405</v>
          </cell>
          <cell r="DZ44">
            <v>1334715</v>
          </cell>
          <cell r="EA44">
            <v>0</v>
          </cell>
          <cell r="EB44">
            <v>0</v>
          </cell>
          <cell r="EC44">
            <v>1668439.2594562387</v>
          </cell>
          <cell r="ED44">
            <v>1668439.2594562385</v>
          </cell>
          <cell r="EE44">
            <v>0</v>
          </cell>
          <cell r="EF44">
            <v>1372603</v>
          </cell>
          <cell r="EG44">
            <v>1203037.56</v>
          </cell>
          <cell r="EH44">
            <v>1498873.8194562388</v>
          </cell>
          <cell r="EI44">
            <v>4946.7782820337916</v>
          </cell>
          <cell r="EJ44">
            <v>4758.1804551612904</v>
          </cell>
          <cell r="EK44">
            <v>3.9636543558982815E-2</v>
          </cell>
          <cell r="EL44">
            <v>0</v>
          </cell>
          <cell r="EM44">
            <v>0</v>
          </cell>
          <cell r="EN44">
            <v>1668439.2594562387</v>
          </cell>
          <cell r="EO44">
            <v>5381.3572919347816</v>
          </cell>
          <cell r="EP44" t="str">
            <v>Y</v>
          </cell>
          <cell r="EQ44">
            <v>5506.4001962252105</v>
          </cell>
          <cell r="ER44">
            <v>3.7745017071092901E-2</v>
          </cell>
          <cell r="ES44">
            <v>-5965.9887959999996</v>
          </cell>
          <cell r="ET44">
            <v>1662473.2706602388</v>
          </cell>
          <cell r="EU44">
            <v>0</v>
          </cell>
          <cell r="EV44">
            <v>1662473.2706602388</v>
          </cell>
          <cell r="EW44">
            <v>37888</v>
          </cell>
          <cell r="EX44">
            <v>1624585.2706602388</v>
          </cell>
        </row>
        <row r="45">
          <cell r="B45">
            <v>131190</v>
          </cell>
          <cell r="C45">
            <v>8262353</v>
          </cell>
          <cell r="D45" t="str">
            <v>Emerson Valley School</v>
          </cell>
          <cell r="E45">
            <v>452</v>
          </cell>
          <cell r="F45">
            <v>452</v>
          </cell>
          <cell r="G45">
            <v>0</v>
          </cell>
          <cell r="H45">
            <v>1564747.9682799599</v>
          </cell>
          <cell r="I45">
            <v>0</v>
          </cell>
          <cell r="J45">
            <v>0</v>
          </cell>
          <cell r="K45">
            <v>50860.411199999944</v>
          </cell>
          <cell r="L45">
            <v>0</v>
          </cell>
          <cell r="M45">
            <v>81228.520799999984</v>
          </cell>
          <cell r="N45">
            <v>0</v>
          </cell>
          <cell r="O45">
            <v>3556.9879423503276</v>
          </cell>
          <cell r="P45">
            <v>2886.8307937915752</v>
          </cell>
          <cell r="Q45">
            <v>2721.8690341463457</v>
          </cell>
          <cell r="R45">
            <v>494.88527893569852</v>
          </cell>
          <cell r="S45">
            <v>1577.4468266075389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44749.754999999983</v>
          </cell>
          <cell r="AB45">
            <v>0</v>
          </cell>
          <cell r="AC45">
            <v>125840.62709073412</v>
          </cell>
          <cell r="AD45">
            <v>0</v>
          </cell>
          <cell r="AE45">
            <v>34880.73661799985</v>
          </cell>
          <cell r="AF45">
            <v>0</v>
          </cell>
          <cell r="AG45">
            <v>131677.44</v>
          </cell>
          <cell r="AH45">
            <v>0</v>
          </cell>
          <cell r="AI45">
            <v>0</v>
          </cell>
          <cell r="AJ45">
            <v>0</v>
          </cell>
          <cell r="AK45">
            <v>60416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1564747.9682799599</v>
          </cell>
          <cell r="AU45">
            <v>348798.07058456534</v>
          </cell>
          <cell r="AV45">
            <v>192093.44</v>
          </cell>
          <cell r="AW45">
            <v>153209.90880796759</v>
          </cell>
          <cell r="AX45">
            <v>2105639.4788645254</v>
          </cell>
          <cell r="AY45">
            <v>2045223.4788645254</v>
          </cell>
          <cell r="AZ45">
            <v>4405</v>
          </cell>
          <cell r="BA45">
            <v>1991060</v>
          </cell>
          <cell r="BB45">
            <v>0</v>
          </cell>
          <cell r="BC45">
            <v>0</v>
          </cell>
          <cell r="BD45">
            <v>2105639.4788645254</v>
          </cell>
          <cell r="BE45">
            <v>2105639.4788645254</v>
          </cell>
          <cell r="BF45">
            <v>0</v>
          </cell>
          <cell r="BG45">
            <v>2051476</v>
          </cell>
          <cell r="BH45">
            <v>1859382.56</v>
          </cell>
          <cell r="BI45">
            <v>1913546.0388645255</v>
          </cell>
          <cell r="BJ45">
            <v>4233.5089355409855</v>
          </cell>
          <cell r="BK45">
            <v>4092.1566474885844</v>
          </cell>
          <cell r="BL45">
            <v>3.4542247579684167E-2</v>
          </cell>
          <cell r="BM45">
            <v>0</v>
          </cell>
          <cell r="BN45">
            <v>0</v>
          </cell>
          <cell r="BO45">
            <v>2105639.4788645254</v>
          </cell>
          <cell r="BP45">
            <v>4524.8307054524903</v>
          </cell>
          <cell r="BQ45" t="str">
            <v>Y</v>
          </cell>
          <cell r="BR45">
            <v>4658.4944222666491</v>
          </cell>
          <cell r="BS45">
            <v>2.7955899659065198E-2</v>
          </cell>
          <cell r="BT45">
            <v>-8899.7588639999994</v>
          </cell>
          <cell r="BU45">
            <v>2096739.7200005255</v>
          </cell>
          <cell r="BV45">
            <v>0</v>
          </cell>
          <cell r="BW45">
            <v>2096739.7200005255</v>
          </cell>
          <cell r="BX45">
            <v>60416</v>
          </cell>
          <cell r="BY45">
            <v>2036323.7200005255</v>
          </cell>
          <cell r="CA45">
            <v>131190</v>
          </cell>
          <cell r="CB45">
            <v>8262353</v>
          </cell>
          <cell r="CC45" t="str">
            <v>Emerson Valley School</v>
          </cell>
          <cell r="CD45">
            <v>452</v>
          </cell>
          <cell r="CE45">
            <v>452</v>
          </cell>
          <cell r="CF45">
            <v>0</v>
          </cell>
          <cell r="CG45">
            <v>1564747.9682799599</v>
          </cell>
          <cell r="CH45">
            <v>0</v>
          </cell>
          <cell r="CI45">
            <v>0</v>
          </cell>
          <cell r="CJ45">
            <v>50860.411199999944</v>
          </cell>
          <cell r="CK45">
            <v>0</v>
          </cell>
          <cell r="CL45">
            <v>81228.520799999984</v>
          </cell>
          <cell r="CM45">
            <v>0</v>
          </cell>
          <cell r="CN45">
            <v>3556.9879423503276</v>
          </cell>
          <cell r="CO45">
            <v>2886.8307937915752</v>
          </cell>
          <cell r="CP45">
            <v>2721.8690341463457</v>
          </cell>
          <cell r="CQ45">
            <v>494.88527893569852</v>
          </cell>
          <cell r="CR45">
            <v>1577.4468266075389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44749.754999999983</v>
          </cell>
          <cell r="DA45">
            <v>0</v>
          </cell>
          <cell r="DB45">
            <v>125840.62709073412</v>
          </cell>
          <cell r="DC45">
            <v>0</v>
          </cell>
          <cell r="DD45">
            <v>34880.73661799985</v>
          </cell>
          <cell r="DE45">
            <v>0</v>
          </cell>
          <cell r="DF45">
            <v>131677.44</v>
          </cell>
          <cell r="DG45">
            <v>0</v>
          </cell>
          <cell r="DH45">
            <v>0</v>
          </cell>
          <cell r="DI45">
            <v>0</v>
          </cell>
          <cell r="DJ45">
            <v>60416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1564747.9682799599</v>
          </cell>
          <cell r="DT45">
            <v>348798.07058456534</v>
          </cell>
          <cell r="DU45">
            <v>192093.44</v>
          </cell>
          <cell r="DV45">
            <v>153209.90880796759</v>
          </cell>
          <cell r="DW45">
            <v>2105639.4788645254</v>
          </cell>
          <cell r="DX45">
            <v>2045223.4788645254</v>
          </cell>
          <cell r="DY45">
            <v>4405</v>
          </cell>
          <cell r="DZ45">
            <v>1991060</v>
          </cell>
          <cell r="EA45">
            <v>0</v>
          </cell>
          <cell r="EB45">
            <v>0</v>
          </cell>
          <cell r="EC45">
            <v>2105639.4788645254</v>
          </cell>
          <cell r="ED45">
            <v>2105639.4788645254</v>
          </cell>
          <cell r="EE45">
            <v>0</v>
          </cell>
          <cell r="EF45">
            <v>2051476</v>
          </cell>
          <cell r="EG45">
            <v>1859382.56</v>
          </cell>
          <cell r="EH45">
            <v>1913546.0388645255</v>
          </cell>
          <cell r="EI45">
            <v>4233.5089355409855</v>
          </cell>
          <cell r="EJ45">
            <v>4092.1566474885844</v>
          </cell>
          <cell r="EK45">
            <v>3.4542247579684167E-2</v>
          </cell>
          <cell r="EL45">
            <v>0</v>
          </cell>
          <cell r="EM45">
            <v>0</v>
          </cell>
          <cell r="EN45">
            <v>2105639.4788645254</v>
          </cell>
          <cell r="EO45">
            <v>4524.8307054524903</v>
          </cell>
          <cell r="EP45" t="str">
            <v>Y</v>
          </cell>
          <cell r="EQ45">
            <v>4658.4944222666491</v>
          </cell>
          <cell r="ER45">
            <v>2.7955899659065198E-2</v>
          </cell>
          <cell r="ES45">
            <v>-8899.7588639999994</v>
          </cell>
          <cell r="ET45">
            <v>2096739.7200005255</v>
          </cell>
          <cell r="EU45">
            <v>0</v>
          </cell>
          <cell r="EV45">
            <v>2096739.7200005255</v>
          </cell>
          <cell r="EW45">
            <v>60416</v>
          </cell>
          <cell r="EX45">
            <v>2036323.7200005255</v>
          </cell>
        </row>
        <row r="46">
          <cell r="B46">
            <v>131348</v>
          </cell>
          <cell r="C46">
            <v>8262506</v>
          </cell>
          <cell r="D46" t="str">
            <v>Loughton Manor First School</v>
          </cell>
          <cell r="E46">
            <v>179</v>
          </cell>
          <cell r="F46">
            <v>179</v>
          </cell>
          <cell r="G46">
            <v>0</v>
          </cell>
          <cell r="H46">
            <v>619667.89009316999</v>
          </cell>
          <cell r="I46">
            <v>0</v>
          </cell>
          <cell r="J46">
            <v>0</v>
          </cell>
          <cell r="K46">
            <v>10369.598400000004</v>
          </cell>
          <cell r="L46">
            <v>0</v>
          </cell>
          <cell r="M46">
            <v>15230.347650000007</v>
          </cell>
          <cell r="N46">
            <v>0</v>
          </cell>
          <cell r="O46">
            <v>473.21579999999994</v>
          </cell>
          <cell r="P46">
            <v>576.08879999999999</v>
          </cell>
          <cell r="Q46">
            <v>0</v>
          </cell>
          <cell r="R46">
            <v>0</v>
          </cell>
          <cell r="S46">
            <v>524.65229999999997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37380.962009999996</v>
          </cell>
          <cell r="AB46">
            <v>0</v>
          </cell>
          <cell r="AC46">
            <v>58037.962610289193</v>
          </cell>
          <cell r="AD46">
            <v>0</v>
          </cell>
          <cell r="AE46">
            <v>0</v>
          </cell>
          <cell r="AF46">
            <v>0</v>
          </cell>
          <cell r="AG46">
            <v>131677.44</v>
          </cell>
          <cell r="AH46">
            <v>0</v>
          </cell>
          <cell r="AI46">
            <v>0</v>
          </cell>
          <cell r="AJ46">
            <v>0</v>
          </cell>
          <cell r="AK46">
            <v>29440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619667.89009316999</v>
          </cell>
          <cell r="AU46">
            <v>122592.8275702892</v>
          </cell>
          <cell r="AV46">
            <v>161117.44</v>
          </cell>
          <cell r="AW46">
            <v>57892.827845562715</v>
          </cell>
          <cell r="AX46">
            <v>903378.15766345919</v>
          </cell>
          <cell r="AY46">
            <v>873938.15766345919</v>
          </cell>
          <cell r="AZ46">
            <v>4405</v>
          </cell>
          <cell r="BA46">
            <v>788495</v>
          </cell>
          <cell r="BB46">
            <v>0</v>
          </cell>
          <cell r="BC46">
            <v>0</v>
          </cell>
          <cell r="BD46">
            <v>903378.15766345919</v>
          </cell>
          <cell r="BE46">
            <v>903378.15766345919</v>
          </cell>
          <cell r="BF46">
            <v>0</v>
          </cell>
          <cell r="BG46">
            <v>817935</v>
          </cell>
          <cell r="BH46">
            <v>656817.56000000006</v>
          </cell>
          <cell r="BI46">
            <v>742260.71766345925</v>
          </cell>
          <cell r="BJ46">
            <v>4146.7079199075934</v>
          </cell>
          <cell r="BK46">
            <v>3989.7075494444439</v>
          </cell>
          <cell r="BL46">
            <v>3.9351348066855515E-2</v>
          </cell>
          <cell r="BM46">
            <v>0</v>
          </cell>
          <cell r="BN46">
            <v>0</v>
          </cell>
          <cell r="BO46">
            <v>903378.15766345919</v>
          </cell>
          <cell r="BP46">
            <v>4882.3360763321743</v>
          </cell>
          <cell r="BQ46" t="str">
            <v>Y</v>
          </cell>
          <cell r="BR46">
            <v>5046.8053500751912</v>
          </cell>
          <cell r="BS46">
            <v>3.2894070720734137E-2</v>
          </cell>
          <cell r="BT46">
            <v>-3524.4620279999999</v>
          </cell>
          <cell r="BU46">
            <v>899853.69563545915</v>
          </cell>
          <cell r="BV46">
            <v>0</v>
          </cell>
          <cell r="BW46">
            <v>899853.69563545915</v>
          </cell>
          <cell r="BX46">
            <v>29440</v>
          </cell>
          <cell r="BY46">
            <v>870413.69563545915</v>
          </cell>
          <cell r="CA46">
            <v>131348</v>
          </cell>
          <cell r="CB46">
            <v>8262506</v>
          </cell>
          <cell r="CC46" t="str">
            <v>Loughton Manor First School</v>
          </cell>
          <cell r="CD46">
            <v>179</v>
          </cell>
          <cell r="CE46">
            <v>179</v>
          </cell>
          <cell r="CF46">
            <v>0</v>
          </cell>
          <cell r="CG46">
            <v>619667.89009316999</v>
          </cell>
          <cell r="CH46">
            <v>0</v>
          </cell>
          <cell r="CI46">
            <v>0</v>
          </cell>
          <cell r="CJ46">
            <v>10369.598400000004</v>
          </cell>
          <cell r="CK46">
            <v>0</v>
          </cell>
          <cell r="CL46">
            <v>15230.347650000007</v>
          </cell>
          <cell r="CM46">
            <v>0</v>
          </cell>
          <cell r="CN46">
            <v>473.21579999999994</v>
          </cell>
          <cell r="CO46">
            <v>576.08879999999999</v>
          </cell>
          <cell r="CP46">
            <v>0</v>
          </cell>
          <cell r="CQ46">
            <v>0</v>
          </cell>
          <cell r="CR46">
            <v>524.65229999999997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0</v>
          </cell>
          <cell r="CZ46">
            <v>37380.962009999996</v>
          </cell>
          <cell r="DA46">
            <v>0</v>
          </cell>
          <cell r="DB46">
            <v>58037.962610289193</v>
          </cell>
          <cell r="DC46">
            <v>0</v>
          </cell>
          <cell r="DD46">
            <v>0</v>
          </cell>
          <cell r="DE46">
            <v>0</v>
          </cell>
          <cell r="DF46">
            <v>131677.44</v>
          </cell>
          <cell r="DG46">
            <v>0</v>
          </cell>
          <cell r="DH46">
            <v>0</v>
          </cell>
          <cell r="DI46">
            <v>0</v>
          </cell>
          <cell r="DJ46">
            <v>29440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0</v>
          </cell>
          <cell r="DR46">
            <v>0</v>
          </cell>
          <cell r="DS46">
            <v>619667.89009316999</v>
          </cell>
          <cell r="DT46">
            <v>122592.8275702892</v>
          </cell>
          <cell r="DU46">
            <v>161117.44</v>
          </cell>
          <cell r="DV46">
            <v>57892.827845562715</v>
          </cell>
          <cell r="DW46">
            <v>903378.15766345919</v>
          </cell>
          <cell r="DX46">
            <v>873938.15766345919</v>
          </cell>
          <cell r="DY46">
            <v>4405</v>
          </cell>
          <cell r="DZ46">
            <v>788495</v>
          </cell>
          <cell r="EA46">
            <v>0</v>
          </cell>
          <cell r="EB46">
            <v>0</v>
          </cell>
          <cell r="EC46">
            <v>903378.15766345919</v>
          </cell>
          <cell r="ED46">
            <v>903378.15766345919</v>
          </cell>
          <cell r="EE46">
            <v>0</v>
          </cell>
          <cell r="EF46">
            <v>817935</v>
          </cell>
          <cell r="EG46">
            <v>656817.56000000006</v>
          </cell>
          <cell r="EH46">
            <v>742260.71766345925</v>
          </cell>
          <cell r="EI46">
            <v>4146.7079199075934</v>
          </cell>
          <cell r="EJ46">
            <v>3989.7075494444439</v>
          </cell>
          <cell r="EK46">
            <v>3.9351348066855515E-2</v>
          </cell>
          <cell r="EL46">
            <v>0</v>
          </cell>
          <cell r="EM46">
            <v>0</v>
          </cell>
          <cell r="EN46">
            <v>903378.15766345919</v>
          </cell>
          <cell r="EO46">
            <v>4882.3360763321743</v>
          </cell>
          <cell r="EP46" t="str">
            <v>Y</v>
          </cell>
          <cell r="EQ46">
            <v>5046.8053500751912</v>
          </cell>
          <cell r="ER46">
            <v>3.2894070720734137E-2</v>
          </cell>
          <cell r="ES46">
            <v>-3524.4620279999999</v>
          </cell>
          <cell r="ET46">
            <v>899853.69563545915</v>
          </cell>
          <cell r="EU46">
            <v>0</v>
          </cell>
          <cell r="EV46">
            <v>899853.69563545915</v>
          </cell>
          <cell r="EW46">
            <v>29440</v>
          </cell>
          <cell r="EX46">
            <v>870413.69563545915</v>
          </cell>
        </row>
        <row r="47">
          <cell r="B47">
            <v>110404</v>
          </cell>
          <cell r="C47">
            <v>8263000</v>
          </cell>
          <cell r="D47" t="str">
            <v>Cold Harbour Church of England School</v>
          </cell>
          <cell r="E47">
            <v>201</v>
          </cell>
          <cell r="F47">
            <v>201</v>
          </cell>
          <cell r="G47">
            <v>0</v>
          </cell>
          <cell r="H47">
            <v>695828.18943422998</v>
          </cell>
          <cell r="I47">
            <v>0</v>
          </cell>
          <cell r="J47">
            <v>0</v>
          </cell>
          <cell r="K47">
            <v>34565.328000000023</v>
          </cell>
          <cell r="L47">
            <v>0</v>
          </cell>
          <cell r="M47">
            <v>51493.08014999998</v>
          </cell>
          <cell r="N47">
            <v>0</v>
          </cell>
          <cell r="O47">
            <v>1419.6473999999989</v>
          </cell>
          <cell r="P47">
            <v>10081.554000000007</v>
          </cell>
          <cell r="Q47">
            <v>1357.9236000000037</v>
          </cell>
          <cell r="R47">
            <v>0</v>
          </cell>
          <cell r="S47">
            <v>524.65229999999963</v>
          </cell>
          <cell r="T47">
            <v>689.24909999999966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11453.926055056179</v>
          </cell>
          <cell r="AB47">
            <v>0</v>
          </cell>
          <cell r="AC47">
            <v>96628.894658333302</v>
          </cell>
          <cell r="AD47">
            <v>0</v>
          </cell>
          <cell r="AE47">
            <v>12579.619058999937</v>
          </cell>
          <cell r="AF47">
            <v>0</v>
          </cell>
          <cell r="AG47">
            <v>131677.44</v>
          </cell>
          <cell r="AH47">
            <v>0</v>
          </cell>
          <cell r="AI47">
            <v>0</v>
          </cell>
          <cell r="AJ47">
            <v>0</v>
          </cell>
          <cell r="AK47">
            <v>34816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695828.18943422998</v>
          </cell>
          <cell r="AU47">
            <v>220793.87432238943</v>
          </cell>
          <cell r="AV47">
            <v>166493.44</v>
          </cell>
          <cell r="AW47">
            <v>96793.251576785871</v>
          </cell>
          <cell r="AX47">
            <v>1083115.5037566193</v>
          </cell>
          <cell r="AY47">
            <v>1048299.5037566193</v>
          </cell>
          <cell r="AZ47">
            <v>4405</v>
          </cell>
          <cell r="BA47">
            <v>885405</v>
          </cell>
          <cell r="BB47">
            <v>0</v>
          </cell>
          <cell r="BC47">
            <v>0</v>
          </cell>
          <cell r="BD47">
            <v>1083115.5037566193</v>
          </cell>
          <cell r="BE47">
            <v>1083115.5037566193</v>
          </cell>
          <cell r="BF47">
            <v>0</v>
          </cell>
          <cell r="BG47">
            <v>920221</v>
          </cell>
          <cell r="BH47">
            <v>753727.56</v>
          </cell>
          <cell r="BI47">
            <v>916622.06375661935</v>
          </cell>
          <cell r="BJ47">
            <v>4560.3087749085544</v>
          </cell>
          <cell r="BK47">
            <v>4383.4765685185193</v>
          </cell>
          <cell r="BL47">
            <v>4.0340630005876565E-2</v>
          </cell>
          <cell r="BM47">
            <v>0</v>
          </cell>
          <cell r="BN47">
            <v>0</v>
          </cell>
          <cell r="BO47">
            <v>1083115.5037566193</v>
          </cell>
          <cell r="BP47">
            <v>5215.4204166995987</v>
          </cell>
          <cell r="BQ47" t="str">
            <v>Y</v>
          </cell>
          <cell r="BR47">
            <v>5388.6343470478569</v>
          </cell>
          <cell r="BS47">
            <v>4.5212647168080933E-2</v>
          </cell>
          <cell r="BT47">
            <v>-3957.6361320000001</v>
          </cell>
          <cell r="BU47">
            <v>1079157.8676246193</v>
          </cell>
          <cell r="BV47">
            <v>0</v>
          </cell>
          <cell r="BW47">
            <v>1079157.8676246193</v>
          </cell>
          <cell r="BX47">
            <v>34816</v>
          </cell>
          <cell r="BY47">
            <v>1044341.8676246193</v>
          </cell>
          <cell r="CA47">
            <v>110404</v>
          </cell>
          <cell r="CB47">
            <v>8263000</v>
          </cell>
          <cell r="CC47" t="str">
            <v>Cold Harbour Church of England School</v>
          </cell>
          <cell r="CD47">
            <v>201</v>
          </cell>
          <cell r="CE47">
            <v>201</v>
          </cell>
          <cell r="CF47">
            <v>0</v>
          </cell>
          <cell r="CG47">
            <v>695828.18943422998</v>
          </cell>
          <cell r="CH47">
            <v>0</v>
          </cell>
          <cell r="CI47">
            <v>0</v>
          </cell>
          <cell r="CJ47">
            <v>34565.328000000023</v>
          </cell>
          <cell r="CK47">
            <v>0</v>
          </cell>
          <cell r="CL47">
            <v>51493.08014999998</v>
          </cell>
          <cell r="CM47">
            <v>0</v>
          </cell>
          <cell r="CN47">
            <v>1419.6473999999989</v>
          </cell>
          <cell r="CO47">
            <v>10081.554000000007</v>
          </cell>
          <cell r="CP47">
            <v>1357.9236000000037</v>
          </cell>
          <cell r="CQ47">
            <v>0</v>
          </cell>
          <cell r="CR47">
            <v>524.65229999999963</v>
          </cell>
          <cell r="CS47">
            <v>689.24909999999966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11453.926055056179</v>
          </cell>
          <cell r="DA47">
            <v>0</v>
          </cell>
          <cell r="DB47">
            <v>96628.894658333302</v>
          </cell>
          <cell r="DC47">
            <v>0</v>
          </cell>
          <cell r="DD47">
            <v>12579.619058999937</v>
          </cell>
          <cell r="DE47">
            <v>0</v>
          </cell>
          <cell r="DF47">
            <v>131677.44</v>
          </cell>
          <cell r="DG47">
            <v>0</v>
          </cell>
          <cell r="DH47">
            <v>0</v>
          </cell>
          <cell r="DI47">
            <v>0</v>
          </cell>
          <cell r="DJ47">
            <v>34816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695828.18943422998</v>
          </cell>
          <cell r="DT47">
            <v>220793.87432238943</v>
          </cell>
          <cell r="DU47">
            <v>166493.44</v>
          </cell>
          <cell r="DV47">
            <v>96793.251576785871</v>
          </cell>
          <cell r="DW47">
            <v>1083115.5037566193</v>
          </cell>
          <cell r="DX47">
            <v>1048299.5037566193</v>
          </cell>
          <cell r="DY47">
            <v>4405</v>
          </cell>
          <cell r="DZ47">
            <v>885405</v>
          </cell>
          <cell r="EA47">
            <v>0</v>
          </cell>
          <cell r="EB47">
            <v>0</v>
          </cell>
          <cell r="EC47">
            <v>1083115.5037566193</v>
          </cell>
          <cell r="ED47">
            <v>1083115.5037566193</v>
          </cell>
          <cell r="EE47">
            <v>0</v>
          </cell>
          <cell r="EF47">
            <v>920221</v>
          </cell>
          <cell r="EG47">
            <v>753727.56</v>
          </cell>
          <cell r="EH47">
            <v>916622.06375661935</v>
          </cell>
          <cell r="EI47">
            <v>4560.3087749085544</v>
          </cell>
          <cell r="EJ47">
            <v>4383.4765685185193</v>
          </cell>
          <cell r="EK47">
            <v>4.0340630005876565E-2</v>
          </cell>
          <cell r="EL47">
            <v>0</v>
          </cell>
          <cell r="EM47">
            <v>0</v>
          </cell>
          <cell r="EN47">
            <v>1083115.5037566193</v>
          </cell>
          <cell r="EO47">
            <v>5215.4204166995987</v>
          </cell>
          <cell r="EP47" t="str">
            <v>Y</v>
          </cell>
          <cell r="EQ47">
            <v>5388.6343470478569</v>
          </cell>
          <cell r="ER47">
            <v>4.5212647168080933E-2</v>
          </cell>
          <cell r="ES47">
            <v>-3957.6361320000001</v>
          </cell>
          <cell r="ET47">
            <v>1079157.8676246193</v>
          </cell>
          <cell r="EU47">
            <v>0</v>
          </cell>
          <cell r="EV47">
            <v>1079157.8676246193</v>
          </cell>
          <cell r="EW47">
            <v>34816</v>
          </cell>
          <cell r="EX47">
            <v>1044341.8676246193</v>
          </cell>
        </row>
        <row r="48">
          <cell r="B48">
            <v>110405</v>
          </cell>
          <cell r="C48">
            <v>8263003</v>
          </cell>
          <cell r="D48" t="str">
            <v>Newton Blossomville Church of England School</v>
          </cell>
          <cell r="E48">
            <v>19</v>
          </cell>
          <cell r="F48">
            <v>19</v>
          </cell>
          <cell r="G48">
            <v>0</v>
          </cell>
          <cell r="H48">
            <v>65774.803976369993</v>
          </cell>
          <cell r="I48">
            <v>0</v>
          </cell>
          <cell r="J48">
            <v>0</v>
          </cell>
          <cell r="K48">
            <v>987.58080000000155</v>
          </cell>
          <cell r="L48">
            <v>0</v>
          </cell>
          <cell r="M48">
            <v>1450.5093000000022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4750.0003593561369</v>
          </cell>
          <cell r="AD48">
            <v>0</v>
          </cell>
          <cell r="AE48">
            <v>0</v>
          </cell>
          <cell r="AF48">
            <v>0</v>
          </cell>
          <cell r="AG48">
            <v>131677.44</v>
          </cell>
          <cell r="AH48">
            <v>57917.498999999996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65774.803976369993</v>
          </cell>
          <cell r="AU48">
            <v>7188.0904593561409</v>
          </cell>
          <cell r="AV48">
            <v>189594.93900000001</v>
          </cell>
          <cell r="AW48">
            <v>5351.1103479521844</v>
          </cell>
          <cell r="AX48">
            <v>262557.83343572612</v>
          </cell>
          <cell r="AY48">
            <v>262557.83343572612</v>
          </cell>
          <cell r="AZ48">
            <v>4405</v>
          </cell>
          <cell r="BA48">
            <v>83695</v>
          </cell>
          <cell r="BB48">
            <v>0</v>
          </cell>
          <cell r="BC48">
            <v>0</v>
          </cell>
          <cell r="BD48">
            <v>262557.83343572612</v>
          </cell>
          <cell r="BE48">
            <v>262557.83343572612</v>
          </cell>
          <cell r="BF48">
            <v>0</v>
          </cell>
          <cell r="BG48">
            <v>83695</v>
          </cell>
          <cell r="BH48">
            <v>-105899.93900000001</v>
          </cell>
          <cell r="BI48">
            <v>72962.894435726106</v>
          </cell>
          <cell r="BJ48">
            <v>3840.1523387224265</v>
          </cell>
          <cell r="BK48">
            <v>2318.3751368421058</v>
          </cell>
          <cell r="BL48">
            <v>0.65639817202023509</v>
          </cell>
          <cell r="BM48">
            <v>0</v>
          </cell>
          <cell r="BN48">
            <v>0</v>
          </cell>
          <cell r="BO48">
            <v>262557.83343572612</v>
          </cell>
          <cell r="BP48">
            <v>13818.833338722427</v>
          </cell>
          <cell r="BQ48" t="str">
            <v>Y</v>
          </cell>
          <cell r="BR48">
            <v>13818.833338722427</v>
          </cell>
          <cell r="BS48">
            <v>0.12375134218677442</v>
          </cell>
          <cell r="BT48">
            <v>-374.10490799999997</v>
          </cell>
          <cell r="BU48">
            <v>262183.72852772614</v>
          </cell>
          <cell r="BV48">
            <v>0</v>
          </cell>
          <cell r="BW48">
            <v>262183.72852772614</v>
          </cell>
          <cell r="BX48">
            <v>0</v>
          </cell>
          <cell r="BY48">
            <v>262183.72852772614</v>
          </cell>
          <cell r="CA48">
            <v>110405</v>
          </cell>
          <cell r="CB48">
            <v>8263003</v>
          </cell>
          <cell r="CC48" t="str">
            <v>Newton Blossomville Church of England School</v>
          </cell>
          <cell r="CD48">
            <v>19</v>
          </cell>
          <cell r="CE48">
            <v>19</v>
          </cell>
          <cell r="CF48">
            <v>0</v>
          </cell>
          <cell r="CG48">
            <v>65774.803976369993</v>
          </cell>
          <cell r="CH48">
            <v>0</v>
          </cell>
          <cell r="CI48">
            <v>0</v>
          </cell>
          <cell r="CJ48">
            <v>987.58080000000155</v>
          </cell>
          <cell r="CK48">
            <v>0</v>
          </cell>
          <cell r="CL48">
            <v>1450.5093000000022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4750.0003593561369</v>
          </cell>
          <cell r="DC48">
            <v>0</v>
          </cell>
          <cell r="DD48">
            <v>0</v>
          </cell>
          <cell r="DE48">
            <v>0</v>
          </cell>
          <cell r="DF48">
            <v>131677.44</v>
          </cell>
          <cell r="DG48">
            <v>57917.498999999996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0</v>
          </cell>
          <cell r="DP48">
            <v>0</v>
          </cell>
          <cell r="DQ48">
            <v>0</v>
          </cell>
          <cell r="DR48">
            <v>0</v>
          </cell>
          <cell r="DS48">
            <v>65774.803976369993</v>
          </cell>
          <cell r="DT48">
            <v>7188.0904593561409</v>
          </cell>
          <cell r="DU48">
            <v>189594.93900000001</v>
          </cell>
          <cell r="DV48">
            <v>5351.1103479521844</v>
          </cell>
          <cell r="DW48">
            <v>262557.83343572612</v>
          </cell>
          <cell r="DX48">
            <v>262557.83343572612</v>
          </cell>
          <cell r="DY48">
            <v>4405</v>
          </cell>
          <cell r="DZ48">
            <v>83695</v>
          </cell>
          <cell r="EA48">
            <v>0</v>
          </cell>
          <cell r="EB48">
            <v>0</v>
          </cell>
          <cell r="EC48">
            <v>262557.83343572612</v>
          </cell>
          <cell r="ED48">
            <v>262557.83343572612</v>
          </cell>
          <cell r="EE48">
            <v>0</v>
          </cell>
          <cell r="EF48">
            <v>83695</v>
          </cell>
          <cell r="EG48">
            <v>-105899.93900000001</v>
          </cell>
          <cell r="EH48">
            <v>72962.894435726106</v>
          </cell>
          <cell r="EI48">
            <v>3840.1523387224265</v>
          </cell>
          <cell r="EJ48">
            <v>2318.3751368421058</v>
          </cell>
          <cell r="EK48">
            <v>0.65639817202023509</v>
          </cell>
          <cell r="EL48">
            <v>0</v>
          </cell>
          <cell r="EM48">
            <v>0</v>
          </cell>
          <cell r="EN48">
            <v>262557.83343572612</v>
          </cell>
          <cell r="EO48">
            <v>13818.833338722427</v>
          </cell>
          <cell r="EP48" t="str">
            <v>Y</v>
          </cell>
          <cell r="EQ48">
            <v>13818.833338722427</v>
          </cell>
          <cell r="ER48">
            <v>0.12375134218677442</v>
          </cell>
          <cell r="ES48">
            <v>-374.10490799999997</v>
          </cell>
          <cell r="ET48">
            <v>262183.72852772614</v>
          </cell>
          <cell r="EU48">
            <v>0</v>
          </cell>
          <cell r="EV48">
            <v>262183.72852772614</v>
          </cell>
          <cell r="EW48">
            <v>0</v>
          </cell>
          <cell r="EX48">
            <v>262183.72852772614</v>
          </cell>
        </row>
        <row r="49">
          <cell r="B49">
            <v>110406</v>
          </cell>
          <cell r="C49">
            <v>8263004</v>
          </cell>
          <cell r="D49" t="str">
            <v>North Crawley CofE School</v>
          </cell>
          <cell r="E49">
            <v>33</v>
          </cell>
          <cell r="F49">
            <v>33</v>
          </cell>
          <cell r="G49">
            <v>0</v>
          </cell>
          <cell r="H49">
            <v>114240.44901159</v>
          </cell>
          <cell r="I49">
            <v>0</v>
          </cell>
          <cell r="J49">
            <v>0</v>
          </cell>
          <cell r="K49">
            <v>493.79039999999992</v>
          </cell>
          <cell r="L49">
            <v>0</v>
          </cell>
          <cell r="M49">
            <v>725.25464999999986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1575.1913759999998</v>
          </cell>
          <cell r="AB49">
            <v>0</v>
          </cell>
          <cell r="AC49">
            <v>12456.242404112167</v>
          </cell>
          <cell r="AD49">
            <v>0</v>
          </cell>
          <cell r="AE49">
            <v>19.442996999999902</v>
          </cell>
          <cell r="AF49">
            <v>0</v>
          </cell>
          <cell r="AG49">
            <v>131677.44</v>
          </cell>
          <cell r="AH49">
            <v>56293.643887850456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114240.44901159</v>
          </cell>
          <cell r="AU49">
            <v>15269.921827112166</v>
          </cell>
          <cell r="AV49">
            <v>187971.08388785046</v>
          </cell>
          <cell r="AW49">
            <v>10667.860900396317</v>
          </cell>
          <cell r="AX49">
            <v>317481.45472655259</v>
          </cell>
          <cell r="AY49">
            <v>317481.45472655259</v>
          </cell>
          <cell r="AZ49">
            <v>4405</v>
          </cell>
          <cell r="BA49">
            <v>145365</v>
          </cell>
          <cell r="BB49">
            <v>0</v>
          </cell>
          <cell r="BC49">
            <v>0</v>
          </cell>
          <cell r="BD49">
            <v>317481.45472655259</v>
          </cell>
          <cell r="BE49">
            <v>317481.45472655265</v>
          </cell>
          <cell r="BF49">
            <v>0</v>
          </cell>
          <cell r="BG49">
            <v>145365</v>
          </cell>
          <cell r="BH49">
            <v>-42606.083887850458</v>
          </cell>
          <cell r="BI49">
            <v>129510.37083870213</v>
          </cell>
          <cell r="BJ49">
            <v>3924.5566920818828</v>
          </cell>
          <cell r="BK49">
            <v>2746.2135709455742</v>
          </cell>
          <cell r="BL49">
            <v>0.42907919966711922</v>
          </cell>
          <cell r="BM49">
            <v>0</v>
          </cell>
          <cell r="BN49">
            <v>0</v>
          </cell>
          <cell r="BO49">
            <v>317481.45472655259</v>
          </cell>
          <cell r="BP49">
            <v>9620.650143228866</v>
          </cell>
          <cell r="BQ49" t="str">
            <v>Y</v>
          </cell>
          <cell r="BR49">
            <v>9620.650143228866</v>
          </cell>
          <cell r="BS49">
            <v>0.16264796371476575</v>
          </cell>
          <cell r="BT49">
            <v>-649.76115600000003</v>
          </cell>
          <cell r="BU49">
            <v>316831.69357055257</v>
          </cell>
          <cell r="BV49">
            <v>0</v>
          </cell>
          <cell r="BW49">
            <v>316831.69357055257</v>
          </cell>
          <cell r="BX49">
            <v>0</v>
          </cell>
          <cell r="BY49">
            <v>316831.69357055257</v>
          </cell>
          <cell r="CA49">
            <v>110406</v>
          </cell>
          <cell r="CB49">
            <v>8263004</v>
          </cell>
          <cell r="CC49" t="str">
            <v>North Crawley CofE School</v>
          </cell>
          <cell r="CD49">
            <v>33</v>
          </cell>
          <cell r="CE49">
            <v>33</v>
          </cell>
          <cell r="CF49">
            <v>0</v>
          </cell>
          <cell r="CG49">
            <v>114240.44901159</v>
          </cell>
          <cell r="CH49">
            <v>0</v>
          </cell>
          <cell r="CI49">
            <v>0</v>
          </cell>
          <cell r="CJ49">
            <v>493.79039999999992</v>
          </cell>
          <cell r="CK49">
            <v>0</v>
          </cell>
          <cell r="CL49">
            <v>725.25464999999986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1575.1913759999998</v>
          </cell>
          <cell r="DA49">
            <v>0</v>
          </cell>
          <cell r="DB49">
            <v>12456.242404112167</v>
          </cell>
          <cell r="DC49">
            <v>0</v>
          </cell>
          <cell r="DD49">
            <v>19.442996999999902</v>
          </cell>
          <cell r="DE49">
            <v>0</v>
          </cell>
          <cell r="DF49">
            <v>131677.44</v>
          </cell>
          <cell r="DG49">
            <v>56293.643887850456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114240.44901159</v>
          </cell>
          <cell r="DT49">
            <v>15269.921827112166</v>
          </cell>
          <cell r="DU49">
            <v>187971.08388785046</v>
          </cell>
          <cell r="DV49">
            <v>10667.860900396317</v>
          </cell>
          <cell r="DW49">
            <v>317481.45472655259</v>
          </cell>
          <cell r="DX49">
            <v>317481.45472655259</v>
          </cell>
          <cell r="DY49">
            <v>4405</v>
          </cell>
          <cell r="DZ49">
            <v>145365</v>
          </cell>
          <cell r="EA49">
            <v>0</v>
          </cell>
          <cell r="EB49">
            <v>0</v>
          </cell>
          <cell r="EC49">
            <v>317481.45472655259</v>
          </cell>
          <cell r="ED49">
            <v>317481.45472655265</v>
          </cell>
          <cell r="EE49">
            <v>0</v>
          </cell>
          <cell r="EF49">
            <v>145365</v>
          </cell>
          <cell r="EG49">
            <v>-42606.083887850458</v>
          </cell>
          <cell r="EH49">
            <v>129510.37083870213</v>
          </cell>
          <cell r="EI49">
            <v>3924.5566920818828</v>
          </cell>
          <cell r="EJ49">
            <v>2746.2135709455742</v>
          </cell>
          <cell r="EK49">
            <v>0.42907919966711922</v>
          </cell>
          <cell r="EL49">
            <v>0</v>
          </cell>
          <cell r="EM49">
            <v>0</v>
          </cell>
          <cell r="EN49">
            <v>317481.45472655259</v>
          </cell>
          <cell r="EO49">
            <v>9620.650143228866</v>
          </cell>
          <cell r="EP49" t="str">
            <v>Y</v>
          </cell>
          <cell r="EQ49">
            <v>9620.650143228866</v>
          </cell>
          <cell r="ER49">
            <v>0.16264796371476575</v>
          </cell>
          <cell r="ES49">
            <v>-649.76115600000003</v>
          </cell>
          <cell r="ET49">
            <v>316831.69357055257</v>
          </cell>
          <cell r="EU49">
            <v>0</v>
          </cell>
          <cell r="EV49">
            <v>316831.69357055257</v>
          </cell>
          <cell r="EW49">
            <v>0</v>
          </cell>
          <cell r="EX49">
            <v>316831.69357055257</v>
          </cell>
        </row>
        <row r="50">
          <cell r="B50">
            <v>110407</v>
          </cell>
          <cell r="C50">
            <v>8263005</v>
          </cell>
          <cell r="D50" t="str">
            <v>Sherington Church of England School</v>
          </cell>
          <cell r="E50">
            <v>17</v>
          </cell>
          <cell r="F50">
            <v>17</v>
          </cell>
          <cell r="G50">
            <v>0</v>
          </cell>
          <cell r="H50">
            <v>58851.14039991</v>
          </cell>
          <cell r="I50">
            <v>0</v>
          </cell>
          <cell r="J50">
            <v>0</v>
          </cell>
          <cell r="K50">
            <v>1481.3711999999989</v>
          </cell>
          <cell r="L50">
            <v>0</v>
          </cell>
          <cell r="M50">
            <v>2175.7639499999982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845.27314999999953</v>
          </cell>
          <cell r="AB50">
            <v>0</v>
          </cell>
          <cell r="AC50">
            <v>5217.1850486166986</v>
          </cell>
          <cell r="AD50">
            <v>0</v>
          </cell>
          <cell r="AE50">
            <v>0</v>
          </cell>
          <cell r="AF50">
            <v>0</v>
          </cell>
          <cell r="AG50">
            <v>131677.44</v>
          </cell>
          <cell r="AH50">
            <v>57917.498999999996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58851.14039991</v>
          </cell>
          <cell r="AU50">
            <v>9719.5933486166959</v>
          </cell>
          <cell r="AV50">
            <v>189594.93900000001</v>
          </cell>
          <cell r="AW50">
            <v>5537.5496188462475</v>
          </cell>
          <cell r="AX50">
            <v>258165.6727485267</v>
          </cell>
          <cell r="AY50">
            <v>258165.6727485267</v>
          </cell>
          <cell r="AZ50">
            <v>4405</v>
          </cell>
          <cell r="BA50">
            <v>74885</v>
          </cell>
          <cell r="BB50">
            <v>0</v>
          </cell>
          <cell r="BC50">
            <v>0</v>
          </cell>
          <cell r="BD50">
            <v>258165.6727485267</v>
          </cell>
          <cell r="BE50">
            <v>258165.67274852673</v>
          </cell>
          <cell r="BF50">
            <v>0</v>
          </cell>
          <cell r="BG50">
            <v>74885</v>
          </cell>
          <cell r="BH50">
            <v>-114709.93900000001</v>
          </cell>
          <cell r="BI50">
            <v>68570.733748526691</v>
          </cell>
          <cell r="BJ50">
            <v>4033.5725734427465</v>
          </cell>
          <cell r="BK50">
            <v>2568.4831238095235</v>
          </cell>
          <cell r="BL50">
            <v>0.57041038582345494</v>
          </cell>
          <cell r="BM50">
            <v>0</v>
          </cell>
          <cell r="BN50">
            <v>0</v>
          </cell>
          <cell r="BO50">
            <v>258165.6727485267</v>
          </cell>
          <cell r="BP50">
            <v>15186.216044030982</v>
          </cell>
          <cell r="BQ50" t="str">
            <v>Y</v>
          </cell>
          <cell r="BR50">
            <v>15186.216044030982</v>
          </cell>
          <cell r="BS50">
            <v>0.30951627146864724</v>
          </cell>
          <cell r="BT50">
            <v>-334.72544399999998</v>
          </cell>
          <cell r="BU50">
            <v>257830.94730452669</v>
          </cell>
          <cell r="BV50">
            <v>0</v>
          </cell>
          <cell r="BW50">
            <v>257830.94730452669</v>
          </cell>
          <cell r="BX50">
            <v>0</v>
          </cell>
          <cell r="BY50">
            <v>257830.94730452669</v>
          </cell>
          <cell r="CA50">
            <v>110407</v>
          </cell>
          <cell r="CB50">
            <v>8263005</v>
          </cell>
          <cell r="CC50" t="str">
            <v>Sherington Church of England School</v>
          </cell>
          <cell r="CD50">
            <v>17</v>
          </cell>
          <cell r="CE50">
            <v>17</v>
          </cell>
          <cell r="CF50">
            <v>0</v>
          </cell>
          <cell r="CG50">
            <v>58851.14039991</v>
          </cell>
          <cell r="CH50">
            <v>0</v>
          </cell>
          <cell r="CI50">
            <v>0</v>
          </cell>
          <cell r="CJ50">
            <v>1481.3711999999989</v>
          </cell>
          <cell r="CK50">
            <v>0</v>
          </cell>
          <cell r="CL50">
            <v>2175.7639499999982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0</v>
          </cell>
          <cell r="CZ50">
            <v>845.27314999999953</v>
          </cell>
          <cell r="DA50">
            <v>0</v>
          </cell>
          <cell r="DB50">
            <v>5217.1850486166986</v>
          </cell>
          <cell r="DC50">
            <v>0</v>
          </cell>
          <cell r="DD50">
            <v>0</v>
          </cell>
          <cell r="DE50">
            <v>0</v>
          </cell>
          <cell r="DF50">
            <v>131677.44</v>
          </cell>
          <cell r="DG50">
            <v>57917.498999999996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</v>
          </cell>
          <cell r="DP50">
            <v>0</v>
          </cell>
          <cell r="DQ50">
            <v>0</v>
          </cell>
          <cell r="DR50">
            <v>0</v>
          </cell>
          <cell r="DS50">
            <v>58851.14039991</v>
          </cell>
          <cell r="DT50">
            <v>9719.5933486166959</v>
          </cell>
          <cell r="DU50">
            <v>189594.93900000001</v>
          </cell>
          <cell r="DV50">
            <v>5537.5496188462475</v>
          </cell>
          <cell r="DW50">
            <v>258165.6727485267</v>
          </cell>
          <cell r="DX50">
            <v>258165.6727485267</v>
          </cell>
          <cell r="DY50">
            <v>4405</v>
          </cell>
          <cell r="DZ50">
            <v>74885</v>
          </cell>
          <cell r="EA50">
            <v>0</v>
          </cell>
          <cell r="EB50">
            <v>0</v>
          </cell>
          <cell r="EC50">
            <v>258165.6727485267</v>
          </cell>
          <cell r="ED50">
            <v>258165.67274852673</v>
          </cell>
          <cell r="EE50">
            <v>0</v>
          </cell>
          <cell r="EF50">
            <v>74885</v>
          </cell>
          <cell r="EG50">
            <v>-114709.93900000001</v>
          </cell>
          <cell r="EH50">
            <v>68570.733748526691</v>
          </cell>
          <cell r="EI50">
            <v>4033.5725734427465</v>
          </cell>
          <cell r="EJ50">
            <v>2568.4831238095235</v>
          </cell>
          <cell r="EK50">
            <v>0.57041038582345494</v>
          </cell>
          <cell r="EL50">
            <v>0</v>
          </cell>
          <cell r="EM50">
            <v>0</v>
          </cell>
          <cell r="EN50">
            <v>258165.6727485267</v>
          </cell>
          <cell r="EO50">
            <v>15186.216044030982</v>
          </cell>
          <cell r="EP50" t="str">
            <v>Y</v>
          </cell>
          <cell r="EQ50">
            <v>15186.216044030982</v>
          </cell>
          <cell r="ER50">
            <v>0.30951627146864724</v>
          </cell>
          <cell r="ES50">
            <v>-334.72544399999998</v>
          </cell>
          <cell r="ET50">
            <v>257830.94730452669</v>
          </cell>
          <cell r="EU50">
            <v>0</v>
          </cell>
          <cell r="EV50">
            <v>257830.94730452669</v>
          </cell>
          <cell r="EW50">
            <v>0</v>
          </cell>
          <cell r="EX50">
            <v>257830.94730452669</v>
          </cell>
        </row>
        <row r="51">
          <cell r="B51">
            <v>110408</v>
          </cell>
          <cell r="C51">
            <v>8263006</v>
          </cell>
          <cell r="D51" t="str">
            <v>Stoke Goldington Church of England School</v>
          </cell>
          <cell r="E51">
            <v>26</v>
          </cell>
          <cell r="F51">
            <v>26</v>
          </cell>
          <cell r="G51">
            <v>0</v>
          </cell>
          <cell r="H51">
            <v>90007.626493980002</v>
          </cell>
          <cell r="I51">
            <v>0</v>
          </cell>
          <cell r="J51">
            <v>0</v>
          </cell>
          <cell r="K51">
            <v>1481.371199999995</v>
          </cell>
          <cell r="L51">
            <v>0</v>
          </cell>
          <cell r="M51">
            <v>2175.7639499999927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10247.268534808851</v>
          </cell>
          <cell r="AD51">
            <v>0</v>
          </cell>
          <cell r="AE51">
            <v>0</v>
          </cell>
          <cell r="AF51">
            <v>0</v>
          </cell>
          <cell r="AG51">
            <v>131677.44</v>
          </cell>
          <cell r="AH51">
            <v>57917.498999999996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90007.626493980002</v>
          </cell>
          <cell r="AU51">
            <v>13904.403684808838</v>
          </cell>
          <cell r="AV51">
            <v>189594.93900000001</v>
          </cell>
          <cell r="AW51">
            <v>9147.948301119357</v>
          </cell>
          <cell r="AX51">
            <v>293506.96917878883</v>
          </cell>
          <cell r="AY51">
            <v>293506.96917878883</v>
          </cell>
          <cell r="AZ51">
            <v>4405</v>
          </cell>
          <cell r="BA51">
            <v>114530</v>
          </cell>
          <cell r="BB51">
            <v>0</v>
          </cell>
          <cell r="BC51">
            <v>0</v>
          </cell>
          <cell r="BD51">
            <v>293506.96917878883</v>
          </cell>
          <cell r="BE51">
            <v>293506.96917878883</v>
          </cell>
          <cell r="BF51">
            <v>0</v>
          </cell>
          <cell r="BG51">
            <v>114530</v>
          </cell>
          <cell r="BH51">
            <v>-75064.939000000013</v>
          </cell>
          <cell r="BI51">
            <v>103912.03017878882</v>
          </cell>
          <cell r="BJ51">
            <v>3996.6165453380313</v>
          </cell>
          <cell r="BK51">
            <v>2658.3768749999995</v>
          </cell>
          <cell r="BL51">
            <v>0.50340479671003457</v>
          </cell>
          <cell r="BM51">
            <v>0</v>
          </cell>
          <cell r="BN51">
            <v>0</v>
          </cell>
          <cell r="BO51">
            <v>293506.96917878883</v>
          </cell>
          <cell r="BP51">
            <v>11288.72958379957</v>
          </cell>
          <cell r="BQ51" t="str">
            <v>Y</v>
          </cell>
          <cell r="BR51">
            <v>11288.72958379957</v>
          </cell>
          <cell r="BS51">
            <v>0.19715576676928892</v>
          </cell>
          <cell r="BT51">
            <v>-511.93303199999997</v>
          </cell>
          <cell r="BU51">
            <v>292995.03614678886</v>
          </cell>
          <cell r="BV51">
            <v>0</v>
          </cell>
          <cell r="BW51">
            <v>292995.03614678886</v>
          </cell>
          <cell r="BX51">
            <v>0</v>
          </cell>
          <cell r="BY51">
            <v>292995.03614678886</v>
          </cell>
          <cell r="CA51">
            <v>110408</v>
          </cell>
          <cell r="CB51">
            <v>8263006</v>
          </cell>
          <cell r="CC51" t="str">
            <v>Stoke Goldington Church of England School</v>
          </cell>
          <cell r="CD51">
            <v>26</v>
          </cell>
          <cell r="CE51">
            <v>26</v>
          </cell>
          <cell r="CF51">
            <v>0</v>
          </cell>
          <cell r="CG51">
            <v>90007.626493980002</v>
          </cell>
          <cell r="CH51">
            <v>0</v>
          </cell>
          <cell r="CI51">
            <v>0</v>
          </cell>
          <cell r="CJ51">
            <v>1481.371199999995</v>
          </cell>
          <cell r="CK51">
            <v>0</v>
          </cell>
          <cell r="CL51">
            <v>2175.7639499999927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10247.268534808851</v>
          </cell>
          <cell r="DC51">
            <v>0</v>
          </cell>
          <cell r="DD51">
            <v>0</v>
          </cell>
          <cell r="DE51">
            <v>0</v>
          </cell>
          <cell r="DF51">
            <v>131677.44</v>
          </cell>
          <cell r="DG51">
            <v>57917.498999999996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90007.626493980002</v>
          </cell>
          <cell r="DT51">
            <v>13904.403684808838</v>
          </cell>
          <cell r="DU51">
            <v>189594.93900000001</v>
          </cell>
          <cell r="DV51">
            <v>9147.948301119357</v>
          </cell>
          <cell r="DW51">
            <v>293506.96917878883</v>
          </cell>
          <cell r="DX51">
            <v>293506.96917878883</v>
          </cell>
          <cell r="DY51">
            <v>4405</v>
          </cell>
          <cell r="DZ51">
            <v>114530</v>
          </cell>
          <cell r="EA51">
            <v>0</v>
          </cell>
          <cell r="EB51">
            <v>0</v>
          </cell>
          <cell r="EC51">
            <v>293506.96917878883</v>
          </cell>
          <cell r="ED51">
            <v>293506.96917878883</v>
          </cell>
          <cell r="EE51">
            <v>0</v>
          </cell>
          <cell r="EF51">
            <v>114530</v>
          </cell>
          <cell r="EG51">
            <v>-75064.939000000013</v>
          </cell>
          <cell r="EH51">
            <v>103912.03017878882</v>
          </cell>
          <cell r="EI51">
            <v>3996.6165453380313</v>
          </cell>
          <cell r="EJ51">
            <v>2658.3768749999995</v>
          </cell>
          <cell r="EK51">
            <v>0.50340479671003457</v>
          </cell>
          <cell r="EL51">
            <v>0</v>
          </cell>
          <cell r="EM51">
            <v>0</v>
          </cell>
          <cell r="EN51">
            <v>293506.96917878883</v>
          </cell>
          <cell r="EO51">
            <v>11288.72958379957</v>
          </cell>
          <cell r="EP51" t="str">
            <v>Y</v>
          </cell>
          <cell r="EQ51">
            <v>11288.72958379957</v>
          </cell>
          <cell r="ER51">
            <v>0.19715576676928892</v>
          </cell>
          <cell r="ES51">
            <v>-511.93303199999997</v>
          </cell>
          <cell r="ET51">
            <v>292995.03614678886</v>
          </cell>
          <cell r="EU51">
            <v>0</v>
          </cell>
          <cell r="EV51">
            <v>292995.03614678886</v>
          </cell>
          <cell r="EW51">
            <v>0</v>
          </cell>
          <cell r="EX51">
            <v>292995.03614678886</v>
          </cell>
        </row>
        <row r="52">
          <cell r="B52">
            <v>110439</v>
          </cell>
          <cell r="C52">
            <v>8263058</v>
          </cell>
          <cell r="D52" t="str">
            <v>St Mary's Wavendon CofE Primary</v>
          </cell>
          <cell r="E52">
            <v>307.75</v>
          </cell>
          <cell r="F52">
            <v>307.75</v>
          </cell>
          <cell r="G52">
            <v>0</v>
          </cell>
          <cell r="H52">
            <v>1065378.7328277824</v>
          </cell>
          <cell r="I52">
            <v>0</v>
          </cell>
          <cell r="J52">
            <v>0</v>
          </cell>
          <cell r="K52">
            <v>22362.594670234186</v>
          </cell>
          <cell r="L52">
            <v>0</v>
          </cell>
          <cell r="M52">
            <v>35830.975551170523</v>
          </cell>
          <cell r="N52">
            <v>0</v>
          </cell>
          <cell r="O52">
            <v>246.83417364406807</v>
          </cell>
          <cell r="P52">
            <v>901.48132983050596</v>
          </cell>
          <cell r="Q52">
            <v>472.20450610169547</v>
          </cell>
          <cell r="R52">
            <v>0</v>
          </cell>
          <cell r="S52">
            <v>547.32795025423786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30102.157598360613</v>
          </cell>
          <cell r="AB52">
            <v>0</v>
          </cell>
          <cell r="AC52">
            <v>117428.47881539629</v>
          </cell>
          <cell r="AD52">
            <v>0</v>
          </cell>
          <cell r="AE52">
            <v>42085.196097509121</v>
          </cell>
          <cell r="AF52">
            <v>0</v>
          </cell>
          <cell r="AG52">
            <v>131677.44</v>
          </cell>
          <cell r="AH52">
            <v>0</v>
          </cell>
          <cell r="AI52">
            <v>0</v>
          </cell>
          <cell r="AJ52">
            <v>0</v>
          </cell>
          <cell r="AK52">
            <v>27392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1065378.7328277824</v>
          </cell>
          <cell r="AU52">
            <v>249977.25069250126</v>
          </cell>
          <cell r="AV52">
            <v>159069.44</v>
          </cell>
          <cell r="AW52">
            <v>110420.77998255222</v>
          </cell>
          <cell r="AX52">
            <v>1474425.4235202835</v>
          </cell>
          <cell r="AY52">
            <v>1447033.4235202835</v>
          </cell>
          <cell r="AZ52">
            <v>4405</v>
          </cell>
          <cell r="BA52">
            <v>1355638.75</v>
          </cell>
          <cell r="BB52">
            <v>0</v>
          </cell>
          <cell r="BC52">
            <v>0</v>
          </cell>
          <cell r="BD52">
            <v>1474425.4235202835</v>
          </cell>
          <cell r="BE52">
            <v>1474425.4235202838</v>
          </cell>
          <cell r="BF52">
            <v>0</v>
          </cell>
          <cell r="BG52">
            <v>1383030.75</v>
          </cell>
          <cell r="BH52">
            <v>1223961.31</v>
          </cell>
          <cell r="BI52">
            <v>1315355.9835202836</v>
          </cell>
          <cell r="BJ52">
            <v>4274.1055516499873</v>
          </cell>
          <cell r="BK52">
            <v>4120.0183237086094</v>
          </cell>
          <cell r="BL52">
            <v>3.7399646272125615E-2</v>
          </cell>
          <cell r="BM52">
            <v>0</v>
          </cell>
          <cell r="BN52">
            <v>0</v>
          </cell>
          <cell r="BO52">
            <v>1474425.4235202835</v>
          </cell>
          <cell r="BP52">
            <v>4701.9770057523428</v>
          </cell>
          <cell r="BQ52" t="str">
            <v>Y</v>
          </cell>
          <cell r="BR52">
            <v>4790.9843168815059</v>
          </cell>
          <cell r="BS52">
            <v>-3.4835439651683453E-2</v>
          </cell>
          <cell r="BT52">
            <v>-6059.5150229999999</v>
          </cell>
          <cell r="BU52">
            <v>1468365.9084972835</v>
          </cell>
          <cell r="BV52">
            <v>0</v>
          </cell>
          <cell r="BW52">
            <v>1468365.9084972835</v>
          </cell>
          <cell r="BX52">
            <v>27392</v>
          </cell>
          <cell r="BY52">
            <v>1440973.9084972835</v>
          </cell>
          <cell r="CA52">
            <v>110439</v>
          </cell>
          <cell r="CB52">
            <v>8263058</v>
          </cell>
          <cell r="CC52" t="str">
            <v>St Mary's Wavendon CofE Primary</v>
          </cell>
          <cell r="CD52">
            <v>307.75</v>
          </cell>
          <cell r="CE52">
            <v>307.75</v>
          </cell>
          <cell r="CF52">
            <v>0</v>
          </cell>
          <cell r="CG52">
            <v>1065378.7328277824</v>
          </cell>
          <cell r="CH52">
            <v>0</v>
          </cell>
          <cell r="CI52">
            <v>0</v>
          </cell>
          <cell r="CJ52">
            <v>22362.594670234186</v>
          </cell>
          <cell r="CK52">
            <v>0</v>
          </cell>
          <cell r="CL52">
            <v>35830.975551170523</v>
          </cell>
          <cell r="CM52">
            <v>0</v>
          </cell>
          <cell r="CN52">
            <v>246.83417364406807</v>
          </cell>
          <cell r="CO52">
            <v>901.48132983050596</v>
          </cell>
          <cell r="CP52">
            <v>472.20450610169547</v>
          </cell>
          <cell r="CQ52">
            <v>0</v>
          </cell>
          <cell r="CR52">
            <v>547.32795025423786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0</v>
          </cell>
          <cell r="CZ52">
            <v>30102.157598360613</v>
          </cell>
          <cell r="DA52">
            <v>0</v>
          </cell>
          <cell r="DB52">
            <v>117428.47881539629</v>
          </cell>
          <cell r="DC52">
            <v>0</v>
          </cell>
          <cell r="DD52">
            <v>42085.196097509121</v>
          </cell>
          <cell r="DE52">
            <v>0</v>
          </cell>
          <cell r="DF52">
            <v>131677.44</v>
          </cell>
          <cell r="DG52">
            <v>0</v>
          </cell>
          <cell r="DH52">
            <v>0</v>
          </cell>
          <cell r="DI52">
            <v>0</v>
          </cell>
          <cell r="DJ52">
            <v>27392</v>
          </cell>
          <cell r="DK52">
            <v>0</v>
          </cell>
          <cell r="DL52">
            <v>0</v>
          </cell>
          <cell r="DM52">
            <v>0</v>
          </cell>
          <cell r="DN52">
            <v>0</v>
          </cell>
          <cell r="DO52">
            <v>0</v>
          </cell>
          <cell r="DP52">
            <v>0</v>
          </cell>
          <cell r="DQ52">
            <v>0</v>
          </cell>
          <cell r="DR52">
            <v>0</v>
          </cell>
          <cell r="DS52">
            <v>1065378.7328277824</v>
          </cell>
          <cell r="DT52">
            <v>249977.25069250126</v>
          </cell>
          <cell r="DU52">
            <v>159069.44</v>
          </cell>
          <cell r="DV52">
            <v>110420.77998255222</v>
          </cell>
          <cell r="DW52">
            <v>1474425.4235202835</v>
          </cell>
          <cell r="DX52">
            <v>1447033.4235202835</v>
          </cell>
          <cell r="DY52">
            <v>4405</v>
          </cell>
          <cell r="DZ52">
            <v>1355638.75</v>
          </cell>
          <cell r="EA52">
            <v>0</v>
          </cell>
          <cell r="EB52">
            <v>0</v>
          </cell>
          <cell r="EC52">
            <v>1474425.4235202835</v>
          </cell>
          <cell r="ED52">
            <v>1474425.4235202838</v>
          </cell>
          <cell r="EE52">
            <v>0</v>
          </cell>
          <cell r="EF52">
            <v>1383030.75</v>
          </cell>
          <cell r="EG52">
            <v>1223961.31</v>
          </cell>
          <cell r="EH52">
            <v>1315355.9835202836</v>
          </cell>
          <cell r="EI52">
            <v>4274.1055516499873</v>
          </cell>
          <cell r="EJ52">
            <v>4120.0183237086094</v>
          </cell>
          <cell r="EK52">
            <v>3.7399646272125615E-2</v>
          </cell>
          <cell r="EL52">
            <v>0</v>
          </cell>
          <cell r="EM52">
            <v>0</v>
          </cell>
          <cell r="EN52">
            <v>1474425.4235202835</v>
          </cell>
          <cell r="EO52">
            <v>4701.9770057523428</v>
          </cell>
          <cell r="EP52" t="str">
            <v>Y</v>
          </cell>
          <cell r="EQ52">
            <v>4790.9843168815059</v>
          </cell>
          <cell r="ER52">
            <v>-3.4835439651683453E-2</v>
          </cell>
          <cell r="ES52">
            <v>-6059.5150229999999</v>
          </cell>
          <cell r="ET52">
            <v>1468365.9084972835</v>
          </cell>
          <cell r="EU52">
            <v>0</v>
          </cell>
          <cell r="EV52">
            <v>1468365.9084972835</v>
          </cell>
          <cell r="EW52">
            <v>27392</v>
          </cell>
          <cell r="EX52">
            <v>1440973.9084972835</v>
          </cell>
        </row>
        <row r="53">
          <cell r="B53">
            <v>110443</v>
          </cell>
          <cell r="C53">
            <v>8263066</v>
          </cell>
          <cell r="D53" t="str">
            <v>St Andrew's CofE Infant School</v>
          </cell>
          <cell r="E53">
            <v>13</v>
          </cell>
          <cell r="F53">
            <v>13</v>
          </cell>
          <cell r="G53">
            <v>0</v>
          </cell>
          <cell r="H53">
            <v>45003.813246990001</v>
          </cell>
          <cell r="I53">
            <v>0</v>
          </cell>
          <cell r="J53">
            <v>0</v>
          </cell>
          <cell r="K53">
            <v>1481.3712000000014</v>
          </cell>
          <cell r="L53">
            <v>0</v>
          </cell>
          <cell r="M53">
            <v>2175.7639500000023</v>
          </cell>
          <cell r="N53">
            <v>0</v>
          </cell>
          <cell r="O53">
            <v>1183.0395000000012</v>
          </cell>
          <cell r="P53">
            <v>1152.1776000000011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775.66241999999988</v>
          </cell>
          <cell r="AB53">
            <v>0</v>
          </cell>
          <cell r="AC53">
            <v>4710.7244001005993</v>
          </cell>
          <cell r="AD53">
            <v>0</v>
          </cell>
          <cell r="AE53">
            <v>0</v>
          </cell>
          <cell r="AF53">
            <v>0</v>
          </cell>
          <cell r="AG53">
            <v>131677.44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45003.813246990001</v>
          </cell>
          <cell r="AU53">
            <v>11478.739070100604</v>
          </cell>
          <cell r="AV53">
            <v>131677.44</v>
          </cell>
          <cell r="AW53">
            <v>5796.4677229268837</v>
          </cell>
          <cell r="AX53">
            <v>188159.99231709063</v>
          </cell>
          <cell r="AY53">
            <v>188159.99231709063</v>
          </cell>
          <cell r="AZ53">
            <v>4405</v>
          </cell>
          <cell r="BA53">
            <v>57265</v>
          </cell>
          <cell r="BB53">
            <v>0</v>
          </cell>
          <cell r="BC53">
            <v>0</v>
          </cell>
          <cell r="BD53">
            <v>188159.99231709063</v>
          </cell>
          <cell r="BE53">
            <v>188159.9923170906</v>
          </cell>
          <cell r="BF53">
            <v>0</v>
          </cell>
          <cell r="BG53">
            <v>57265</v>
          </cell>
          <cell r="BH53">
            <v>-74412.44</v>
          </cell>
          <cell r="BI53">
            <v>56482.552317090624</v>
          </cell>
          <cell r="BJ53">
            <v>4344.8117166992788</v>
          </cell>
          <cell r="BK53">
            <v>4253.2239499999996</v>
          </cell>
          <cell r="BL53">
            <v>2.1533727773558504E-2</v>
          </cell>
          <cell r="BM53">
            <v>0</v>
          </cell>
          <cell r="BN53">
            <v>0</v>
          </cell>
          <cell r="BO53">
            <v>188159.99231709063</v>
          </cell>
          <cell r="BP53">
            <v>14473.845562853125</v>
          </cell>
          <cell r="BQ53" t="str">
            <v>Y</v>
          </cell>
          <cell r="BR53">
            <v>14473.845562853125</v>
          </cell>
          <cell r="BS53">
            <v>0.2511279598769387</v>
          </cell>
          <cell r="BT53">
            <v>-255.96651599999998</v>
          </cell>
          <cell r="BU53">
            <v>187904.02580109064</v>
          </cell>
          <cell r="BV53">
            <v>0</v>
          </cell>
          <cell r="BW53">
            <v>187904.02580109064</v>
          </cell>
          <cell r="BX53">
            <v>0</v>
          </cell>
          <cell r="BY53">
            <v>187904.02580109064</v>
          </cell>
          <cell r="CA53">
            <v>110443</v>
          </cell>
          <cell r="CB53">
            <v>8263066</v>
          </cell>
          <cell r="CC53" t="str">
            <v>St Andrew's CofE Infant School</v>
          </cell>
          <cell r="CD53">
            <v>13</v>
          </cell>
          <cell r="CE53">
            <v>13</v>
          </cell>
          <cell r="CF53">
            <v>0</v>
          </cell>
          <cell r="CG53">
            <v>45003.813246990001</v>
          </cell>
          <cell r="CH53">
            <v>0</v>
          </cell>
          <cell r="CI53">
            <v>0</v>
          </cell>
          <cell r="CJ53">
            <v>1481.3712000000014</v>
          </cell>
          <cell r="CK53">
            <v>0</v>
          </cell>
          <cell r="CL53">
            <v>2175.7639500000023</v>
          </cell>
          <cell r="CM53">
            <v>0</v>
          </cell>
          <cell r="CN53">
            <v>1183.0395000000012</v>
          </cell>
          <cell r="CO53">
            <v>1152.1776000000011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775.66241999999988</v>
          </cell>
          <cell r="DA53">
            <v>0</v>
          </cell>
          <cell r="DB53">
            <v>4710.7244001005993</v>
          </cell>
          <cell r="DC53">
            <v>0</v>
          </cell>
          <cell r="DD53">
            <v>0</v>
          </cell>
          <cell r="DE53">
            <v>0</v>
          </cell>
          <cell r="DF53">
            <v>131677.44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0</v>
          </cell>
          <cell r="DR53">
            <v>0</v>
          </cell>
          <cell r="DS53">
            <v>45003.813246990001</v>
          </cell>
          <cell r="DT53">
            <v>11478.739070100604</v>
          </cell>
          <cell r="DU53">
            <v>131677.44</v>
          </cell>
          <cell r="DV53">
            <v>5796.4677229268837</v>
          </cell>
          <cell r="DW53">
            <v>188159.99231709063</v>
          </cell>
          <cell r="DX53">
            <v>188159.99231709063</v>
          </cell>
          <cell r="DY53">
            <v>4405</v>
          </cell>
          <cell r="DZ53">
            <v>57265</v>
          </cell>
          <cell r="EA53">
            <v>0</v>
          </cell>
          <cell r="EB53">
            <v>0</v>
          </cell>
          <cell r="EC53">
            <v>188159.99231709063</v>
          </cell>
          <cell r="ED53">
            <v>188159.9923170906</v>
          </cell>
          <cell r="EE53">
            <v>0</v>
          </cell>
          <cell r="EF53">
            <v>57265</v>
          </cell>
          <cell r="EG53">
            <v>-74412.44</v>
          </cell>
          <cell r="EH53">
            <v>56482.552317090624</v>
          </cell>
          <cell r="EI53">
            <v>4344.8117166992788</v>
          </cell>
          <cell r="EJ53">
            <v>4253.2239499999996</v>
          </cell>
          <cell r="EK53">
            <v>2.1533727773558504E-2</v>
          </cell>
          <cell r="EL53">
            <v>0</v>
          </cell>
          <cell r="EM53">
            <v>0</v>
          </cell>
          <cell r="EN53">
            <v>188159.99231709063</v>
          </cell>
          <cell r="EO53">
            <v>14473.845562853125</v>
          </cell>
          <cell r="EP53" t="str">
            <v>Y</v>
          </cell>
          <cell r="EQ53">
            <v>14473.845562853125</v>
          </cell>
          <cell r="ER53">
            <v>0.2511279598769387</v>
          </cell>
          <cell r="ES53">
            <v>-255.96651599999998</v>
          </cell>
          <cell r="ET53">
            <v>187904.02580109064</v>
          </cell>
          <cell r="EU53">
            <v>0</v>
          </cell>
          <cell r="EV53">
            <v>187904.02580109064</v>
          </cell>
          <cell r="EW53">
            <v>0</v>
          </cell>
          <cell r="EX53">
            <v>187904.02580109064</v>
          </cell>
        </row>
        <row r="54">
          <cell r="B54">
            <v>110476</v>
          </cell>
          <cell r="C54">
            <v>8263369</v>
          </cell>
          <cell r="D54" t="str">
            <v>St Thomas Aquinas Catholic Primary School</v>
          </cell>
          <cell r="E54">
            <v>264</v>
          </cell>
          <cell r="F54">
            <v>264</v>
          </cell>
          <cell r="G54">
            <v>0</v>
          </cell>
          <cell r="H54">
            <v>913923.59209271998</v>
          </cell>
          <cell r="I54">
            <v>0</v>
          </cell>
          <cell r="J54">
            <v>0</v>
          </cell>
          <cell r="K54">
            <v>14319.921600000018</v>
          </cell>
          <cell r="L54">
            <v>0</v>
          </cell>
          <cell r="M54">
            <v>21032.384850000028</v>
          </cell>
          <cell r="N54">
            <v>0</v>
          </cell>
          <cell r="O54">
            <v>6151.8054000000002</v>
          </cell>
          <cell r="P54">
            <v>15842.441999999975</v>
          </cell>
          <cell r="Q54">
            <v>8147.5416000000023</v>
          </cell>
          <cell r="R54">
            <v>987.58080000000064</v>
          </cell>
          <cell r="S54">
            <v>4197.2183999999988</v>
          </cell>
          <cell r="T54">
            <v>2067.7473000000068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26926.348307692315</v>
          </cell>
          <cell r="AB54">
            <v>0</v>
          </cell>
          <cell r="AC54">
            <v>114101.47465374449</v>
          </cell>
          <cell r="AD54">
            <v>0</v>
          </cell>
          <cell r="AE54">
            <v>0</v>
          </cell>
          <cell r="AF54">
            <v>0</v>
          </cell>
          <cell r="AG54">
            <v>131677.44</v>
          </cell>
          <cell r="AH54">
            <v>0</v>
          </cell>
          <cell r="AI54">
            <v>0</v>
          </cell>
          <cell r="AJ54">
            <v>0</v>
          </cell>
          <cell r="AK54">
            <v>5222.3999999999996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913923.59209271998</v>
          </cell>
          <cell r="AU54">
            <v>213774.46491143684</v>
          </cell>
          <cell r="AV54">
            <v>136899.84</v>
          </cell>
          <cell r="AW54">
            <v>114082.5490359687</v>
          </cell>
          <cell r="AX54">
            <v>1264597.8970041568</v>
          </cell>
          <cell r="AY54">
            <v>1259375.4970041569</v>
          </cell>
          <cell r="AZ54">
            <v>4405</v>
          </cell>
          <cell r="BA54">
            <v>1162920</v>
          </cell>
          <cell r="BB54">
            <v>0</v>
          </cell>
          <cell r="BC54">
            <v>0</v>
          </cell>
          <cell r="BD54">
            <v>1264597.8970041568</v>
          </cell>
          <cell r="BE54">
            <v>1264597.8970041568</v>
          </cell>
          <cell r="BF54">
            <v>0</v>
          </cell>
          <cell r="BG54">
            <v>1168142.3999999999</v>
          </cell>
          <cell r="BH54">
            <v>1031242.5599999999</v>
          </cell>
          <cell r="BI54">
            <v>1127698.057004157</v>
          </cell>
          <cell r="BJ54">
            <v>4271.58354925817</v>
          </cell>
          <cell r="BK54">
            <v>3998.6370665427517</v>
          </cell>
          <cell r="BL54">
            <v>6.8259879097106888E-2</v>
          </cell>
          <cell r="BM54">
            <v>0</v>
          </cell>
          <cell r="BN54">
            <v>0</v>
          </cell>
          <cell r="BO54">
            <v>1264597.8970041568</v>
          </cell>
          <cell r="BP54">
            <v>4770.361731076352</v>
          </cell>
          <cell r="BQ54" t="str">
            <v>Y</v>
          </cell>
          <cell r="BR54">
            <v>4790.1435492581695</v>
          </cell>
          <cell r="BS54">
            <v>6.2655817870631125E-2</v>
          </cell>
          <cell r="BT54">
            <v>-5198.0892480000002</v>
          </cell>
          <cell r="BU54">
            <v>1259399.8077561569</v>
          </cell>
          <cell r="BV54">
            <v>0</v>
          </cell>
          <cell r="BW54">
            <v>1259399.8077561569</v>
          </cell>
          <cell r="BX54">
            <v>5222.3999999999996</v>
          </cell>
          <cell r="BY54">
            <v>1254177.407756157</v>
          </cell>
          <cell r="CA54">
            <v>110476</v>
          </cell>
          <cell r="CB54">
            <v>8263369</v>
          </cell>
          <cell r="CC54" t="str">
            <v>St Thomas Aquinas Catholic Primary School</v>
          </cell>
          <cell r="CD54">
            <v>264</v>
          </cell>
          <cell r="CE54">
            <v>264</v>
          </cell>
          <cell r="CF54">
            <v>0</v>
          </cell>
          <cell r="CG54">
            <v>913923.59209271998</v>
          </cell>
          <cell r="CH54">
            <v>0</v>
          </cell>
          <cell r="CI54">
            <v>0</v>
          </cell>
          <cell r="CJ54">
            <v>14319.921600000018</v>
          </cell>
          <cell r="CK54">
            <v>0</v>
          </cell>
          <cell r="CL54">
            <v>21032.384850000028</v>
          </cell>
          <cell r="CM54">
            <v>0</v>
          </cell>
          <cell r="CN54">
            <v>6151.8054000000002</v>
          </cell>
          <cell r="CO54">
            <v>15842.441999999975</v>
          </cell>
          <cell r="CP54">
            <v>8147.5416000000023</v>
          </cell>
          <cell r="CQ54">
            <v>987.58080000000064</v>
          </cell>
          <cell r="CR54">
            <v>4197.2183999999988</v>
          </cell>
          <cell r="CS54">
            <v>2067.7473000000068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26926.348307692315</v>
          </cell>
          <cell r="DA54">
            <v>0</v>
          </cell>
          <cell r="DB54">
            <v>114101.47465374449</v>
          </cell>
          <cell r="DC54">
            <v>0</v>
          </cell>
          <cell r="DD54">
            <v>0</v>
          </cell>
          <cell r="DE54">
            <v>0</v>
          </cell>
          <cell r="DF54">
            <v>131677.44</v>
          </cell>
          <cell r="DG54">
            <v>0</v>
          </cell>
          <cell r="DH54">
            <v>0</v>
          </cell>
          <cell r="DI54">
            <v>0</v>
          </cell>
          <cell r="DJ54">
            <v>5222.3999999999996</v>
          </cell>
          <cell r="DK54">
            <v>0</v>
          </cell>
          <cell r="DL54">
            <v>0</v>
          </cell>
          <cell r="DM54">
            <v>0</v>
          </cell>
          <cell r="DN54">
            <v>0</v>
          </cell>
          <cell r="DO54">
            <v>0</v>
          </cell>
          <cell r="DP54">
            <v>0</v>
          </cell>
          <cell r="DQ54">
            <v>0</v>
          </cell>
          <cell r="DR54">
            <v>0</v>
          </cell>
          <cell r="DS54">
            <v>913923.59209271998</v>
          </cell>
          <cell r="DT54">
            <v>213774.46491143684</v>
          </cell>
          <cell r="DU54">
            <v>136899.84</v>
          </cell>
          <cell r="DV54">
            <v>114082.5490359687</v>
          </cell>
          <cell r="DW54">
            <v>1264597.8970041568</v>
          </cell>
          <cell r="DX54">
            <v>1259375.4970041569</v>
          </cell>
          <cell r="DY54">
            <v>4405</v>
          </cell>
          <cell r="DZ54">
            <v>1162920</v>
          </cell>
          <cell r="EA54">
            <v>0</v>
          </cell>
          <cell r="EB54">
            <v>0</v>
          </cell>
          <cell r="EC54">
            <v>1264597.8970041568</v>
          </cell>
          <cell r="ED54">
            <v>1264597.8970041568</v>
          </cell>
          <cell r="EE54">
            <v>0</v>
          </cell>
          <cell r="EF54">
            <v>1168142.3999999999</v>
          </cell>
          <cell r="EG54">
            <v>1031242.5599999999</v>
          </cell>
          <cell r="EH54">
            <v>1127698.057004157</v>
          </cell>
          <cell r="EI54">
            <v>4271.58354925817</v>
          </cell>
          <cell r="EJ54">
            <v>3998.6370665427517</v>
          </cell>
          <cell r="EK54">
            <v>6.8259879097106888E-2</v>
          </cell>
          <cell r="EL54">
            <v>0</v>
          </cell>
          <cell r="EM54">
            <v>0</v>
          </cell>
          <cell r="EN54">
            <v>1264597.8970041568</v>
          </cell>
          <cell r="EO54">
            <v>4770.361731076352</v>
          </cell>
          <cell r="EP54" t="str">
            <v>Y</v>
          </cell>
          <cell r="EQ54">
            <v>4790.1435492581695</v>
          </cell>
          <cell r="ER54">
            <v>6.2655817870631125E-2</v>
          </cell>
          <cell r="ES54">
            <v>-5198.0892480000002</v>
          </cell>
          <cell r="ET54">
            <v>1259399.8077561569</v>
          </cell>
          <cell r="EU54">
            <v>0</v>
          </cell>
          <cell r="EV54">
            <v>1259399.8077561569</v>
          </cell>
          <cell r="EW54">
            <v>5222.3999999999996</v>
          </cell>
          <cell r="EX54">
            <v>1254177.407756157</v>
          </cell>
        </row>
        <row r="55">
          <cell r="B55">
            <v>134073</v>
          </cell>
          <cell r="C55">
            <v>8263376</v>
          </cell>
          <cell r="D55" t="str">
            <v>Giles Brook Primary School</v>
          </cell>
          <cell r="E55">
            <v>408</v>
          </cell>
          <cell r="F55">
            <v>408</v>
          </cell>
          <cell r="G55">
            <v>0</v>
          </cell>
          <cell r="H55">
            <v>1412427.3695978399</v>
          </cell>
          <cell r="I55">
            <v>0</v>
          </cell>
          <cell r="J55">
            <v>0</v>
          </cell>
          <cell r="K55">
            <v>18270.244799999997</v>
          </cell>
          <cell r="L55">
            <v>0</v>
          </cell>
          <cell r="M55">
            <v>29010.185999999994</v>
          </cell>
          <cell r="N55">
            <v>0</v>
          </cell>
          <cell r="O55">
            <v>1183.0394999999985</v>
          </cell>
          <cell r="P55">
            <v>3744.5771999999979</v>
          </cell>
          <cell r="Q55">
            <v>1357.9236000000003</v>
          </cell>
          <cell r="R55">
            <v>0</v>
          </cell>
          <cell r="S55">
            <v>1049.3046000000008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49234.786624719112</v>
          </cell>
          <cell r="AB55">
            <v>0</v>
          </cell>
          <cell r="AC55">
            <v>94822.872832652996</v>
          </cell>
          <cell r="AD55">
            <v>0</v>
          </cell>
          <cell r="AE55">
            <v>0</v>
          </cell>
          <cell r="AF55">
            <v>0</v>
          </cell>
          <cell r="AG55">
            <v>131677.44</v>
          </cell>
          <cell r="AH55">
            <v>0</v>
          </cell>
          <cell r="AI55">
            <v>0</v>
          </cell>
          <cell r="AJ55">
            <v>0</v>
          </cell>
          <cell r="AK55">
            <v>60416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1412427.3695978399</v>
          </cell>
          <cell r="AU55">
            <v>198672.93515737209</v>
          </cell>
          <cell r="AV55">
            <v>192093.44</v>
          </cell>
          <cell r="AW55">
            <v>113820.6113802605</v>
          </cell>
          <cell r="AX55">
            <v>1803193.744755212</v>
          </cell>
          <cell r="AY55">
            <v>1742777.744755212</v>
          </cell>
          <cell r="AZ55">
            <v>4405</v>
          </cell>
          <cell r="BA55">
            <v>1797240</v>
          </cell>
          <cell r="BB55">
            <v>54462.255244788015</v>
          </cell>
          <cell r="BC55">
            <v>0</v>
          </cell>
          <cell r="BD55">
            <v>1857656</v>
          </cell>
          <cell r="BE55">
            <v>1857655.9999999998</v>
          </cell>
          <cell r="BF55">
            <v>0</v>
          </cell>
          <cell r="BG55">
            <v>1857656</v>
          </cell>
          <cell r="BH55">
            <v>1665562.56</v>
          </cell>
          <cell r="BI55">
            <v>1665562.56</v>
          </cell>
          <cell r="BJ55">
            <v>4082.2611764705885</v>
          </cell>
          <cell r="BK55">
            <v>4065.8461657074345</v>
          </cell>
          <cell r="BL55">
            <v>4.0372926308927057E-3</v>
          </cell>
          <cell r="BM55">
            <v>0</v>
          </cell>
          <cell r="BN55">
            <v>0</v>
          </cell>
          <cell r="BO55">
            <v>1857656</v>
          </cell>
          <cell r="BP55">
            <v>4405</v>
          </cell>
          <cell r="BQ55" t="str">
            <v>Y</v>
          </cell>
          <cell r="BR55">
            <v>4553.0784313725489</v>
          </cell>
          <cell r="BS55">
            <v>5.6198537551783723E-3</v>
          </cell>
          <cell r="BT55">
            <v>-8033.410656</v>
          </cell>
          <cell r="BU55">
            <v>1849622.589344</v>
          </cell>
          <cell r="BV55">
            <v>0</v>
          </cell>
          <cell r="BW55">
            <v>1849622.589344</v>
          </cell>
          <cell r="BX55">
            <v>60416</v>
          </cell>
          <cell r="BY55">
            <v>1789206.589344</v>
          </cell>
          <cell r="CA55">
            <v>134073</v>
          </cell>
          <cell r="CB55">
            <v>8263376</v>
          </cell>
          <cell r="CC55" t="str">
            <v>Giles Brook Primary School</v>
          </cell>
          <cell r="CD55">
            <v>408</v>
          </cell>
          <cell r="CE55">
            <v>408</v>
          </cell>
          <cell r="CF55">
            <v>0</v>
          </cell>
          <cell r="CG55">
            <v>1412427.3695978399</v>
          </cell>
          <cell r="CH55">
            <v>0</v>
          </cell>
          <cell r="CI55">
            <v>0</v>
          </cell>
          <cell r="CJ55">
            <v>18270.244799999997</v>
          </cell>
          <cell r="CK55">
            <v>0</v>
          </cell>
          <cell r="CL55">
            <v>29010.185999999994</v>
          </cell>
          <cell r="CM55">
            <v>0</v>
          </cell>
          <cell r="CN55">
            <v>1183.0394999999985</v>
          </cell>
          <cell r="CO55">
            <v>3744.5771999999979</v>
          </cell>
          <cell r="CP55">
            <v>1357.9236000000003</v>
          </cell>
          <cell r="CQ55">
            <v>0</v>
          </cell>
          <cell r="CR55">
            <v>1049.3046000000008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0</v>
          </cell>
          <cell r="CZ55">
            <v>49234.786624719112</v>
          </cell>
          <cell r="DA55">
            <v>0</v>
          </cell>
          <cell r="DB55">
            <v>94822.872832652996</v>
          </cell>
          <cell r="DC55">
            <v>0</v>
          </cell>
          <cell r="DD55">
            <v>0</v>
          </cell>
          <cell r="DE55">
            <v>0</v>
          </cell>
          <cell r="DF55">
            <v>131677.44</v>
          </cell>
          <cell r="DG55">
            <v>0</v>
          </cell>
          <cell r="DH55">
            <v>0</v>
          </cell>
          <cell r="DI55">
            <v>0</v>
          </cell>
          <cell r="DJ55">
            <v>60416</v>
          </cell>
          <cell r="DK55">
            <v>0</v>
          </cell>
          <cell r="DL55">
            <v>0</v>
          </cell>
          <cell r="DM55">
            <v>0</v>
          </cell>
          <cell r="DN55">
            <v>0</v>
          </cell>
          <cell r="DO55">
            <v>0</v>
          </cell>
          <cell r="DP55">
            <v>0</v>
          </cell>
          <cell r="DQ55">
            <v>0</v>
          </cell>
          <cell r="DR55">
            <v>0</v>
          </cell>
          <cell r="DS55">
            <v>1412427.3695978399</v>
          </cell>
          <cell r="DT55">
            <v>198672.93515737209</v>
          </cell>
          <cell r="DU55">
            <v>192093.44</v>
          </cell>
          <cell r="DV55">
            <v>113820.6113802605</v>
          </cell>
          <cell r="DW55">
            <v>1803193.744755212</v>
          </cell>
          <cell r="DX55">
            <v>1742777.744755212</v>
          </cell>
          <cell r="DY55">
            <v>4405</v>
          </cell>
          <cell r="DZ55">
            <v>1797240</v>
          </cell>
          <cell r="EA55">
            <v>54462.255244788015</v>
          </cell>
          <cell r="EB55">
            <v>0</v>
          </cell>
          <cell r="EC55">
            <v>1857656</v>
          </cell>
          <cell r="ED55">
            <v>1857655.9999999998</v>
          </cell>
          <cell r="EE55">
            <v>0</v>
          </cell>
          <cell r="EF55">
            <v>1857656</v>
          </cell>
          <cell r="EG55">
            <v>1665562.56</v>
          </cell>
          <cell r="EH55">
            <v>1665562.56</v>
          </cell>
          <cell r="EI55">
            <v>4082.2611764705885</v>
          </cell>
          <cell r="EJ55">
            <v>4065.8461657074345</v>
          </cell>
          <cell r="EK55">
            <v>4.0372926308927057E-3</v>
          </cell>
          <cell r="EL55">
            <v>0</v>
          </cell>
          <cell r="EM55">
            <v>0</v>
          </cell>
          <cell r="EN55">
            <v>1857656</v>
          </cell>
          <cell r="EO55">
            <v>4405</v>
          </cell>
          <cell r="EP55" t="str">
            <v>Y</v>
          </cell>
          <cell r="EQ55">
            <v>4553.0784313725489</v>
          </cell>
          <cell r="ER55">
            <v>5.6198537551783723E-3</v>
          </cell>
          <cell r="ES55">
            <v>-8033.410656</v>
          </cell>
          <cell r="ET55">
            <v>1849622.589344</v>
          </cell>
          <cell r="EU55">
            <v>0</v>
          </cell>
          <cell r="EV55">
            <v>1849622.589344</v>
          </cell>
          <cell r="EW55">
            <v>60416</v>
          </cell>
          <cell r="EX55">
            <v>1789206.589344</v>
          </cell>
        </row>
        <row r="56">
          <cell r="B56">
            <v>110481</v>
          </cell>
          <cell r="C56">
            <v>8263377</v>
          </cell>
          <cell r="D56" t="str">
            <v>Bishop Parker Catholic School</v>
          </cell>
          <cell r="E56">
            <v>173</v>
          </cell>
          <cell r="F56">
            <v>173</v>
          </cell>
          <cell r="G56">
            <v>0</v>
          </cell>
          <cell r="H56">
            <v>598896.89936378994</v>
          </cell>
          <cell r="I56">
            <v>0</v>
          </cell>
          <cell r="J56">
            <v>0</v>
          </cell>
          <cell r="K56">
            <v>21232.987200000029</v>
          </cell>
          <cell r="L56">
            <v>0</v>
          </cell>
          <cell r="M56">
            <v>31185.949950000038</v>
          </cell>
          <cell r="N56">
            <v>0</v>
          </cell>
          <cell r="O56">
            <v>8805.390511046493</v>
          </cell>
          <cell r="P56">
            <v>11588.763069767456</v>
          </cell>
          <cell r="Q56">
            <v>13202.912211627929</v>
          </cell>
          <cell r="R56">
            <v>1986.6450976744206</v>
          </cell>
          <cell r="S56">
            <v>12137.159893604636</v>
          </cell>
          <cell r="T56">
            <v>7625.8199843023231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26467.376461538413</v>
          </cell>
          <cell r="AB56">
            <v>0</v>
          </cell>
          <cell r="AC56">
            <v>82518.037555467658</v>
          </cell>
          <cell r="AD56">
            <v>0</v>
          </cell>
          <cell r="AE56">
            <v>8379.931707000047</v>
          </cell>
          <cell r="AF56">
            <v>0</v>
          </cell>
          <cell r="AG56">
            <v>131677.44</v>
          </cell>
          <cell r="AH56">
            <v>0</v>
          </cell>
          <cell r="AI56">
            <v>0</v>
          </cell>
          <cell r="AJ56">
            <v>0</v>
          </cell>
          <cell r="AK56">
            <v>4582.3999999999996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598896.89936378994</v>
          </cell>
          <cell r="AU56">
            <v>225130.97364202945</v>
          </cell>
          <cell r="AV56">
            <v>136259.84</v>
          </cell>
          <cell r="AW56">
            <v>98129.151901231875</v>
          </cell>
          <cell r="AX56">
            <v>960287.71300581936</v>
          </cell>
          <cell r="AY56">
            <v>955705.31300581933</v>
          </cell>
          <cell r="AZ56">
            <v>4405</v>
          </cell>
          <cell r="BA56">
            <v>762065</v>
          </cell>
          <cell r="BB56">
            <v>0</v>
          </cell>
          <cell r="BC56">
            <v>0</v>
          </cell>
          <cell r="BD56">
            <v>960287.71300581936</v>
          </cell>
          <cell r="BE56">
            <v>960287.71300581924</v>
          </cell>
          <cell r="BF56">
            <v>0</v>
          </cell>
          <cell r="BG56">
            <v>766647.4</v>
          </cell>
          <cell r="BH56">
            <v>630387.55999999994</v>
          </cell>
          <cell r="BI56">
            <v>824027.87300581939</v>
          </cell>
          <cell r="BJ56">
            <v>4763.166895987395</v>
          </cell>
          <cell r="BK56">
            <v>4462.938676804124</v>
          </cell>
          <cell r="BL56">
            <v>6.7271419332667615E-2</v>
          </cell>
          <cell r="BM56">
            <v>0</v>
          </cell>
          <cell r="BN56">
            <v>0</v>
          </cell>
          <cell r="BO56">
            <v>960287.71300581936</v>
          </cell>
          <cell r="BP56">
            <v>5524.3081676636957</v>
          </cell>
          <cell r="BQ56" t="str">
            <v>Y</v>
          </cell>
          <cell r="BR56">
            <v>5550.7960289353723</v>
          </cell>
          <cell r="BS56">
            <v>7.4725888455744682E-2</v>
          </cell>
          <cell r="BT56">
            <v>-3406.3236360000001</v>
          </cell>
          <cell r="BU56">
            <v>956881.38936981931</v>
          </cell>
          <cell r="BV56">
            <v>0</v>
          </cell>
          <cell r="BW56">
            <v>956881.38936981931</v>
          </cell>
          <cell r="BX56">
            <v>4582.3999999999996</v>
          </cell>
          <cell r="BY56">
            <v>952298.98936981929</v>
          </cell>
          <cell r="CA56">
            <v>110481</v>
          </cell>
          <cell r="CB56">
            <v>8263377</v>
          </cell>
          <cell r="CC56" t="str">
            <v>Bishop Parker Catholic School</v>
          </cell>
          <cell r="CD56">
            <v>173</v>
          </cell>
          <cell r="CE56">
            <v>173</v>
          </cell>
          <cell r="CF56">
            <v>0</v>
          </cell>
          <cell r="CG56">
            <v>598896.89936378994</v>
          </cell>
          <cell r="CH56">
            <v>0</v>
          </cell>
          <cell r="CI56">
            <v>0</v>
          </cell>
          <cell r="CJ56">
            <v>21232.987200000029</v>
          </cell>
          <cell r="CK56">
            <v>0</v>
          </cell>
          <cell r="CL56">
            <v>31185.949950000038</v>
          </cell>
          <cell r="CM56">
            <v>0</v>
          </cell>
          <cell r="CN56">
            <v>8805.390511046493</v>
          </cell>
          <cell r="CO56">
            <v>11588.763069767456</v>
          </cell>
          <cell r="CP56">
            <v>13202.912211627929</v>
          </cell>
          <cell r="CQ56">
            <v>1986.6450976744206</v>
          </cell>
          <cell r="CR56">
            <v>12137.159893604636</v>
          </cell>
          <cell r="CS56">
            <v>7625.8199843023231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26467.376461538413</v>
          </cell>
          <cell r="DA56">
            <v>0</v>
          </cell>
          <cell r="DB56">
            <v>82518.037555467658</v>
          </cell>
          <cell r="DC56">
            <v>0</v>
          </cell>
          <cell r="DD56">
            <v>8379.931707000047</v>
          </cell>
          <cell r="DE56">
            <v>0</v>
          </cell>
          <cell r="DF56">
            <v>131677.44</v>
          </cell>
          <cell r="DG56">
            <v>0</v>
          </cell>
          <cell r="DH56">
            <v>0</v>
          </cell>
          <cell r="DI56">
            <v>0</v>
          </cell>
          <cell r="DJ56">
            <v>4582.3999999999996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598896.89936378994</v>
          </cell>
          <cell r="DT56">
            <v>225130.97364202945</v>
          </cell>
          <cell r="DU56">
            <v>136259.84</v>
          </cell>
          <cell r="DV56">
            <v>98129.151901231875</v>
          </cell>
          <cell r="DW56">
            <v>960287.71300581936</v>
          </cell>
          <cell r="DX56">
            <v>955705.31300581933</v>
          </cell>
          <cell r="DY56">
            <v>4405</v>
          </cell>
          <cell r="DZ56">
            <v>762065</v>
          </cell>
          <cell r="EA56">
            <v>0</v>
          </cell>
          <cell r="EB56">
            <v>0</v>
          </cell>
          <cell r="EC56">
            <v>960287.71300581936</v>
          </cell>
          <cell r="ED56">
            <v>960287.71300581924</v>
          </cell>
          <cell r="EE56">
            <v>0</v>
          </cell>
          <cell r="EF56">
            <v>766647.4</v>
          </cell>
          <cell r="EG56">
            <v>630387.55999999994</v>
          </cell>
          <cell r="EH56">
            <v>824027.87300581939</v>
          </cell>
          <cell r="EI56">
            <v>4763.166895987395</v>
          </cell>
          <cell r="EJ56">
            <v>4462.938676804124</v>
          </cell>
          <cell r="EK56">
            <v>6.7271419332667615E-2</v>
          </cell>
          <cell r="EL56">
            <v>0</v>
          </cell>
          <cell r="EM56">
            <v>0</v>
          </cell>
          <cell r="EN56">
            <v>960287.71300581936</v>
          </cell>
          <cell r="EO56">
            <v>5524.3081676636957</v>
          </cell>
          <cell r="EP56" t="str">
            <v>Y</v>
          </cell>
          <cell r="EQ56">
            <v>5550.7960289353723</v>
          </cell>
          <cell r="ER56">
            <v>7.4725888455744682E-2</v>
          </cell>
          <cell r="ES56">
            <v>-3406.3236360000001</v>
          </cell>
          <cell r="ET56">
            <v>956881.38936981931</v>
          </cell>
          <cell r="EU56">
            <v>0</v>
          </cell>
          <cell r="EV56">
            <v>956881.38936981931</v>
          </cell>
          <cell r="EW56">
            <v>4582.3999999999996</v>
          </cell>
          <cell r="EX56">
            <v>952298.98936981929</v>
          </cell>
        </row>
        <row r="57">
          <cell r="B57">
            <v>110482</v>
          </cell>
          <cell r="C57">
            <v>8263378</v>
          </cell>
          <cell r="D57" t="str">
            <v>St Monica's Catholic Primary School</v>
          </cell>
          <cell r="E57">
            <v>354</v>
          </cell>
          <cell r="F57">
            <v>354</v>
          </cell>
          <cell r="G57">
            <v>0</v>
          </cell>
          <cell r="H57">
            <v>1225488.45303342</v>
          </cell>
          <cell r="I57">
            <v>0</v>
          </cell>
          <cell r="J57">
            <v>0</v>
          </cell>
          <cell r="K57">
            <v>55304.524799999912</v>
          </cell>
          <cell r="L57">
            <v>0</v>
          </cell>
          <cell r="M57">
            <v>81953.775450000103</v>
          </cell>
          <cell r="N57">
            <v>0</v>
          </cell>
          <cell r="O57">
            <v>26263.476899999972</v>
          </cell>
          <cell r="P57">
            <v>14690.264399999949</v>
          </cell>
          <cell r="Q57">
            <v>7694.9003999999995</v>
          </cell>
          <cell r="R57">
            <v>4444.1135999999951</v>
          </cell>
          <cell r="S57">
            <v>3672.5660999999941</v>
          </cell>
          <cell r="T57">
            <v>1378.4981999999991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52629.279966777431</v>
          </cell>
          <cell r="AB57">
            <v>0</v>
          </cell>
          <cell r="AC57">
            <v>143659.39189902297</v>
          </cell>
          <cell r="AD57">
            <v>0</v>
          </cell>
          <cell r="AE57">
            <v>8516.0326859999986</v>
          </cell>
          <cell r="AF57">
            <v>0</v>
          </cell>
          <cell r="AG57">
            <v>131677.44</v>
          </cell>
          <cell r="AH57">
            <v>0</v>
          </cell>
          <cell r="AI57">
            <v>0</v>
          </cell>
          <cell r="AJ57">
            <v>0</v>
          </cell>
          <cell r="AK57">
            <v>7680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1225488.45303342</v>
          </cell>
          <cell r="AU57">
            <v>400206.82440180035</v>
          </cell>
          <cell r="AV57">
            <v>139357.44</v>
          </cell>
          <cell r="AW57">
            <v>170155.83118387754</v>
          </cell>
          <cell r="AX57">
            <v>1765052.7174352203</v>
          </cell>
          <cell r="AY57">
            <v>1757372.7174352203</v>
          </cell>
          <cell r="AZ57">
            <v>4405</v>
          </cell>
          <cell r="BA57">
            <v>1559370</v>
          </cell>
          <cell r="BB57">
            <v>0</v>
          </cell>
          <cell r="BC57">
            <v>0</v>
          </cell>
          <cell r="BD57">
            <v>1765052.7174352203</v>
          </cell>
          <cell r="BE57">
            <v>1765052.7174352203</v>
          </cell>
          <cell r="BF57">
            <v>0</v>
          </cell>
          <cell r="BG57">
            <v>1567050</v>
          </cell>
          <cell r="BH57">
            <v>1427692.56</v>
          </cell>
          <cell r="BI57">
            <v>1625695.2774352203</v>
          </cell>
          <cell r="BJ57">
            <v>4592.3595407774583</v>
          </cell>
          <cell r="BK57">
            <v>4342.0185846368722</v>
          </cell>
          <cell r="BL57">
            <v>5.7655431744662221E-2</v>
          </cell>
          <cell r="BM57">
            <v>0</v>
          </cell>
          <cell r="BN57">
            <v>0</v>
          </cell>
          <cell r="BO57">
            <v>1765052.7174352203</v>
          </cell>
          <cell r="BP57">
            <v>4964.3297102689839</v>
          </cell>
          <cell r="BQ57" t="str">
            <v>Y</v>
          </cell>
          <cell r="BR57">
            <v>4986.0246255232214</v>
          </cell>
          <cell r="BS57">
            <v>5.3804161865434574E-2</v>
          </cell>
          <cell r="BT57">
            <v>-6970.1651279999996</v>
          </cell>
          <cell r="BU57">
            <v>1758082.5523072202</v>
          </cell>
          <cell r="BV57">
            <v>0</v>
          </cell>
          <cell r="BW57">
            <v>1758082.5523072202</v>
          </cell>
          <cell r="BX57">
            <v>7680</v>
          </cell>
          <cell r="BY57">
            <v>1750402.5523072202</v>
          </cell>
          <cell r="CA57">
            <v>110482</v>
          </cell>
          <cell r="CB57">
            <v>8263378</v>
          </cell>
          <cell r="CC57" t="str">
            <v>St Monica's Catholic Primary School</v>
          </cell>
          <cell r="CD57">
            <v>354</v>
          </cell>
          <cell r="CE57">
            <v>354</v>
          </cell>
          <cell r="CF57">
            <v>0</v>
          </cell>
          <cell r="CG57">
            <v>1225488.45303342</v>
          </cell>
          <cell r="CH57">
            <v>0</v>
          </cell>
          <cell r="CI57">
            <v>0</v>
          </cell>
          <cell r="CJ57">
            <v>55304.524799999912</v>
          </cell>
          <cell r="CK57">
            <v>0</v>
          </cell>
          <cell r="CL57">
            <v>81953.775450000103</v>
          </cell>
          <cell r="CM57">
            <v>0</v>
          </cell>
          <cell r="CN57">
            <v>26263.476899999972</v>
          </cell>
          <cell r="CO57">
            <v>14690.264399999949</v>
          </cell>
          <cell r="CP57">
            <v>7694.9003999999995</v>
          </cell>
          <cell r="CQ57">
            <v>4444.1135999999951</v>
          </cell>
          <cell r="CR57">
            <v>3672.5660999999941</v>
          </cell>
          <cell r="CS57">
            <v>1378.4981999999991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52629.279966777431</v>
          </cell>
          <cell r="DA57">
            <v>0</v>
          </cell>
          <cell r="DB57">
            <v>143659.39189902297</v>
          </cell>
          <cell r="DC57">
            <v>0</v>
          </cell>
          <cell r="DD57">
            <v>8516.0326859999986</v>
          </cell>
          <cell r="DE57">
            <v>0</v>
          </cell>
          <cell r="DF57">
            <v>131677.44</v>
          </cell>
          <cell r="DG57">
            <v>0</v>
          </cell>
          <cell r="DH57">
            <v>0</v>
          </cell>
          <cell r="DI57">
            <v>0</v>
          </cell>
          <cell r="DJ57">
            <v>7680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1225488.45303342</v>
          </cell>
          <cell r="DT57">
            <v>400206.82440180035</v>
          </cell>
          <cell r="DU57">
            <v>139357.44</v>
          </cell>
          <cell r="DV57">
            <v>170155.83118387754</v>
          </cell>
          <cell r="DW57">
            <v>1765052.7174352203</v>
          </cell>
          <cell r="DX57">
            <v>1757372.7174352203</v>
          </cell>
          <cell r="DY57">
            <v>4405</v>
          </cell>
          <cell r="DZ57">
            <v>1559370</v>
          </cell>
          <cell r="EA57">
            <v>0</v>
          </cell>
          <cell r="EB57">
            <v>0</v>
          </cell>
          <cell r="EC57">
            <v>1765052.7174352203</v>
          </cell>
          <cell r="ED57">
            <v>1765052.7174352203</v>
          </cell>
          <cell r="EE57">
            <v>0</v>
          </cell>
          <cell r="EF57">
            <v>1567050</v>
          </cell>
          <cell r="EG57">
            <v>1427692.56</v>
          </cell>
          <cell r="EH57">
            <v>1625695.2774352203</v>
          </cell>
          <cell r="EI57">
            <v>4592.3595407774583</v>
          </cell>
          <cell r="EJ57">
            <v>4342.0185846368722</v>
          </cell>
          <cell r="EK57">
            <v>5.7655431744662221E-2</v>
          </cell>
          <cell r="EL57">
            <v>0</v>
          </cell>
          <cell r="EM57">
            <v>0</v>
          </cell>
          <cell r="EN57">
            <v>1765052.7174352203</v>
          </cell>
          <cell r="EO57">
            <v>4964.3297102689839</v>
          </cell>
          <cell r="EP57" t="str">
            <v>Y</v>
          </cell>
          <cell r="EQ57">
            <v>4986.0246255232214</v>
          </cell>
          <cell r="ER57">
            <v>5.3804161865434574E-2</v>
          </cell>
          <cell r="ES57">
            <v>-6970.1651279999996</v>
          </cell>
          <cell r="ET57">
            <v>1758082.5523072202</v>
          </cell>
          <cell r="EU57">
            <v>0</v>
          </cell>
          <cell r="EV57">
            <v>1758082.5523072202</v>
          </cell>
          <cell r="EW57">
            <v>7680</v>
          </cell>
          <cell r="EX57">
            <v>1750402.5523072202</v>
          </cell>
        </row>
        <row r="58">
          <cell r="B58">
            <v>110483</v>
          </cell>
          <cell r="C58">
            <v>8263379</v>
          </cell>
          <cell r="D58" t="str">
            <v>St Mary Magdalene Catholic Primary School</v>
          </cell>
          <cell r="E58">
            <v>347</v>
          </cell>
          <cell r="F58">
            <v>347</v>
          </cell>
          <cell r="G58">
            <v>0</v>
          </cell>
          <cell r="H58">
            <v>1201255.6305158099</v>
          </cell>
          <cell r="I58">
            <v>0</v>
          </cell>
          <cell r="J58">
            <v>0</v>
          </cell>
          <cell r="K58">
            <v>29627.424000000086</v>
          </cell>
          <cell r="L58">
            <v>0</v>
          </cell>
          <cell r="M58">
            <v>47141.552250000052</v>
          </cell>
          <cell r="N58">
            <v>0</v>
          </cell>
          <cell r="O58">
            <v>6388.413300000002</v>
          </cell>
          <cell r="P58">
            <v>12673.953599999983</v>
          </cell>
          <cell r="Q58">
            <v>3621.1296000000048</v>
          </cell>
          <cell r="R58">
            <v>28146.052799999976</v>
          </cell>
          <cell r="S58">
            <v>2098.609199999994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35915.483638775499</v>
          </cell>
          <cell r="AB58">
            <v>0</v>
          </cell>
          <cell r="AC58">
            <v>123609.49563175443</v>
          </cell>
          <cell r="AD58">
            <v>0</v>
          </cell>
          <cell r="AE58">
            <v>0</v>
          </cell>
          <cell r="AF58">
            <v>0</v>
          </cell>
          <cell r="AG58">
            <v>131677.44</v>
          </cell>
          <cell r="AH58">
            <v>0</v>
          </cell>
          <cell r="AI58">
            <v>0</v>
          </cell>
          <cell r="AJ58">
            <v>0</v>
          </cell>
          <cell r="AK58">
            <v>7219.2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1201255.6305158099</v>
          </cell>
          <cell r="AU58">
            <v>289222.11402053002</v>
          </cell>
          <cell r="AV58">
            <v>138896.64000000001</v>
          </cell>
          <cell r="AW58">
            <v>145318.154742557</v>
          </cell>
          <cell r="AX58">
            <v>1629374.3845363399</v>
          </cell>
          <cell r="AY58">
            <v>1622155.1845363399</v>
          </cell>
          <cell r="AZ58">
            <v>4405</v>
          </cell>
          <cell r="BA58">
            <v>1528535</v>
          </cell>
          <cell r="BB58">
            <v>0</v>
          </cell>
          <cell r="BC58">
            <v>0</v>
          </cell>
          <cell r="BD58">
            <v>1629374.3845363399</v>
          </cell>
          <cell r="BE58">
            <v>1629374.3845363399</v>
          </cell>
          <cell r="BF58">
            <v>0</v>
          </cell>
          <cell r="BG58">
            <v>1535754.2</v>
          </cell>
          <cell r="BH58">
            <v>1396857.56</v>
          </cell>
          <cell r="BI58">
            <v>1490477.74453634</v>
          </cell>
          <cell r="BJ58">
            <v>4295.3249122084726</v>
          </cell>
          <cell r="BK58">
            <v>4014.8591459302324</v>
          </cell>
          <cell r="BL58">
            <v>6.9856937960710686E-2</v>
          </cell>
          <cell r="BM58">
            <v>0</v>
          </cell>
          <cell r="BN58">
            <v>0</v>
          </cell>
          <cell r="BO58">
            <v>1629374.3845363399</v>
          </cell>
          <cell r="BP58">
            <v>4674.7988026983858</v>
          </cell>
          <cell r="BQ58" t="str">
            <v>Y</v>
          </cell>
          <cell r="BR58">
            <v>4695.6034136493945</v>
          </cell>
          <cell r="BS58">
            <v>6.2643761260127606E-2</v>
          </cell>
          <cell r="BT58">
            <v>-6832.337004</v>
          </cell>
          <cell r="BU58">
            <v>1622542.0475323398</v>
          </cell>
          <cell r="BV58">
            <v>0</v>
          </cell>
          <cell r="BW58">
            <v>1622542.0475323398</v>
          </cell>
          <cell r="BX58">
            <v>7219.2</v>
          </cell>
          <cell r="BY58">
            <v>1615322.8475323399</v>
          </cell>
          <cell r="CA58">
            <v>110483</v>
          </cell>
          <cell r="CB58">
            <v>8263379</v>
          </cell>
          <cell r="CC58" t="str">
            <v>St Mary Magdalene Catholic Primary School</v>
          </cell>
          <cell r="CD58">
            <v>347</v>
          </cell>
          <cell r="CE58">
            <v>347</v>
          </cell>
          <cell r="CF58">
            <v>0</v>
          </cell>
          <cell r="CG58">
            <v>1201255.6305158099</v>
          </cell>
          <cell r="CH58">
            <v>0</v>
          </cell>
          <cell r="CI58">
            <v>0</v>
          </cell>
          <cell r="CJ58">
            <v>29627.424000000086</v>
          </cell>
          <cell r="CK58">
            <v>0</v>
          </cell>
          <cell r="CL58">
            <v>47141.552250000052</v>
          </cell>
          <cell r="CM58">
            <v>0</v>
          </cell>
          <cell r="CN58">
            <v>6388.413300000002</v>
          </cell>
          <cell r="CO58">
            <v>12673.953599999983</v>
          </cell>
          <cell r="CP58">
            <v>3621.1296000000048</v>
          </cell>
          <cell r="CQ58">
            <v>28146.052799999976</v>
          </cell>
          <cell r="CR58">
            <v>2098.609199999994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35915.483638775499</v>
          </cell>
          <cell r="DA58">
            <v>0</v>
          </cell>
          <cell r="DB58">
            <v>123609.49563175443</v>
          </cell>
          <cell r="DC58">
            <v>0</v>
          </cell>
          <cell r="DD58">
            <v>0</v>
          </cell>
          <cell r="DE58">
            <v>0</v>
          </cell>
          <cell r="DF58">
            <v>131677.44</v>
          </cell>
          <cell r="DG58">
            <v>0</v>
          </cell>
          <cell r="DH58">
            <v>0</v>
          </cell>
          <cell r="DI58">
            <v>0</v>
          </cell>
          <cell r="DJ58">
            <v>7219.2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1201255.6305158099</v>
          </cell>
          <cell r="DT58">
            <v>289222.11402053002</v>
          </cell>
          <cell r="DU58">
            <v>138896.64000000001</v>
          </cell>
          <cell r="DV58">
            <v>145318.154742557</v>
          </cell>
          <cell r="DW58">
            <v>1629374.3845363399</v>
          </cell>
          <cell r="DX58">
            <v>1622155.1845363399</v>
          </cell>
          <cell r="DY58">
            <v>4405</v>
          </cell>
          <cell r="DZ58">
            <v>1528535</v>
          </cell>
          <cell r="EA58">
            <v>0</v>
          </cell>
          <cell r="EB58">
            <v>0</v>
          </cell>
          <cell r="EC58">
            <v>1629374.3845363399</v>
          </cell>
          <cell r="ED58">
            <v>1629374.3845363399</v>
          </cell>
          <cell r="EE58">
            <v>0</v>
          </cell>
          <cell r="EF58">
            <v>1535754.2</v>
          </cell>
          <cell r="EG58">
            <v>1396857.56</v>
          </cell>
          <cell r="EH58">
            <v>1490477.74453634</v>
          </cell>
          <cell r="EI58">
            <v>4295.3249122084726</v>
          </cell>
          <cell r="EJ58">
            <v>4014.8591459302324</v>
          </cell>
          <cell r="EK58">
            <v>6.9856937960710686E-2</v>
          </cell>
          <cell r="EL58">
            <v>0</v>
          </cell>
          <cell r="EM58">
            <v>0</v>
          </cell>
          <cell r="EN58">
            <v>1629374.3845363399</v>
          </cell>
          <cell r="EO58">
            <v>4674.7988026983858</v>
          </cell>
          <cell r="EP58" t="str">
            <v>Y</v>
          </cell>
          <cell r="EQ58">
            <v>4695.6034136493945</v>
          </cell>
          <cell r="ER58">
            <v>6.2643761260127606E-2</v>
          </cell>
          <cell r="ES58">
            <v>-6832.337004</v>
          </cell>
          <cell r="ET58">
            <v>1622542.0475323398</v>
          </cell>
          <cell r="EU58">
            <v>0</v>
          </cell>
          <cell r="EV58">
            <v>1622542.0475323398</v>
          </cell>
          <cell r="EW58">
            <v>7219.2</v>
          </cell>
          <cell r="EX58">
            <v>1615322.8475323399</v>
          </cell>
        </row>
        <row r="59">
          <cell r="B59">
            <v>134318</v>
          </cell>
          <cell r="C59">
            <v>8263383</v>
          </cell>
          <cell r="D59" t="str">
            <v>St Bernadette's Catholic Primary School</v>
          </cell>
          <cell r="E59">
            <v>399</v>
          </cell>
          <cell r="F59">
            <v>399</v>
          </cell>
          <cell r="G59">
            <v>0</v>
          </cell>
          <cell r="H59">
            <v>1381270.88350377</v>
          </cell>
          <cell r="I59">
            <v>0</v>
          </cell>
          <cell r="J59">
            <v>0</v>
          </cell>
          <cell r="K59">
            <v>26170.891199999951</v>
          </cell>
          <cell r="L59">
            <v>0</v>
          </cell>
          <cell r="M59">
            <v>39889.005749999975</v>
          </cell>
          <cell r="N59">
            <v>0</v>
          </cell>
          <cell r="O59">
            <v>8820.8142113636313</v>
          </cell>
          <cell r="P59">
            <v>6675.2107545454573</v>
          </cell>
          <cell r="Q59">
            <v>7297.1247999999996</v>
          </cell>
          <cell r="R59">
            <v>6467.9060727272663</v>
          </cell>
          <cell r="S59">
            <v>12687.046527272725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68303.832172144845</v>
          </cell>
          <cell r="AB59">
            <v>0</v>
          </cell>
          <cell r="AC59">
            <v>165885.81123906758</v>
          </cell>
          <cell r="AD59">
            <v>0</v>
          </cell>
          <cell r="AE59">
            <v>5891.2280909999881</v>
          </cell>
          <cell r="AF59">
            <v>0</v>
          </cell>
          <cell r="AG59">
            <v>131677.44</v>
          </cell>
          <cell r="AH59">
            <v>0</v>
          </cell>
          <cell r="AI59">
            <v>0</v>
          </cell>
          <cell r="AJ59">
            <v>0</v>
          </cell>
          <cell r="AK59">
            <v>13107.2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1381270.88350377</v>
          </cell>
          <cell r="AU59">
            <v>348088.87081812148</v>
          </cell>
          <cell r="AV59">
            <v>144784.64000000001</v>
          </cell>
          <cell r="AW59">
            <v>165305.79207717165</v>
          </cell>
          <cell r="AX59">
            <v>1874144.3943218915</v>
          </cell>
          <cell r="AY59">
            <v>1861037.1943218915</v>
          </cell>
          <cell r="AZ59">
            <v>4405</v>
          </cell>
          <cell r="BA59">
            <v>1757595</v>
          </cell>
          <cell r="BB59">
            <v>0</v>
          </cell>
          <cell r="BC59">
            <v>0</v>
          </cell>
          <cell r="BD59">
            <v>1874144.3943218915</v>
          </cell>
          <cell r="BE59">
            <v>1874144.3943218915</v>
          </cell>
          <cell r="BF59">
            <v>0</v>
          </cell>
          <cell r="BG59">
            <v>1770702.2</v>
          </cell>
          <cell r="BH59">
            <v>1625917.56</v>
          </cell>
          <cell r="BI59">
            <v>1729359.7543218916</v>
          </cell>
          <cell r="BJ59">
            <v>4334.2349732378234</v>
          </cell>
          <cell r="BK59">
            <v>4142.303666169154</v>
          </cell>
          <cell r="BL59">
            <v>4.6334436713610018E-2</v>
          </cell>
          <cell r="BM59">
            <v>0</v>
          </cell>
          <cell r="BN59">
            <v>0</v>
          </cell>
          <cell r="BO59">
            <v>1874144.3943218915</v>
          </cell>
          <cell r="BP59">
            <v>4664.2536198543648</v>
          </cell>
          <cell r="BQ59" t="str">
            <v>Y</v>
          </cell>
          <cell r="BR59">
            <v>4697.1037451676475</v>
          </cell>
          <cell r="BS59">
            <v>4.317025123931173E-2</v>
          </cell>
          <cell r="BT59">
            <v>-7856.2030679999998</v>
          </cell>
          <cell r="BU59">
            <v>1866288.1912538914</v>
          </cell>
          <cell r="BV59">
            <v>0</v>
          </cell>
          <cell r="BW59">
            <v>1866288.1912538914</v>
          </cell>
          <cell r="BX59">
            <v>13107.2</v>
          </cell>
          <cell r="BY59">
            <v>1853180.9912538915</v>
          </cell>
          <cell r="CA59">
            <v>134318</v>
          </cell>
          <cell r="CB59">
            <v>8263383</v>
          </cell>
          <cell r="CC59" t="str">
            <v>St Bernadette's Catholic Primary School</v>
          </cell>
          <cell r="CD59">
            <v>399</v>
          </cell>
          <cell r="CE59">
            <v>399</v>
          </cell>
          <cell r="CF59">
            <v>0</v>
          </cell>
          <cell r="CG59">
            <v>1381270.88350377</v>
          </cell>
          <cell r="CH59">
            <v>0</v>
          </cell>
          <cell r="CI59">
            <v>0</v>
          </cell>
          <cell r="CJ59">
            <v>26170.891199999951</v>
          </cell>
          <cell r="CK59">
            <v>0</v>
          </cell>
          <cell r="CL59">
            <v>39889.005749999975</v>
          </cell>
          <cell r="CM59">
            <v>0</v>
          </cell>
          <cell r="CN59">
            <v>8820.8142113636313</v>
          </cell>
          <cell r="CO59">
            <v>6675.2107545454573</v>
          </cell>
          <cell r="CP59">
            <v>7297.1247999999996</v>
          </cell>
          <cell r="CQ59">
            <v>6467.9060727272663</v>
          </cell>
          <cell r="CR59">
            <v>12687.046527272725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68303.832172144845</v>
          </cell>
          <cell r="DA59">
            <v>0</v>
          </cell>
          <cell r="DB59">
            <v>165885.81123906758</v>
          </cell>
          <cell r="DC59">
            <v>0</v>
          </cell>
          <cell r="DD59">
            <v>5891.2280909999881</v>
          </cell>
          <cell r="DE59">
            <v>0</v>
          </cell>
          <cell r="DF59">
            <v>131677.44</v>
          </cell>
          <cell r="DG59">
            <v>0</v>
          </cell>
          <cell r="DH59">
            <v>0</v>
          </cell>
          <cell r="DI59">
            <v>0</v>
          </cell>
          <cell r="DJ59">
            <v>13107.2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1381270.88350377</v>
          </cell>
          <cell r="DT59">
            <v>348088.87081812148</v>
          </cell>
          <cell r="DU59">
            <v>144784.64000000001</v>
          </cell>
          <cell r="DV59">
            <v>165305.79207717165</v>
          </cell>
          <cell r="DW59">
            <v>1874144.3943218915</v>
          </cell>
          <cell r="DX59">
            <v>1861037.1943218915</v>
          </cell>
          <cell r="DY59">
            <v>4405</v>
          </cell>
          <cell r="DZ59">
            <v>1757595</v>
          </cell>
          <cell r="EA59">
            <v>0</v>
          </cell>
          <cell r="EB59">
            <v>0</v>
          </cell>
          <cell r="EC59">
            <v>1874144.3943218915</v>
          </cell>
          <cell r="ED59">
            <v>1874144.3943218915</v>
          </cell>
          <cell r="EE59">
            <v>0</v>
          </cell>
          <cell r="EF59">
            <v>1770702.2</v>
          </cell>
          <cell r="EG59">
            <v>1625917.56</v>
          </cell>
          <cell r="EH59">
            <v>1729359.7543218916</v>
          </cell>
          <cell r="EI59">
            <v>4334.2349732378234</v>
          </cell>
          <cell r="EJ59">
            <v>4142.303666169154</v>
          </cell>
          <cell r="EK59">
            <v>4.6334436713610018E-2</v>
          </cell>
          <cell r="EL59">
            <v>0</v>
          </cell>
          <cell r="EM59">
            <v>0</v>
          </cell>
          <cell r="EN59">
            <v>1874144.3943218915</v>
          </cell>
          <cell r="EO59">
            <v>4664.2536198543648</v>
          </cell>
          <cell r="EP59" t="str">
            <v>Y</v>
          </cell>
          <cell r="EQ59">
            <v>4697.1037451676475</v>
          </cell>
          <cell r="ER59">
            <v>4.317025123931173E-2</v>
          </cell>
          <cell r="ES59">
            <v>-7856.2030679999998</v>
          </cell>
          <cell r="ET59">
            <v>1866288.1912538914</v>
          </cell>
          <cell r="EU59">
            <v>0</v>
          </cell>
          <cell r="EV59">
            <v>1866288.1912538914</v>
          </cell>
          <cell r="EW59">
            <v>13107.2</v>
          </cell>
          <cell r="EX59">
            <v>1853180.9912538915</v>
          </cell>
        </row>
        <row r="60">
          <cell r="B60">
            <v>134423</v>
          </cell>
          <cell r="C60">
            <v>8263384</v>
          </cell>
          <cell r="D60" t="str">
            <v>Bow Brickhill CofE VA Primary School</v>
          </cell>
          <cell r="E60">
            <v>77</v>
          </cell>
          <cell r="F60">
            <v>77</v>
          </cell>
          <cell r="G60">
            <v>0</v>
          </cell>
          <cell r="H60">
            <v>266561.04769370996</v>
          </cell>
          <cell r="I60">
            <v>0</v>
          </cell>
          <cell r="J60">
            <v>0</v>
          </cell>
          <cell r="K60">
            <v>6913.0656000000063</v>
          </cell>
          <cell r="L60">
            <v>0</v>
          </cell>
          <cell r="M60">
            <v>10153.565100000009</v>
          </cell>
          <cell r="N60">
            <v>0</v>
          </cell>
          <cell r="O60">
            <v>1419.6473999999996</v>
          </cell>
          <cell r="P60">
            <v>864.1332000000009</v>
          </cell>
          <cell r="Q60">
            <v>7242.2592000000077</v>
          </cell>
          <cell r="R60">
            <v>0</v>
          </cell>
          <cell r="S60">
            <v>524.65230000000054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2625.3189599999978</v>
          </cell>
          <cell r="AB60">
            <v>0</v>
          </cell>
          <cell r="AC60">
            <v>34308.788456250011</v>
          </cell>
          <cell r="AD60">
            <v>0</v>
          </cell>
          <cell r="AE60">
            <v>4258.0163430000093</v>
          </cell>
          <cell r="AF60">
            <v>0</v>
          </cell>
          <cell r="AG60">
            <v>131677.44</v>
          </cell>
          <cell r="AH60">
            <v>0</v>
          </cell>
          <cell r="AI60">
            <v>0</v>
          </cell>
          <cell r="AJ60">
            <v>0</v>
          </cell>
          <cell r="AK60">
            <v>1664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266561.04769370996</v>
          </cell>
          <cell r="AU60">
            <v>68309.446559250035</v>
          </cell>
          <cell r="AV60">
            <v>133341.44</v>
          </cell>
          <cell r="AW60">
            <v>34723.710067185908</v>
          </cell>
          <cell r="AX60">
            <v>468211.93425295997</v>
          </cell>
          <cell r="AY60">
            <v>466547.93425295997</v>
          </cell>
          <cell r="AZ60">
            <v>4405</v>
          </cell>
          <cell r="BA60">
            <v>339185</v>
          </cell>
          <cell r="BB60">
            <v>0</v>
          </cell>
          <cell r="BC60">
            <v>0</v>
          </cell>
          <cell r="BD60">
            <v>468211.93425295997</v>
          </cell>
          <cell r="BE60">
            <v>468211.93425296008</v>
          </cell>
          <cell r="BF60">
            <v>0</v>
          </cell>
          <cell r="BG60">
            <v>340849</v>
          </cell>
          <cell r="BH60">
            <v>207507.56</v>
          </cell>
          <cell r="BI60">
            <v>334870.49425295996</v>
          </cell>
          <cell r="BJ60">
            <v>4348.9674578306485</v>
          </cell>
          <cell r="BK60">
            <v>4009.5195593406588</v>
          </cell>
          <cell r="BL60">
            <v>8.4660491978198471E-2</v>
          </cell>
          <cell r="BM60">
            <v>0</v>
          </cell>
          <cell r="BN60">
            <v>0</v>
          </cell>
          <cell r="BO60">
            <v>468211.93425295997</v>
          </cell>
          <cell r="BP60">
            <v>6059.0640812072725</v>
          </cell>
          <cell r="BQ60" t="str">
            <v>Y</v>
          </cell>
          <cell r="BR60">
            <v>6080.674470817662</v>
          </cell>
          <cell r="BS60">
            <v>0.1107353384373706</v>
          </cell>
          <cell r="BT60">
            <v>-1516.1093639999999</v>
          </cell>
          <cell r="BU60">
            <v>466695.82488895999</v>
          </cell>
          <cell r="BV60">
            <v>0</v>
          </cell>
          <cell r="BW60">
            <v>466695.82488895999</v>
          </cell>
          <cell r="BX60">
            <v>1664</v>
          </cell>
          <cell r="BY60">
            <v>465031.82488895999</v>
          </cell>
          <cell r="CA60">
            <v>134423</v>
          </cell>
          <cell r="CB60">
            <v>8263384</v>
          </cell>
          <cell r="CC60" t="str">
            <v>Bow Brickhill CofE VA Primary School</v>
          </cell>
          <cell r="CD60">
            <v>77</v>
          </cell>
          <cell r="CE60">
            <v>77</v>
          </cell>
          <cell r="CF60">
            <v>0</v>
          </cell>
          <cell r="CG60">
            <v>266561.04769370996</v>
          </cell>
          <cell r="CH60">
            <v>0</v>
          </cell>
          <cell r="CI60">
            <v>0</v>
          </cell>
          <cell r="CJ60">
            <v>6913.0656000000063</v>
          </cell>
          <cell r="CK60">
            <v>0</v>
          </cell>
          <cell r="CL60">
            <v>10153.565100000009</v>
          </cell>
          <cell r="CM60">
            <v>0</v>
          </cell>
          <cell r="CN60">
            <v>1419.6473999999996</v>
          </cell>
          <cell r="CO60">
            <v>864.1332000000009</v>
          </cell>
          <cell r="CP60">
            <v>7242.2592000000077</v>
          </cell>
          <cell r="CQ60">
            <v>0</v>
          </cell>
          <cell r="CR60">
            <v>524.65230000000054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2625.3189599999978</v>
          </cell>
          <cell r="DA60">
            <v>0</v>
          </cell>
          <cell r="DB60">
            <v>34308.788456250011</v>
          </cell>
          <cell r="DC60">
            <v>0</v>
          </cell>
          <cell r="DD60">
            <v>4258.0163430000093</v>
          </cell>
          <cell r="DE60">
            <v>0</v>
          </cell>
          <cell r="DF60">
            <v>131677.44</v>
          </cell>
          <cell r="DG60">
            <v>0</v>
          </cell>
          <cell r="DH60">
            <v>0</v>
          </cell>
          <cell r="DI60">
            <v>0</v>
          </cell>
          <cell r="DJ60">
            <v>1664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266561.04769370996</v>
          </cell>
          <cell r="DT60">
            <v>68309.446559250035</v>
          </cell>
          <cell r="DU60">
            <v>133341.44</v>
          </cell>
          <cell r="DV60">
            <v>34723.710067185908</v>
          </cell>
          <cell r="DW60">
            <v>468211.93425295997</v>
          </cell>
          <cell r="DX60">
            <v>466547.93425295997</v>
          </cell>
          <cell r="DY60">
            <v>4405</v>
          </cell>
          <cell r="DZ60">
            <v>339185</v>
          </cell>
          <cell r="EA60">
            <v>0</v>
          </cell>
          <cell r="EB60">
            <v>0</v>
          </cell>
          <cell r="EC60">
            <v>468211.93425295997</v>
          </cell>
          <cell r="ED60">
            <v>468211.93425296008</v>
          </cell>
          <cell r="EE60">
            <v>0</v>
          </cell>
          <cell r="EF60">
            <v>340849</v>
          </cell>
          <cell r="EG60">
            <v>207507.56</v>
          </cell>
          <cell r="EH60">
            <v>334870.49425295996</v>
          </cell>
          <cell r="EI60">
            <v>4348.9674578306485</v>
          </cell>
          <cell r="EJ60">
            <v>4009.5195593406588</v>
          </cell>
          <cell r="EK60">
            <v>8.4660491978198471E-2</v>
          </cell>
          <cell r="EL60">
            <v>0</v>
          </cell>
          <cell r="EM60">
            <v>0</v>
          </cell>
          <cell r="EN60">
            <v>468211.93425295997</v>
          </cell>
          <cell r="EO60">
            <v>6059.0640812072725</v>
          </cell>
          <cell r="EP60" t="str">
            <v>Y</v>
          </cell>
          <cell r="EQ60">
            <v>6080.674470817662</v>
          </cell>
          <cell r="ER60">
            <v>0.1107353384373706</v>
          </cell>
          <cell r="ES60">
            <v>-1516.1093639999999</v>
          </cell>
          <cell r="ET60">
            <v>466695.82488895999</v>
          </cell>
          <cell r="EU60">
            <v>0</v>
          </cell>
          <cell r="EV60">
            <v>466695.82488895999</v>
          </cell>
          <cell r="EW60">
            <v>1664</v>
          </cell>
          <cell r="EX60">
            <v>465031.82488895999</v>
          </cell>
        </row>
        <row r="61">
          <cell r="B61">
            <v>135107</v>
          </cell>
          <cell r="C61">
            <v>8263389</v>
          </cell>
          <cell r="D61" t="str">
            <v>Tickford Park Primary School</v>
          </cell>
          <cell r="E61">
            <v>385</v>
          </cell>
          <cell r="F61">
            <v>385</v>
          </cell>
          <cell r="G61">
            <v>0</v>
          </cell>
          <cell r="H61">
            <v>1332805.2384685499</v>
          </cell>
          <cell r="I61">
            <v>0</v>
          </cell>
          <cell r="J61">
            <v>0</v>
          </cell>
          <cell r="K61">
            <v>31108.795200000066</v>
          </cell>
          <cell r="L61">
            <v>0</v>
          </cell>
          <cell r="M61">
            <v>47141.552250000052</v>
          </cell>
          <cell r="N61">
            <v>0</v>
          </cell>
          <cell r="O61">
            <v>709.82369999999969</v>
          </cell>
          <cell r="P61">
            <v>1440.2220000000016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20388.941627218919</v>
          </cell>
          <cell r="AB61">
            <v>0</v>
          </cell>
          <cell r="AC61">
            <v>119420.97520348562</v>
          </cell>
          <cell r="AD61">
            <v>0</v>
          </cell>
          <cell r="AE61">
            <v>0</v>
          </cell>
          <cell r="AF61">
            <v>0</v>
          </cell>
          <cell r="AG61">
            <v>131677.44</v>
          </cell>
          <cell r="AH61">
            <v>0</v>
          </cell>
          <cell r="AI61">
            <v>0</v>
          </cell>
          <cell r="AJ61">
            <v>0</v>
          </cell>
          <cell r="AK61">
            <v>7577.6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1332805.2384685499</v>
          </cell>
          <cell r="AU61">
            <v>220210.30998070462</v>
          </cell>
          <cell r="AV61">
            <v>139255.04000000001</v>
          </cell>
          <cell r="AW61">
            <v>126057.65793938027</v>
          </cell>
          <cell r="AX61">
            <v>1692270.5884492546</v>
          </cell>
          <cell r="AY61">
            <v>1684692.9884492545</v>
          </cell>
          <cell r="AZ61">
            <v>4405</v>
          </cell>
          <cell r="BA61">
            <v>1695925</v>
          </cell>
          <cell r="BB61">
            <v>11232.011550745461</v>
          </cell>
          <cell r="BC61">
            <v>0</v>
          </cell>
          <cell r="BD61">
            <v>1703502.6</v>
          </cell>
          <cell r="BE61">
            <v>1703502.6</v>
          </cell>
          <cell r="BF61">
            <v>0</v>
          </cell>
          <cell r="BG61">
            <v>1703502.6</v>
          </cell>
          <cell r="BH61">
            <v>1564247.56</v>
          </cell>
          <cell r="BI61">
            <v>1564247.56</v>
          </cell>
          <cell r="BJ61">
            <v>4062.9806753246753</v>
          </cell>
          <cell r="BK61">
            <v>4030.2775379403797</v>
          </cell>
          <cell r="BL61">
            <v>8.1143636080725345E-3</v>
          </cell>
          <cell r="BM61">
            <v>0</v>
          </cell>
          <cell r="BN61">
            <v>0</v>
          </cell>
          <cell r="BO61">
            <v>1703502.6</v>
          </cell>
          <cell r="BP61">
            <v>4405</v>
          </cell>
          <cell r="BQ61" t="str">
            <v>Y</v>
          </cell>
          <cell r="BR61">
            <v>4424.682077922078</v>
          </cell>
          <cell r="BS61">
            <v>3.8247067583174754E-3</v>
          </cell>
          <cell r="BT61">
            <v>-7580.5468199999996</v>
          </cell>
          <cell r="BU61">
            <v>1695922.05318</v>
          </cell>
          <cell r="BV61">
            <v>0</v>
          </cell>
          <cell r="BW61">
            <v>1695922.05318</v>
          </cell>
          <cell r="BX61">
            <v>7577.6</v>
          </cell>
          <cell r="BY61">
            <v>1688344.45318</v>
          </cell>
          <cell r="CA61">
            <v>135107</v>
          </cell>
          <cell r="CB61">
            <v>8263389</v>
          </cell>
          <cell r="CC61" t="str">
            <v>Tickford Park Primary School</v>
          </cell>
          <cell r="CD61">
            <v>385</v>
          </cell>
          <cell r="CE61">
            <v>385</v>
          </cell>
          <cell r="CF61">
            <v>0</v>
          </cell>
          <cell r="CG61">
            <v>1332805.2384685499</v>
          </cell>
          <cell r="CH61">
            <v>0</v>
          </cell>
          <cell r="CI61">
            <v>0</v>
          </cell>
          <cell r="CJ61">
            <v>31108.795200000066</v>
          </cell>
          <cell r="CK61">
            <v>0</v>
          </cell>
          <cell r="CL61">
            <v>47141.552250000052</v>
          </cell>
          <cell r="CM61">
            <v>0</v>
          </cell>
          <cell r="CN61">
            <v>709.82369999999969</v>
          </cell>
          <cell r="CO61">
            <v>1440.2220000000016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20388.941627218919</v>
          </cell>
          <cell r="DA61">
            <v>0</v>
          </cell>
          <cell r="DB61">
            <v>119420.97520348562</v>
          </cell>
          <cell r="DC61">
            <v>0</v>
          </cell>
          <cell r="DD61">
            <v>0</v>
          </cell>
          <cell r="DE61">
            <v>0</v>
          </cell>
          <cell r="DF61">
            <v>131677.44</v>
          </cell>
          <cell r="DG61">
            <v>0</v>
          </cell>
          <cell r="DH61">
            <v>0</v>
          </cell>
          <cell r="DI61">
            <v>0</v>
          </cell>
          <cell r="DJ61">
            <v>7577.6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1332805.2384685499</v>
          </cell>
          <cell r="DT61">
            <v>220210.30998070462</v>
          </cell>
          <cell r="DU61">
            <v>139255.04000000001</v>
          </cell>
          <cell r="DV61">
            <v>126057.65793938027</v>
          </cell>
          <cell r="DW61">
            <v>1692270.5884492546</v>
          </cell>
          <cell r="DX61">
            <v>1684692.9884492545</v>
          </cell>
          <cell r="DY61">
            <v>4405</v>
          </cell>
          <cell r="DZ61">
            <v>1695925</v>
          </cell>
          <cell r="EA61">
            <v>11232.011550745461</v>
          </cell>
          <cell r="EB61">
            <v>0</v>
          </cell>
          <cell r="EC61">
            <v>1703502.6</v>
          </cell>
          <cell r="ED61">
            <v>1703502.6</v>
          </cell>
          <cell r="EE61">
            <v>0</v>
          </cell>
          <cell r="EF61">
            <v>1703502.6</v>
          </cell>
          <cell r="EG61">
            <v>1564247.56</v>
          </cell>
          <cell r="EH61">
            <v>1564247.56</v>
          </cell>
          <cell r="EI61">
            <v>4062.9806753246753</v>
          </cell>
          <cell r="EJ61">
            <v>4030.2775379403797</v>
          </cell>
          <cell r="EK61">
            <v>8.1143636080725345E-3</v>
          </cell>
          <cell r="EL61">
            <v>0</v>
          </cell>
          <cell r="EM61">
            <v>0</v>
          </cell>
          <cell r="EN61">
            <v>1703502.6</v>
          </cell>
          <cell r="EO61">
            <v>4405</v>
          </cell>
          <cell r="EP61" t="str">
            <v>Y</v>
          </cell>
          <cell r="EQ61">
            <v>4424.682077922078</v>
          </cell>
          <cell r="ER61">
            <v>3.8247067583174754E-3</v>
          </cell>
          <cell r="ES61">
            <v>-7580.5468199999996</v>
          </cell>
          <cell r="ET61">
            <v>1695922.05318</v>
          </cell>
          <cell r="EU61">
            <v>0</v>
          </cell>
          <cell r="EV61">
            <v>1695922.05318</v>
          </cell>
          <cell r="EW61">
            <v>7577.6</v>
          </cell>
          <cell r="EX61">
            <v>1688344.45318</v>
          </cell>
        </row>
        <row r="62">
          <cell r="B62">
            <v>135270</v>
          </cell>
          <cell r="C62">
            <v>8263390</v>
          </cell>
          <cell r="D62" t="str">
            <v>Newton Leys Primary School</v>
          </cell>
          <cell r="E62">
            <v>563.5</v>
          </cell>
          <cell r="F62">
            <v>563.5</v>
          </cell>
          <cell r="G62">
            <v>0</v>
          </cell>
          <cell r="H62">
            <v>1950742.2126676049</v>
          </cell>
          <cell r="I62">
            <v>0</v>
          </cell>
          <cell r="J62">
            <v>0</v>
          </cell>
          <cell r="K62">
            <v>46375.148400000093</v>
          </cell>
          <cell r="L62">
            <v>0</v>
          </cell>
          <cell r="M62">
            <v>70358.999186538378</v>
          </cell>
          <cell r="N62">
            <v>0</v>
          </cell>
          <cell r="O62">
            <v>1223.1977215596335</v>
          </cell>
          <cell r="P62">
            <v>2680.3984855045856</v>
          </cell>
          <cell r="Q62">
            <v>194690.53126458713</v>
          </cell>
          <cell r="R62">
            <v>0</v>
          </cell>
          <cell r="S62">
            <v>3254.7695895412826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43123.84723499987</v>
          </cell>
          <cell r="AB62">
            <v>0</v>
          </cell>
          <cell r="AC62">
            <v>159061.26308583515</v>
          </cell>
          <cell r="AD62">
            <v>0</v>
          </cell>
          <cell r="AE62">
            <v>23316.889517654086</v>
          </cell>
          <cell r="AF62">
            <v>0</v>
          </cell>
          <cell r="AG62">
            <v>131677.44</v>
          </cell>
          <cell r="AH62">
            <v>0</v>
          </cell>
          <cell r="AI62">
            <v>0</v>
          </cell>
          <cell r="AJ62">
            <v>0</v>
          </cell>
          <cell r="AK62">
            <v>83968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1950742.2126676049</v>
          </cell>
          <cell r="AU62">
            <v>544085.04448622023</v>
          </cell>
          <cell r="AV62">
            <v>215645.44</v>
          </cell>
          <cell r="AW62">
            <v>266967.3153518911</v>
          </cell>
          <cell r="AX62">
            <v>2710472.6971538248</v>
          </cell>
          <cell r="AY62">
            <v>2626504.6971538248</v>
          </cell>
          <cell r="AZ62">
            <v>4405</v>
          </cell>
          <cell r="BA62">
            <v>2482217.5</v>
          </cell>
          <cell r="BB62">
            <v>0</v>
          </cell>
          <cell r="BC62">
            <v>0</v>
          </cell>
          <cell r="BD62">
            <v>2710472.6971538248</v>
          </cell>
          <cell r="BE62">
            <v>2710472.6971538253</v>
          </cell>
          <cell r="BF62">
            <v>0</v>
          </cell>
          <cell r="BG62">
            <v>2566185.5</v>
          </cell>
          <cell r="BH62">
            <v>2350540.06</v>
          </cell>
          <cell r="BI62">
            <v>2494827.2571538249</v>
          </cell>
          <cell r="BJ62">
            <v>4427.3775637157496</v>
          </cell>
          <cell r="BK62">
            <v>4264.1240188944721</v>
          </cell>
          <cell r="BL62">
            <v>3.8285365082698287E-2</v>
          </cell>
          <cell r="BM62">
            <v>0</v>
          </cell>
          <cell r="BN62">
            <v>0</v>
          </cell>
          <cell r="BO62">
            <v>2710472.6971538248</v>
          </cell>
          <cell r="BP62">
            <v>4661.0553631833627</v>
          </cell>
          <cell r="BQ62" t="str">
            <v>Y</v>
          </cell>
          <cell r="BR62">
            <v>4810.0668982321649</v>
          </cell>
          <cell r="BS62">
            <v>2.365789801894902E-2</v>
          </cell>
          <cell r="BT62">
            <v>-11095.163982</v>
          </cell>
          <cell r="BU62">
            <v>2699377.5331718246</v>
          </cell>
          <cell r="BV62">
            <v>0</v>
          </cell>
          <cell r="BW62">
            <v>2699377.5331718246</v>
          </cell>
          <cell r="BX62">
            <v>83968</v>
          </cell>
          <cell r="BY62">
            <v>2615409.5331718246</v>
          </cell>
          <cell r="CA62">
            <v>135270</v>
          </cell>
          <cell r="CB62">
            <v>8263390</v>
          </cell>
          <cell r="CC62" t="str">
            <v>Newton Leys Primary School</v>
          </cell>
          <cell r="CD62">
            <v>563.5</v>
          </cell>
          <cell r="CE62">
            <v>563.5</v>
          </cell>
          <cell r="CF62">
            <v>0</v>
          </cell>
          <cell r="CG62">
            <v>1950742.2126676049</v>
          </cell>
          <cell r="CH62">
            <v>0</v>
          </cell>
          <cell r="CI62">
            <v>0</v>
          </cell>
          <cell r="CJ62">
            <v>46375.148400000093</v>
          </cell>
          <cell r="CK62">
            <v>0</v>
          </cell>
          <cell r="CL62">
            <v>70358.999186538378</v>
          </cell>
          <cell r="CM62">
            <v>0</v>
          </cell>
          <cell r="CN62">
            <v>1223.1977215596335</v>
          </cell>
          <cell r="CO62">
            <v>2680.3984855045856</v>
          </cell>
          <cell r="CP62">
            <v>194690.53126458713</v>
          </cell>
          <cell r="CQ62">
            <v>0</v>
          </cell>
          <cell r="CR62">
            <v>3254.7695895412826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43123.84723499987</v>
          </cell>
          <cell r="DA62">
            <v>0</v>
          </cell>
          <cell r="DB62">
            <v>159061.26308583515</v>
          </cell>
          <cell r="DC62">
            <v>0</v>
          </cell>
          <cell r="DD62">
            <v>23316.889517654086</v>
          </cell>
          <cell r="DE62">
            <v>0</v>
          </cell>
          <cell r="DF62">
            <v>131677.44</v>
          </cell>
          <cell r="DG62">
            <v>0</v>
          </cell>
          <cell r="DH62">
            <v>0</v>
          </cell>
          <cell r="DI62">
            <v>0</v>
          </cell>
          <cell r="DJ62">
            <v>83968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1950742.2126676049</v>
          </cell>
          <cell r="DT62">
            <v>544085.04448622023</v>
          </cell>
          <cell r="DU62">
            <v>215645.44</v>
          </cell>
          <cell r="DV62">
            <v>266967.3153518911</v>
          </cell>
          <cell r="DW62">
            <v>2710472.6971538248</v>
          </cell>
          <cell r="DX62">
            <v>2626504.6971538248</v>
          </cell>
          <cell r="DY62">
            <v>4405</v>
          </cell>
          <cell r="DZ62">
            <v>2482217.5</v>
          </cell>
          <cell r="EA62">
            <v>0</v>
          </cell>
          <cell r="EB62">
            <v>0</v>
          </cell>
          <cell r="EC62">
            <v>2710472.6971538248</v>
          </cell>
          <cell r="ED62">
            <v>2710472.6971538253</v>
          </cell>
          <cell r="EE62">
            <v>0</v>
          </cell>
          <cell r="EF62">
            <v>2566185.5</v>
          </cell>
          <cell r="EG62">
            <v>2350540.06</v>
          </cell>
          <cell r="EH62">
            <v>2494827.2571538249</v>
          </cell>
          <cell r="EI62">
            <v>4427.3775637157496</v>
          </cell>
          <cell r="EJ62">
            <v>4264.1240188944721</v>
          </cell>
          <cell r="EK62">
            <v>3.8285365082698287E-2</v>
          </cell>
          <cell r="EL62">
            <v>0</v>
          </cell>
          <cell r="EM62">
            <v>0</v>
          </cell>
          <cell r="EN62">
            <v>2710472.6971538248</v>
          </cell>
          <cell r="EO62">
            <v>4661.0553631833627</v>
          </cell>
          <cell r="EP62" t="str">
            <v>Y</v>
          </cell>
          <cell r="EQ62">
            <v>4810.0668982321649</v>
          </cell>
          <cell r="ER62">
            <v>2.365789801894902E-2</v>
          </cell>
          <cell r="ES62">
            <v>-11095.163982</v>
          </cell>
          <cell r="ET62">
            <v>2699377.5331718246</v>
          </cell>
          <cell r="EU62">
            <v>0</v>
          </cell>
          <cell r="EV62">
            <v>2699377.5331718246</v>
          </cell>
          <cell r="EW62">
            <v>83968</v>
          </cell>
          <cell r="EX62">
            <v>2615409.5331718246</v>
          </cell>
        </row>
        <row r="63">
          <cell r="B63">
            <v>135271</v>
          </cell>
          <cell r="C63">
            <v>8263391</v>
          </cell>
          <cell r="D63" t="str">
            <v>Brooklands Farm Primary School</v>
          </cell>
          <cell r="E63">
            <v>1201</v>
          </cell>
          <cell r="F63">
            <v>1201</v>
          </cell>
          <cell r="G63">
            <v>0</v>
          </cell>
          <cell r="H63">
            <v>4157659.9776642299</v>
          </cell>
          <cell r="I63">
            <v>0</v>
          </cell>
          <cell r="J63">
            <v>0</v>
          </cell>
          <cell r="K63">
            <v>52835.572799999994</v>
          </cell>
          <cell r="L63">
            <v>0</v>
          </cell>
          <cell r="M63">
            <v>81953.775449999972</v>
          </cell>
          <cell r="N63">
            <v>0</v>
          </cell>
          <cell r="O63">
            <v>3075.9026999999901</v>
          </cell>
          <cell r="P63">
            <v>2592.3995999999997</v>
          </cell>
          <cell r="Q63">
            <v>2263.2060000000029</v>
          </cell>
          <cell r="R63">
            <v>987.5807999999987</v>
          </cell>
          <cell r="S63">
            <v>1573.9568999999981</v>
          </cell>
          <cell r="T63">
            <v>689.24909999999988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215392.03847861275</v>
          </cell>
          <cell r="AB63">
            <v>0</v>
          </cell>
          <cell r="AC63">
            <v>390692.45502732566</v>
          </cell>
          <cell r="AD63">
            <v>0</v>
          </cell>
          <cell r="AE63">
            <v>51465.613059000425</v>
          </cell>
          <cell r="AF63">
            <v>0</v>
          </cell>
          <cell r="AG63">
            <v>131677.44</v>
          </cell>
          <cell r="AH63">
            <v>0</v>
          </cell>
          <cell r="AI63">
            <v>0</v>
          </cell>
          <cell r="AJ63">
            <v>65839</v>
          </cell>
          <cell r="AK63">
            <v>189440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4157659.9776642299</v>
          </cell>
          <cell r="AU63">
            <v>803521.74991493882</v>
          </cell>
          <cell r="AV63">
            <v>386956.44</v>
          </cell>
          <cell r="AW63">
            <v>381921.75541441224</v>
          </cell>
          <cell r="AX63">
            <v>5348138.1675791694</v>
          </cell>
          <cell r="AY63">
            <v>5092859.1675791694</v>
          </cell>
          <cell r="AZ63">
            <v>4405</v>
          </cell>
          <cell r="BA63">
            <v>5290405</v>
          </cell>
          <cell r="BB63">
            <v>197545.83242083061</v>
          </cell>
          <cell r="BC63">
            <v>0</v>
          </cell>
          <cell r="BD63">
            <v>5545684</v>
          </cell>
          <cell r="BE63">
            <v>5545683.9999999991</v>
          </cell>
          <cell r="BF63">
            <v>0</v>
          </cell>
          <cell r="BG63">
            <v>5545684</v>
          </cell>
          <cell r="BH63">
            <v>5224566.5599999996</v>
          </cell>
          <cell r="BI63">
            <v>5224566.5599999996</v>
          </cell>
          <cell r="BJ63">
            <v>4350.1803164029971</v>
          </cell>
          <cell r="BK63">
            <v>4315.0191770477813</v>
          </cell>
          <cell r="BL63">
            <v>8.1485476454526452E-3</v>
          </cell>
          <cell r="BM63">
            <v>0</v>
          </cell>
          <cell r="BN63">
            <v>0</v>
          </cell>
          <cell r="BO63">
            <v>5545684</v>
          </cell>
          <cell r="BP63">
            <v>4405</v>
          </cell>
          <cell r="BQ63" t="str">
            <v>Y</v>
          </cell>
          <cell r="BR63">
            <v>4617.5553705245629</v>
          </cell>
          <cell r="BS63">
            <v>5.9435256435211858E-3</v>
          </cell>
          <cell r="BT63">
            <v>-23647.368132</v>
          </cell>
          <cell r="BU63">
            <v>5522036.6318680001</v>
          </cell>
          <cell r="BV63">
            <v>0</v>
          </cell>
          <cell r="BW63">
            <v>5522036.6318680001</v>
          </cell>
          <cell r="BX63">
            <v>189440</v>
          </cell>
          <cell r="BY63">
            <v>5332596.6318680001</v>
          </cell>
          <cell r="CA63">
            <v>135271</v>
          </cell>
          <cell r="CB63">
            <v>8263391</v>
          </cell>
          <cell r="CC63" t="str">
            <v>Brooklands Farm Primary School</v>
          </cell>
          <cell r="CD63">
            <v>1201</v>
          </cell>
          <cell r="CE63">
            <v>1201</v>
          </cell>
          <cell r="CF63">
            <v>0</v>
          </cell>
          <cell r="CG63">
            <v>4157659.9776642299</v>
          </cell>
          <cell r="CH63">
            <v>0</v>
          </cell>
          <cell r="CI63">
            <v>0</v>
          </cell>
          <cell r="CJ63">
            <v>52835.572799999994</v>
          </cell>
          <cell r="CK63">
            <v>0</v>
          </cell>
          <cell r="CL63">
            <v>81953.775449999972</v>
          </cell>
          <cell r="CM63">
            <v>0</v>
          </cell>
          <cell r="CN63">
            <v>3075.9026999999901</v>
          </cell>
          <cell r="CO63">
            <v>2592.3995999999997</v>
          </cell>
          <cell r="CP63">
            <v>2263.2060000000029</v>
          </cell>
          <cell r="CQ63">
            <v>987.5807999999987</v>
          </cell>
          <cell r="CR63">
            <v>1573.9568999999981</v>
          </cell>
          <cell r="CS63">
            <v>689.24909999999988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215392.03847861275</v>
          </cell>
          <cell r="DA63">
            <v>0</v>
          </cell>
          <cell r="DB63">
            <v>390692.45502732566</v>
          </cell>
          <cell r="DC63">
            <v>0</v>
          </cell>
          <cell r="DD63">
            <v>51465.613059000425</v>
          </cell>
          <cell r="DE63">
            <v>0</v>
          </cell>
          <cell r="DF63">
            <v>131677.44</v>
          </cell>
          <cell r="DG63">
            <v>0</v>
          </cell>
          <cell r="DH63">
            <v>0</v>
          </cell>
          <cell r="DI63">
            <v>65839</v>
          </cell>
          <cell r="DJ63">
            <v>189440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4157659.9776642299</v>
          </cell>
          <cell r="DT63">
            <v>803521.74991493882</v>
          </cell>
          <cell r="DU63">
            <v>386956.44</v>
          </cell>
          <cell r="DV63">
            <v>381921.75541441224</v>
          </cell>
          <cell r="DW63">
            <v>5348138.1675791694</v>
          </cell>
          <cell r="DX63">
            <v>5092859.1675791694</v>
          </cell>
          <cell r="DY63">
            <v>4405</v>
          </cell>
          <cell r="DZ63">
            <v>5290405</v>
          </cell>
          <cell r="EA63">
            <v>197545.83242083061</v>
          </cell>
          <cell r="EB63">
            <v>0</v>
          </cell>
          <cell r="EC63">
            <v>5545684</v>
          </cell>
          <cell r="ED63">
            <v>5545683.9999999991</v>
          </cell>
          <cell r="EE63">
            <v>0</v>
          </cell>
          <cell r="EF63">
            <v>5545684</v>
          </cell>
          <cell r="EG63">
            <v>5224566.5599999996</v>
          </cell>
          <cell r="EH63">
            <v>5224566.5599999996</v>
          </cell>
          <cell r="EI63">
            <v>4350.1803164029971</v>
          </cell>
          <cell r="EJ63">
            <v>4315.0191770477813</v>
          </cell>
          <cell r="EK63">
            <v>8.1485476454526452E-3</v>
          </cell>
          <cell r="EL63">
            <v>0</v>
          </cell>
          <cell r="EM63">
            <v>0</v>
          </cell>
          <cell r="EN63">
            <v>5545684</v>
          </cell>
          <cell r="EO63">
            <v>4405</v>
          </cell>
          <cell r="EP63" t="str">
            <v>Y</v>
          </cell>
          <cell r="EQ63">
            <v>4617.5553705245629</v>
          </cell>
          <cell r="ER63">
            <v>5.9435256435211858E-3</v>
          </cell>
          <cell r="ES63">
            <v>-23647.368132</v>
          </cell>
          <cell r="ET63">
            <v>5522036.6318680001</v>
          </cell>
          <cell r="EU63">
            <v>0</v>
          </cell>
          <cell r="EV63">
            <v>5522036.6318680001</v>
          </cell>
          <cell r="EW63">
            <v>189440</v>
          </cell>
          <cell r="EX63">
            <v>5332596.6318680001</v>
          </cell>
        </row>
        <row r="64">
          <cell r="B64">
            <v>110517</v>
          </cell>
          <cell r="C64">
            <v>8264702</v>
          </cell>
          <cell r="D64" t="str">
            <v>St Paul's Catholic School</v>
          </cell>
          <cell r="E64">
            <v>1445</v>
          </cell>
          <cell r="F64">
            <v>0</v>
          </cell>
          <cell r="G64">
            <v>1445</v>
          </cell>
          <cell r="H64">
            <v>0</v>
          </cell>
          <cell r="I64">
            <v>4187582.2809463502</v>
          </cell>
          <cell r="J64">
            <v>3228959.851359345</v>
          </cell>
          <cell r="K64">
            <v>0</v>
          </cell>
          <cell r="L64">
            <v>151099.86240000001</v>
          </cell>
          <cell r="M64">
            <v>0</v>
          </cell>
          <cell r="N64">
            <v>406883.28959999967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98009.024829521935</v>
          </cell>
          <cell r="V64">
            <v>107270.12566216204</v>
          </cell>
          <cell r="W64">
            <v>102830.15407276546</v>
          </cell>
          <cell r="X64">
            <v>37126.815796257761</v>
          </cell>
          <cell r="Y64">
            <v>47376.866217255767</v>
          </cell>
          <cell r="Z64">
            <v>19160.898274428331</v>
          </cell>
          <cell r="AA64">
            <v>0</v>
          </cell>
          <cell r="AB64">
            <v>103108.95247645429</v>
          </cell>
          <cell r="AC64">
            <v>0</v>
          </cell>
          <cell r="AD64">
            <v>611717.00621170341</v>
          </cell>
          <cell r="AE64">
            <v>0</v>
          </cell>
          <cell r="AF64">
            <v>0</v>
          </cell>
          <cell r="AG64">
            <v>131677.44</v>
          </cell>
          <cell r="AH64">
            <v>0</v>
          </cell>
          <cell r="AI64">
            <v>0</v>
          </cell>
          <cell r="AJ64">
            <v>0</v>
          </cell>
          <cell r="AK64">
            <v>52224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7416542.1323056947</v>
          </cell>
          <cell r="AU64">
            <v>1684582.9955405488</v>
          </cell>
          <cell r="AV64">
            <v>183901.44</v>
          </cell>
          <cell r="AW64">
            <v>957900.07489224081</v>
          </cell>
          <cell r="AX64">
            <v>9285026.5678462423</v>
          </cell>
          <cell r="AY64">
            <v>9232802.5678462423</v>
          </cell>
          <cell r="AZ64">
            <v>5715</v>
          </cell>
          <cell r="BA64">
            <v>8258175</v>
          </cell>
          <cell r="BB64">
            <v>0</v>
          </cell>
          <cell r="BC64">
            <v>0</v>
          </cell>
          <cell r="BD64">
            <v>9285026.5678462423</v>
          </cell>
          <cell r="BE64">
            <v>0</v>
          </cell>
          <cell r="BF64">
            <v>9285026.5678462423</v>
          </cell>
          <cell r="BG64">
            <v>8310399</v>
          </cell>
          <cell r="BH64">
            <v>8126497.5599999996</v>
          </cell>
          <cell r="BI64">
            <v>9101125.1278462429</v>
          </cell>
          <cell r="BJ64">
            <v>6298.3564898589912</v>
          </cell>
          <cell r="BK64">
            <v>6129.4767661134174</v>
          </cell>
          <cell r="BL64">
            <v>2.755206197684262E-2</v>
          </cell>
          <cell r="BM64">
            <v>0</v>
          </cell>
          <cell r="BN64">
            <v>0</v>
          </cell>
          <cell r="BO64">
            <v>9285026.5678462423</v>
          </cell>
          <cell r="BP64">
            <v>6389.4827459143544</v>
          </cell>
          <cell r="BQ64" t="str">
            <v>Y</v>
          </cell>
          <cell r="BR64">
            <v>6425.6239223849425</v>
          </cell>
          <cell r="BS64">
            <v>2.6959763747724574E-2</v>
          </cell>
          <cell r="BT64">
            <v>0</v>
          </cell>
          <cell r="BU64">
            <v>9285026.5678462423</v>
          </cell>
          <cell r="BV64">
            <v>0</v>
          </cell>
          <cell r="BW64">
            <v>9285026.5678462423</v>
          </cell>
          <cell r="BX64">
            <v>52224</v>
          </cell>
          <cell r="BY64">
            <v>9232802.5678462423</v>
          </cell>
          <cell r="CA64">
            <v>110517</v>
          </cell>
          <cell r="CB64">
            <v>8264702</v>
          </cell>
          <cell r="CC64" t="str">
            <v>St Paul's Catholic School</v>
          </cell>
          <cell r="CD64">
            <v>1445</v>
          </cell>
          <cell r="CE64">
            <v>0</v>
          </cell>
          <cell r="CF64">
            <v>1445</v>
          </cell>
          <cell r="CG64">
            <v>0</v>
          </cell>
          <cell r="CH64">
            <v>4187582.2809463502</v>
          </cell>
          <cell r="CI64">
            <v>3228959.851359345</v>
          </cell>
          <cell r="CJ64">
            <v>0</v>
          </cell>
          <cell r="CK64">
            <v>151099.86240000001</v>
          </cell>
          <cell r="CL64">
            <v>0</v>
          </cell>
          <cell r="CM64">
            <v>406883.28959999967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98009.024829521935</v>
          </cell>
          <cell r="CU64">
            <v>107270.12566216204</v>
          </cell>
          <cell r="CV64">
            <v>102830.15407276546</v>
          </cell>
          <cell r="CW64">
            <v>37126.815796257761</v>
          </cell>
          <cell r="CX64">
            <v>47376.866217255767</v>
          </cell>
          <cell r="CY64">
            <v>19160.898274428331</v>
          </cell>
          <cell r="CZ64">
            <v>0</v>
          </cell>
          <cell r="DA64">
            <v>103108.95247645429</v>
          </cell>
          <cell r="DB64">
            <v>0</v>
          </cell>
          <cell r="DC64">
            <v>611717.00621170341</v>
          </cell>
          <cell r="DD64">
            <v>0</v>
          </cell>
          <cell r="DE64">
            <v>0</v>
          </cell>
          <cell r="DF64">
            <v>131677.44</v>
          </cell>
          <cell r="DG64">
            <v>0</v>
          </cell>
          <cell r="DH64">
            <v>0</v>
          </cell>
          <cell r="DI64">
            <v>0</v>
          </cell>
          <cell r="DJ64">
            <v>52224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7416542.1323056947</v>
          </cell>
          <cell r="DT64">
            <v>1684582.9955405488</v>
          </cell>
          <cell r="DU64">
            <v>183901.44</v>
          </cell>
          <cell r="DV64">
            <v>957900.07489224081</v>
          </cell>
          <cell r="DW64">
            <v>9285026.5678462423</v>
          </cell>
          <cell r="DX64">
            <v>9232802.5678462423</v>
          </cell>
          <cell r="DY64">
            <v>5715</v>
          </cell>
          <cell r="DZ64">
            <v>8258175</v>
          </cell>
          <cell r="EA64">
            <v>0</v>
          </cell>
          <cell r="EB64">
            <v>0</v>
          </cell>
          <cell r="EC64">
            <v>9285026.5678462423</v>
          </cell>
          <cell r="ED64">
            <v>0</v>
          </cell>
          <cell r="EE64">
            <v>9285026.5678462423</v>
          </cell>
          <cell r="EF64">
            <v>8310399</v>
          </cell>
          <cell r="EG64">
            <v>8126497.5599999996</v>
          </cell>
          <cell r="EH64">
            <v>9101125.1278462429</v>
          </cell>
          <cell r="EI64">
            <v>6298.3564898589912</v>
          </cell>
          <cell r="EJ64">
            <v>6129.4767661134174</v>
          </cell>
          <cell r="EK64">
            <v>2.755206197684262E-2</v>
          </cell>
          <cell r="EL64">
            <v>0</v>
          </cell>
          <cell r="EM64">
            <v>0</v>
          </cell>
          <cell r="EN64">
            <v>9285026.5678462423</v>
          </cell>
          <cell r="EO64">
            <v>6389.4827459143544</v>
          </cell>
          <cell r="EP64" t="str">
            <v>Y</v>
          </cell>
          <cell r="EQ64">
            <v>6425.6239223849425</v>
          </cell>
          <cell r="ER64">
            <v>2.6959763747724574E-2</v>
          </cell>
          <cell r="ES64">
            <v>0</v>
          </cell>
          <cell r="ET64">
            <v>9285026.5678462423</v>
          </cell>
          <cell r="EU64">
            <v>0</v>
          </cell>
          <cell r="EV64">
            <v>9285026.5678462423</v>
          </cell>
          <cell r="EW64">
            <v>52224</v>
          </cell>
          <cell r="EX64">
            <v>9232802.5678462423</v>
          </cell>
        </row>
        <row r="65">
          <cell r="B65">
            <v>110532</v>
          </cell>
          <cell r="C65">
            <v>8265406</v>
          </cell>
          <cell r="D65" t="str">
            <v>The Radcliffe School</v>
          </cell>
          <cell r="E65">
            <v>1042</v>
          </cell>
          <cell r="F65">
            <v>0</v>
          </cell>
          <cell r="G65">
            <v>1042</v>
          </cell>
          <cell r="H65">
            <v>0</v>
          </cell>
          <cell r="I65">
            <v>3035753.1220846502</v>
          </cell>
          <cell r="J65">
            <v>2310329.0248226998</v>
          </cell>
          <cell r="K65">
            <v>0</v>
          </cell>
          <cell r="L65">
            <v>170357.68800000017</v>
          </cell>
          <cell r="M65">
            <v>0</v>
          </cell>
          <cell r="N65">
            <v>395227.77869999979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25157.592150000015</v>
          </cell>
          <cell r="V65">
            <v>55849.751699999782</v>
          </cell>
          <cell r="W65">
            <v>10842.814200000003</v>
          </cell>
          <cell r="X65">
            <v>129414.23399999979</v>
          </cell>
          <cell r="Y65">
            <v>2252.9187000000011</v>
          </cell>
          <cell r="Z65">
            <v>4783.5944999999956</v>
          </cell>
          <cell r="AA65">
            <v>0</v>
          </cell>
          <cell r="AB65">
            <v>43552.580354134683</v>
          </cell>
          <cell r="AC65">
            <v>0</v>
          </cell>
          <cell r="AD65">
            <v>450028.57332146348</v>
          </cell>
          <cell r="AE65">
            <v>0</v>
          </cell>
          <cell r="AF65">
            <v>0</v>
          </cell>
          <cell r="AG65">
            <v>131677.44</v>
          </cell>
          <cell r="AH65">
            <v>0</v>
          </cell>
          <cell r="AI65">
            <v>0</v>
          </cell>
          <cell r="AJ65">
            <v>0</v>
          </cell>
          <cell r="AK65">
            <v>44288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5346082.14690735</v>
          </cell>
          <cell r="AU65">
            <v>1287467.5256255979</v>
          </cell>
          <cell r="AV65">
            <v>175965.44</v>
          </cell>
          <cell r="AW65">
            <v>705490.77524059871</v>
          </cell>
          <cell r="AX65">
            <v>6809515.1125329481</v>
          </cell>
          <cell r="AY65">
            <v>6765227.1125329481</v>
          </cell>
          <cell r="AZ65">
            <v>5715</v>
          </cell>
          <cell r="BA65">
            <v>5955030</v>
          </cell>
          <cell r="BB65">
            <v>0</v>
          </cell>
          <cell r="BC65">
            <v>0</v>
          </cell>
          <cell r="BD65">
            <v>6809515.1125329481</v>
          </cell>
          <cell r="BE65">
            <v>0</v>
          </cell>
          <cell r="BF65">
            <v>6809515.1125329481</v>
          </cell>
          <cell r="BG65">
            <v>5999318</v>
          </cell>
          <cell r="BH65">
            <v>5823352.5599999996</v>
          </cell>
          <cell r="BI65">
            <v>6633549.6725329477</v>
          </cell>
          <cell r="BJ65">
            <v>6366.1705110680878</v>
          </cell>
          <cell r="BK65">
            <v>6030.9840000957856</v>
          </cell>
          <cell r="BL65">
            <v>5.5577416714582335E-2</v>
          </cell>
          <cell r="BM65">
            <v>0</v>
          </cell>
          <cell r="BN65">
            <v>0</v>
          </cell>
          <cell r="BO65">
            <v>6809515.1125329481</v>
          </cell>
          <cell r="BP65">
            <v>6492.5404150987988</v>
          </cell>
          <cell r="BQ65" t="str">
            <v>Y</v>
          </cell>
          <cell r="BR65">
            <v>6535.0432941774934</v>
          </cell>
          <cell r="BS65">
            <v>5.4062245097158623E-2</v>
          </cell>
          <cell r="BT65">
            <v>0</v>
          </cell>
          <cell r="BU65">
            <v>6809515.1125329481</v>
          </cell>
          <cell r="BV65">
            <v>0</v>
          </cell>
          <cell r="BW65">
            <v>6809515.1125329481</v>
          </cell>
          <cell r="BX65">
            <v>44288</v>
          </cell>
          <cell r="BY65">
            <v>6765227.1125329481</v>
          </cell>
          <cell r="CA65">
            <v>110532</v>
          </cell>
          <cell r="CB65">
            <v>8265406</v>
          </cell>
          <cell r="CC65" t="str">
            <v>The Radcliffe School</v>
          </cell>
          <cell r="CD65">
            <v>1042</v>
          </cell>
          <cell r="CE65">
            <v>0</v>
          </cell>
          <cell r="CF65">
            <v>1042</v>
          </cell>
          <cell r="CG65">
            <v>0</v>
          </cell>
          <cell r="CH65">
            <v>3035753.1220846502</v>
          </cell>
          <cell r="CI65">
            <v>2310329.0248226998</v>
          </cell>
          <cell r="CJ65">
            <v>0</v>
          </cell>
          <cell r="CK65">
            <v>170357.68800000017</v>
          </cell>
          <cell r="CL65">
            <v>0</v>
          </cell>
          <cell r="CM65">
            <v>395227.77869999979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25157.592150000015</v>
          </cell>
          <cell r="CU65">
            <v>55849.751699999782</v>
          </cell>
          <cell r="CV65">
            <v>10842.814200000003</v>
          </cell>
          <cell r="CW65">
            <v>129414.23399999979</v>
          </cell>
          <cell r="CX65">
            <v>2252.9187000000011</v>
          </cell>
          <cell r="CY65">
            <v>4783.5944999999956</v>
          </cell>
          <cell r="CZ65">
            <v>0</v>
          </cell>
          <cell r="DA65">
            <v>43552.580354134683</v>
          </cell>
          <cell r="DB65">
            <v>0</v>
          </cell>
          <cell r="DC65">
            <v>450028.57332146348</v>
          </cell>
          <cell r="DD65">
            <v>0</v>
          </cell>
          <cell r="DE65">
            <v>0</v>
          </cell>
          <cell r="DF65">
            <v>131677.44</v>
          </cell>
          <cell r="DG65">
            <v>0</v>
          </cell>
          <cell r="DH65">
            <v>0</v>
          </cell>
          <cell r="DI65">
            <v>0</v>
          </cell>
          <cell r="DJ65">
            <v>44288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5346082.14690735</v>
          </cell>
          <cell r="DT65">
            <v>1287467.5256255979</v>
          </cell>
          <cell r="DU65">
            <v>175965.44</v>
          </cell>
          <cell r="DV65">
            <v>705490.77524059871</v>
          </cell>
          <cell r="DW65">
            <v>6809515.1125329481</v>
          </cell>
          <cell r="DX65">
            <v>6765227.1125329481</v>
          </cell>
          <cell r="DY65">
            <v>5715</v>
          </cell>
          <cell r="DZ65">
            <v>5955030</v>
          </cell>
          <cell r="EA65">
            <v>0</v>
          </cell>
          <cell r="EB65">
            <v>0</v>
          </cell>
          <cell r="EC65">
            <v>6809515.1125329481</v>
          </cell>
          <cell r="ED65">
            <v>0</v>
          </cell>
          <cell r="EE65">
            <v>6809515.1125329481</v>
          </cell>
          <cell r="EF65">
            <v>5999318</v>
          </cell>
          <cell r="EG65">
            <v>5823352.5599999996</v>
          </cell>
          <cell r="EH65">
            <v>6633549.6725329477</v>
          </cell>
          <cell r="EI65">
            <v>6366.1705110680878</v>
          </cell>
          <cell r="EJ65">
            <v>6030.9840000957856</v>
          </cell>
          <cell r="EK65">
            <v>5.5577416714582335E-2</v>
          </cell>
          <cell r="EL65">
            <v>0</v>
          </cell>
          <cell r="EM65">
            <v>0</v>
          </cell>
          <cell r="EN65">
            <v>6809515.1125329481</v>
          </cell>
          <cell r="EO65">
            <v>6492.5404150987988</v>
          </cell>
          <cell r="EP65" t="str">
            <v>Y</v>
          </cell>
          <cell r="EQ65">
            <v>6535.0432941774934</v>
          </cell>
          <cell r="ER65">
            <v>5.4062245097158623E-2</v>
          </cell>
          <cell r="ES65">
            <v>0</v>
          </cell>
          <cell r="ET65">
            <v>6809515.1125329481</v>
          </cell>
          <cell r="EU65">
            <v>0</v>
          </cell>
          <cell r="EV65">
            <v>6809515.1125329481</v>
          </cell>
          <cell r="EW65">
            <v>44288</v>
          </cell>
          <cell r="EX65">
            <v>6765227.1125329481</v>
          </cell>
        </row>
        <row r="66">
          <cell r="B66">
            <v>143265</v>
          </cell>
          <cell r="C66">
            <v>8262003</v>
          </cell>
          <cell r="D66" t="str">
            <v>Chestnuts Primary School</v>
          </cell>
          <cell r="E66">
            <v>402</v>
          </cell>
          <cell r="F66">
            <v>402</v>
          </cell>
          <cell r="G66">
            <v>0</v>
          </cell>
          <cell r="H66">
            <v>1391656.37886846</v>
          </cell>
          <cell r="I66">
            <v>0</v>
          </cell>
          <cell r="J66">
            <v>0</v>
          </cell>
          <cell r="K66">
            <v>60736.219199999927</v>
          </cell>
          <cell r="L66">
            <v>0</v>
          </cell>
          <cell r="M66">
            <v>92107.340549999921</v>
          </cell>
          <cell r="N66">
            <v>0</v>
          </cell>
          <cell r="O66">
            <v>19401.84780000004</v>
          </cell>
          <cell r="P66">
            <v>40326.216000000029</v>
          </cell>
          <cell r="Q66">
            <v>5431.6943999999967</v>
          </cell>
          <cell r="R66">
            <v>1481.3712</v>
          </cell>
          <cell r="S66">
            <v>3147.9138000000085</v>
          </cell>
          <cell r="T66">
            <v>4135.4946000000118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25284.249035897334</v>
          </cell>
          <cell r="AB66">
            <v>0</v>
          </cell>
          <cell r="AC66">
            <v>160327.95627374999</v>
          </cell>
          <cell r="AD66">
            <v>0</v>
          </cell>
          <cell r="AE66">
            <v>19326.339018000013</v>
          </cell>
          <cell r="AF66">
            <v>0</v>
          </cell>
          <cell r="AG66">
            <v>131677.44</v>
          </cell>
          <cell r="AH66">
            <v>0</v>
          </cell>
          <cell r="AI66">
            <v>0</v>
          </cell>
          <cell r="AJ66">
            <v>0</v>
          </cell>
          <cell r="AK66">
            <v>6297.6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1391656.37886846</v>
          </cell>
          <cell r="AU66">
            <v>431706.64187764726</v>
          </cell>
          <cell r="AV66">
            <v>137975.04000000001</v>
          </cell>
          <cell r="AW66">
            <v>194855.1485634009</v>
          </cell>
          <cell r="AX66">
            <v>1961338.0607461073</v>
          </cell>
          <cell r="AY66">
            <v>1955040.4607461072</v>
          </cell>
          <cell r="AZ66">
            <v>4405</v>
          </cell>
          <cell r="BA66">
            <v>1770810</v>
          </cell>
          <cell r="BB66">
            <v>0</v>
          </cell>
          <cell r="BC66">
            <v>0</v>
          </cell>
          <cell r="BD66">
            <v>1961338.0607461073</v>
          </cell>
          <cell r="BE66">
            <v>1961338.0607461073</v>
          </cell>
          <cell r="BF66">
            <v>0</v>
          </cell>
          <cell r="BG66">
            <v>1777107.6</v>
          </cell>
          <cell r="BH66">
            <v>1639132.56</v>
          </cell>
          <cell r="BI66">
            <v>1823363.0207461072</v>
          </cell>
          <cell r="BJ66">
            <v>4535.7289073286247</v>
          </cell>
          <cell r="BK66">
            <v>4344.4392099009901</v>
          </cell>
          <cell r="BL66">
            <v>4.403092969782723E-2</v>
          </cell>
          <cell r="BM66">
            <v>0</v>
          </cell>
          <cell r="BN66">
            <v>0</v>
          </cell>
          <cell r="BO66">
            <v>1961338.0607461073</v>
          </cell>
          <cell r="BP66">
            <v>4863.2847282241473</v>
          </cell>
          <cell r="BQ66" t="str">
            <v>Y</v>
          </cell>
          <cell r="BR66">
            <v>4878.9503998659384</v>
          </cell>
          <cell r="BS66">
            <v>4.1184463461714671E-2</v>
          </cell>
          <cell r="BT66">
            <v>0</v>
          </cell>
          <cell r="BU66">
            <v>1961338.0607461073</v>
          </cell>
          <cell r="BV66">
            <v>0</v>
          </cell>
          <cell r="BW66">
            <v>1961338.0607461073</v>
          </cell>
          <cell r="BX66">
            <v>6297.6</v>
          </cell>
          <cell r="BY66">
            <v>1955040.4607461072</v>
          </cell>
          <cell r="CA66">
            <v>143265</v>
          </cell>
          <cell r="CB66">
            <v>8262003</v>
          </cell>
          <cell r="CC66" t="str">
            <v>Chestnuts Primary School</v>
          </cell>
          <cell r="CD66">
            <v>402</v>
          </cell>
          <cell r="CE66">
            <v>402</v>
          </cell>
          <cell r="CF66">
            <v>0</v>
          </cell>
          <cell r="CG66">
            <v>1391656.37886846</v>
          </cell>
          <cell r="CH66">
            <v>0</v>
          </cell>
          <cell r="CI66">
            <v>0</v>
          </cell>
          <cell r="CJ66">
            <v>60736.219199999927</v>
          </cell>
          <cell r="CK66">
            <v>0</v>
          </cell>
          <cell r="CL66">
            <v>92107.340549999921</v>
          </cell>
          <cell r="CM66">
            <v>0</v>
          </cell>
          <cell r="CN66">
            <v>19401.84780000004</v>
          </cell>
          <cell r="CO66">
            <v>40326.216000000029</v>
          </cell>
          <cell r="CP66">
            <v>5431.6943999999967</v>
          </cell>
          <cell r="CQ66">
            <v>1481.3712</v>
          </cell>
          <cell r="CR66">
            <v>3147.9138000000085</v>
          </cell>
          <cell r="CS66">
            <v>4135.4946000000118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25284.249035897334</v>
          </cell>
          <cell r="DA66">
            <v>0</v>
          </cell>
          <cell r="DB66">
            <v>160327.95627374999</v>
          </cell>
          <cell r="DC66">
            <v>0</v>
          </cell>
          <cell r="DD66">
            <v>19326.339018000013</v>
          </cell>
          <cell r="DE66">
            <v>0</v>
          </cell>
          <cell r="DF66">
            <v>131677.44</v>
          </cell>
          <cell r="DG66">
            <v>0</v>
          </cell>
          <cell r="DH66">
            <v>0</v>
          </cell>
          <cell r="DI66">
            <v>0</v>
          </cell>
          <cell r="DJ66">
            <v>6297.6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1391656.37886846</v>
          </cell>
          <cell r="DT66">
            <v>431706.64187764726</v>
          </cell>
          <cell r="DU66">
            <v>137975.04000000001</v>
          </cell>
          <cell r="DV66">
            <v>194855.1485634009</v>
          </cell>
          <cell r="DW66">
            <v>1961338.0607461073</v>
          </cell>
          <cell r="DX66">
            <v>1955040.4607461072</v>
          </cell>
          <cell r="DY66">
            <v>4405</v>
          </cell>
          <cell r="DZ66">
            <v>1770810</v>
          </cell>
          <cell r="EA66">
            <v>0</v>
          </cell>
          <cell r="EB66">
            <v>0</v>
          </cell>
          <cell r="EC66">
            <v>1961338.0607461073</v>
          </cell>
          <cell r="ED66">
            <v>1961338.0607461073</v>
          </cell>
          <cell r="EE66">
            <v>0</v>
          </cell>
          <cell r="EF66">
            <v>1777107.6</v>
          </cell>
          <cell r="EG66">
            <v>1639132.56</v>
          </cell>
          <cell r="EH66">
            <v>1823363.0207461072</v>
          </cell>
          <cell r="EI66">
            <v>4535.7289073286247</v>
          </cell>
          <cell r="EJ66">
            <v>4344.4392099009901</v>
          </cell>
          <cell r="EK66">
            <v>4.403092969782723E-2</v>
          </cell>
          <cell r="EL66">
            <v>0</v>
          </cell>
          <cell r="EM66">
            <v>0</v>
          </cell>
          <cell r="EN66">
            <v>1961338.0607461073</v>
          </cell>
          <cell r="EO66">
            <v>4863.2847282241473</v>
          </cell>
          <cell r="EP66" t="str">
            <v>Y</v>
          </cell>
          <cell r="EQ66">
            <v>4878.9503998659384</v>
          </cell>
          <cell r="ER66">
            <v>4.1184463461714671E-2</v>
          </cell>
          <cell r="ES66">
            <v>0</v>
          </cell>
          <cell r="ET66">
            <v>1961338.0607461073</v>
          </cell>
          <cell r="EU66">
            <v>0</v>
          </cell>
          <cell r="EV66">
            <v>1961338.0607461073</v>
          </cell>
          <cell r="EW66">
            <v>6297.6</v>
          </cell>
          <cell r="EX66">
            <v>1955040.4607461072</v>
          </cell>
        </row>
        <row r="67">
          <cell r="B67">
            <v>145043</v>
          </cell>
          <cell r="C67">
            <v>8262004</v>
          </cell>
          <cell r="D67" t="str">
            <v>Jubilee Wood Primary School</v>
          </cell>
          <cell r="E67">
            <v>487</v>
          </cell>
          <cell r="F67">
            <v>487</v>
          </cell>
          <cell r="G67">
            <v>0</v>
          </cell>
          <cell r="H67">
            <v>1685912.0808680099</v>
          </cell>
          <cell r="I67">
            <v>0</v>
          </cell>
          <cell r="J67">
            <v>0</v>
          </cell>
          <cell r="K67">
            <v>75056.14080000011</v>
          </cell>
          <cell r="L67">
            <v>0</v>
          </cell>
          <cell r="M67">
            <v>118941.76259999983</v>
          </cell>
          <cell r="N67">
            <v>0</v>
          </cell>
          <cell r="O67">
            <v>34758.873772313993</v>
          </cell>
          <cell r="P67">
            <v>21157.57533966946</v>
          </cell>
          <cell r="Q67">
            <v>38712.980318181857</v>
          </cell>
          <cell r="R67">
            <v>2484.2554214876045</v>
          </cell>
          <cell r="S67">
            <v>527.90427706611604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105904.355644647</v>
          </cell>
          <cell r="AB67">
            <v>0</v>
          </cell>
          <cell r="AC67">
            <v>225824.85807038011</v>
          </cell>
          <cell r="AD67">
            <v>0</v>
          </cell>
          <cell r="AE67">
            <v>43680.893099666799</v>
          </cell>
          <cell r="AF67">
            <v>0</v>
          </cell>
          <cell r="AG67">
            <v>131677.44</v>
          </cell>
          <cell r="AH67">
            <v>0</v>
          </cell>
          <cell r="AI67">
            <v>0</v>
          </cell>
          <cell r="AJ67">
            <v>0</v>
          </cell>
          <cell r="AK67">
            <v>21401.599999999999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1685912.0808680099</v>
          </cell>
          <cell r="AU67">
            <v>667049.59934341302</v>
          </cell>
          <cell r="AV67">
            <v>153079.04000000001</v>
          </cell>
          <cell r="AW67">
            <v>256312.4623157226</v>
          </cell>
          <cell r="AX67">
            <v>2506040.720211423</v>
          </cell>
          <cell r="AY67">
            <v>2484639.1202114229</v>
          </cell>
          <cell r="AZ67">
            <v>4405</v>
          </cell>
          <cell r="BA67">
            <v>2145235</v>
          </cell>
          <cell r="BB67">
            <v>0</v>
          </cell>
          <cell r="BC67">
            <v>0</v>
          </cell>
          <cell r="BD67">
            <v>2506040.720211423</v>
          </cell>
          <cell r="BE67">
            <v>2506040.7202114225</v>
          </cell>
          <cell r="BF67">
            <v>0</v>
          </cell>
          <cell r="BG67">
            <v>2166636.6</v>
          </cell>
          <cell r="BH67">
            <v>2013557.56</v>
          </cell>
          <cell r="BI67">
            <v>2352961.680211423</v>
          </cell>
          <cell r="BJ67">
            <v>4831.5434911938873</v>
          </cell>
          <cell r="BK67">
            <v>4595.6333869098708</v>
          </cell>
          <cell r="BL67">
            <v>5.1333534340658939E-2</v>
          </cell>
          <cell r="BM67">
            <v>0</v>
          </cell>
          <cell r="BN67">
            <v>0</v>
          </cell>
          <cell r="BO67">
            <v>2506040.720211423</v>
          </cell>
          <cell r="BP67">
            <v>5101.9283782575421</v>
          </cell>
          <cell r="BQ67" t="str">
            <v>Y</v>
          </cell>
          <cell r="BR67">
            <v>5145.8741688119571</v>
          </cell>
          <cell r="BS67">
            <v>4.5032325465938161E-2</v>
          </cell>
          <cell r="BT67">
            <v>0</v>
          </cell>
          <cell r="BU67">
            <v>2506040.720211423</v>
          </cell>
          <cell r="BV67">
            <v>0</v>
          </cell>
          <cell r="BW67">
            <v>2506040.720211423</v>
          </cell>
          <cell r="BX67">
            <v>21401.599999999999</v>
          </cell>
          <cell r="BY67">
            <v>2484639.1202114229</v>
          </cell>
          <cell r="CA67">
            <v>145043</v>
          </cell>
          <cell r="CB67">
            <v>8262004</v>
          </cell>
          <cell r="CC67" t="str">
            <v>Jubilee Wood Primary School</v>
          </cell>
          <cell r="CD67">
            <v>487</v>
          </cell>
          <cell r="CE67">
            <v>487</v>
          </cell>
          <cell r="CF67">
            <v>0</v>
          </cell>
          <cell r="CG67">
            <v>1685912.0808680099</v>
          </cell>
          <cell r="CH67">
            <v>0</v>
          </cell>
          <cell r="CI67">
            <v>0</v>
          </cell>
          <cell r="CJ67">
            <v>75056.14080000011</v>
          </cell>
          <cell r="CK67">
            <v>0</v>
          </cell>
          <cell r="CL67">
            <v>118941.76259999983</v>
          </cell>
          <cell r="CM67">
            <v>0</v>
          </cell>
          <cell r="CN67">
            <v>34758.873772313993</v>
          </cell>
          <cell r="CO67">
            <v>21157.57533966946</v>
          </cell>
          <cell r="CP67">
            <v>38712.980318181857</v>
          </cell>
          <cell r="CQ67">
            <v>2484.2554214876045</v>
          </cell>
          <cell r="CR67">
            <v>527.90427706611604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105904.355644647</v>
          </cell>
          <cell r="DA67">
            <v>0</v>
          </cell>
          <cell r="DB67">
            <v>225824.85807038011</v>
          </cell>
          <cell r="DC67">
            <v>0</v>
          </cell>
          <cell r="DD67">
            <v>43680.893099666799</v>
          </cell>
          <cell r="DE67">
            <v>0</v>
          </cell>
          <cell r="DF67">
            <v>131677.44</v>
          </cell>
          <cell r="DG67">
            <v>0</v>
          </cell>
          <cell r="DH67">
            <v>0</v>
          </cell>
          <cell r="DI67">
            <v>0</v>
          </cell>
          <cell r="DJ67">
            <v>21401.599999999999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1685912.0808680099</v>
          </cell>
          <cell r="DT67">
            <v>667049.59934341302</v>
          </cell>
          <cell r="DU67">
            <v>153079.04000000001</v>
          </cell>
          <cell r="DV67">
            <v>256312.4623157226</v>
          </cell>
          <cell r="DW67">
            <v>2506040.720211423</v>
          </cell>
          <cell r="DX67">
            <v>2484639.1202114229</v>
          </cell>
          <cell r="DY67">
            <v>4405</v>
          </cell>
          <cell r="DZ67">
            <v>2145235</v>
          </cell>
          <cell r="EA67">
            <v>0</v>
          </cell>
          <cell r="EB67">
            <v>0</v>
          </cell>
          <cell r="EC67">
            <v>2506040.720211423</v>
          </cell>
          <cell r="ED67">
            <v>2506040.7202114225</v>
          </cell>
          <cell r="EE67">
            <v>0</v>
          </cell>
          <cell r="EF67">
            <v>2166636.6</v>
          </cell>
          <cell r="EG67">
            <v>2013557.56</v>
          </cell>
          <cell r="EH67">
            <v>2352961.680211423</v>
          </cell>
          <cell r="EI67">
            <v>4831.5434911938873</v>
          </cell>
          <cell r="EJ67">
            <v>4595.6333869098708</v>
          </cell>
          <cell r="EK67">
            <v>5.1333534340658939E-2</v>
          </cell>
          <cell r="EL67">
            <v>0</v>
          </cell>
          <cell r="EM67">
            <v>0</v>
          </cell>
          <cell r="EN67">
            <v>2506040.720211423</v>
          </cell>
          <cell r="EO67">
            <v>5101.9283782575421</v>
          </cell>
          <cell r="EP67" t="str">
            <v>Y</v>
          </cell>
          <cell r="EQ67">
            <v>5145.8741688119571</v>
          </cell>
          <cell r="ER67">
            <v>4.5032325465938161E-2</v>
          </cell>
          <cell r="ES67">
            <v>0</v>
          </cell>
          <cell r="ET67">
            <v>2506040.720211423</v>
          </cell>
          <cell r="EU67">
            <v>0</v>
          </cell>
          <cell r="EV67">
            <v>2506040.720211423</v>
          </cell>
          <cell r="EW67">
            <v>21401.599999999999</v>
          </cell>
          <cell r="EX67">
            <v>2484639.1202114229</v>
          </cell>
        </row>
        <row r="68">
          <cell r="B68">
            <v>144137</v>
          </cell>
          <cell r="C68">
            <v>8262008</v>
          </cell>
          <cell r="D68" t="str">
            <v>Monkston Primary School</v>
          </cell>
          <cell r="E68">
            <v>420</v>
          </cell>
          <cell r="F68">
            <v>420</v>
          </cell>
          <cell r="G68">
            <v>0</v>
          </cell>
          <cell r="H68">
            <v>1453969.3510566</v>
          </cell>
          <cell r="I68">
            <v>0</v>
          </cell>
          <cell r="J68">
            <v>0</v>
          </cell>
          <cell r="K68">
            <v>25677.100800000037</v>
          </cell>
          <cell r="L68">
            <v>0</v>
          </cell>
          <cell r="M68">
            <v>38438.496449999933</v>
          </cell>
          <cell r="N68">
            <v>0</v>
          </cell>
          <cell r="O68">
            <v>2602.6869000000011</v>
          </cell>
          <cell r="P68">
            <v>3168.4884000000015</v>
          </cell>
          <cell r="Q68">
            <v>905.28239999999948</v>
          </cell>
          <cell r="R68">
            <v>0</v>
          </cell>
          <cell r="S68">
            <v>524.65229999999974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41884.756521246374</v>
          </cell>
          <cell r="AB68">
            <v>0</v>
          </cell>
          <cell r="AC68">
            <v>116999.08721052627</v>
          </cell>
          <cell r="AD68">
            <v>0</v>
          </cell>
          <cell r="AE68">
            <v>0</v>
          </cell>
          <cell r="AF68">
            <v>0</v>
          </cell>
          <cell r="AG68">
            <v>131677.44</v>
          </cell>
          <cell r="AH68">
            <v>0</v>
          </cell>
          <cell r="AI68">
            <v>0</v>
          </cell>
          <cell r="AJ68">
            <v>0</v>
          </cell>
          <cell r="AK68">
            <v>4684.8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1453969.3510566</v>
          </cell>
          <cell r="AU68">
            <v>230200.5509817726</v>
          </cell>
          <cell r="AV68">
            <v>136362.23999999999</v>
          </cell>
          <cell r="AW68">
            <v>129211.96398121133</v>
          </cell>
          <cell r="AX68">
            <v>1820532.1420383726</v>
          </cell>
          <cell r="AY68">
            <v>1815847.3420383725</v>
          </cell>
          <cell r="AZ68">
            <v>4405</v>
          </cell>
          <cell r="BA68">
            <v>1850100</v>
          </cell>
          <cell r="BB68">
            <v>34252.657961627468</v>
          </cell>
          <cell r="BC68">
            <v>0</v>
          </cell>
          <cell r="BD68">
            <v>1854784.8</v>
          </cell>
          <cell r="BE68">
            <v>1854784.8</v>
          </cell>
          <cell r="BF68">
            <v>0</v>
          </cell>
          <cell r="BG68">
            <v>1854784.8</v>
          </cell>
          <cell r="BH68">
            <v>1718422.56</v>
          </cell>
          <cell r="BI68">
            <v>1718422.56</v>
          </cell>
          <cell r="BJ68">
            <v>4091.4822857142858</v>
          </cell>
          <cell r="BK68">
            <v>4070.1946491646777</v>
          </cell>
          <cell r="BL68">
            <v>5.2301273979555168E-3</v>
          </cell>
          <cell r="BM68">
            <v>0</v>
          </cell>
          <cell r="BN68">
            <v>0</v>
          </cell>
          <cell r="BO68">
            <v>1854784.8</v>
          </cell>
          <cell r="BP68">
            <v>4405</v>
          </cell>
          <cell r="BQ68" t="str">
            <v>Y</v>
          </cell>
          <cell r="BR68">
            <v>4416.1542857142858</v>
          </cell>
          <cell r="BS68">
            <v>4.666614175757644E-3</v>
          </cell>
          <cell r="BT68">
            <v>0</v>
          </cell>
          <cell r="BU68">
            <v>1854784.8</v>
          </cell>
          <cell r="BV68">
            <v>0</v>
          </cell>
          <cell r="BW68">
            <v>1854784.8</v>
          </cell>
          <cell r="BX68">
            <v>4684.8</v>
          </cell>
          <cell r="BY68">
            <v>1850100</v>
          </cell>
          <cell r="CA68">
            <v>144137</v>
          </cell>
          <cell r="CB68">
            <v>8262008</v>
          </cell>
          <cell r="CC68" t="str">
            <v>Monkston Primary School</v>
          </cell>
          <cell r="CD68">
            <v>420</v>
          </cell>
          <cell r="CE68">
            <v>420</v>
          </cell>
          <cell r="CF68">
            <v>0</v>
          </cell>
          <cell r="CG68">
            <v>1453969.3510566</v>
          </cell>
          <cell r="CH68">
            <v>0</v>
          </cell>
          <cell r="CI68">
            <v>0</v>
          </cell>
          <cell r="CJ68">
            <v>25677.100800000037</v>
          </cell>
          <cell r="CK68">
            <v>0</v>
          </cell>
          <cell r="CL68">
            <v>38438.496449999933</v>
          </cell>
          <cell r="CM68">
            <v>0</v>
          </cell>
          <cell r="CN68">
            <v>2602.6869000000011</v>
          </cell>
          <cell r="CO68">
            <v>3168.4884000000015</v>
          </cell>
          <cell r="CP68">
            <v>905.28239999999948</v>
          </cell>
          <cell r="CQ68">
            <v>0</v>
          </cell>
          <cell r="CR68">
            <v>524.65229999999974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41884.756521246374</v>
          </cell>
          <cell r="DA68">
            <v>0</v>
          </cell>
          <cell r="DB68">
            <v>116999.08721052627</v>
          </cell>
          <cell r="DC68">
            <v>0</v>
          </cell>
          <cell r="DD68">
            <v>0</v>
          </cell>
          <cell r="DE68">
            <v>0</v>
          </cell>
          <cell r="DF68">
            <v>131677.44</v>
          </cell>
          <cell r="DG68">
            <v>0</v>
          </cell>
          <cell r="DH68">
            <v>0</v>
          </cell>
          <cell r="DI68">
            <v>0</v>
          </cell>
          <cell r="DJ68">
            <v>4684.8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1453969.3510566</v>
          </cell>
          <cell r="DT68">
            <v>230200.5509817726</v>
          </cell>
          <cell r="DU68">
            <v>136362.23999999999</v>
          </cell>
          <cell r="DV68">
            <v>129211.96398121133</v>
          </cell>
          <cell r="DW68">
            <v>1820532.1420383726</v>
          </cell>
          <cell r="DX68">
            <v>1815847.3420383725</v>
          </cell>
          <cell r="DY68">
            <v>4405</v>
          </cell>
          <cell r="DZ68">
            <v>1850100</v>
          </cell>
          <cell r="EA68">
            <v>34252.657961627468</v>
          </cell>
          <cell r="EB68">
            <v>0</v>
          </cell>
          <cell r="EC68">
            <v>1854784.8</v>
          </cell>
          <cell r="ED68">
            <v>1854784.8</v>
          </cell>
          <cell r="EE68">
            <v>0</v>
          </cell>
          <cell r="EF68">
            <v>1854784.8</v>
          </cell>
          <cell r="EG68">
            <v>1718422.56</v>
          </cell>
          <cell r="EH68">
            <v>1718422.56</v>
          </cell>
          <cell r="EI68">
            <v>4091.4822857142858</v>
          </cell>
          <cell r="EJ68">
            <v>4070.1946491646777</v>
          </cell>
          <cell r="EK68">
            <v>5.2301273979555168E-3</v>
          </cell>
          <cell r="EL68">
            <v>0</v>
          </cell>
          <cell r="EM68">
            <v>0</v>
          </cell>
          <cell r="EN68">
            <v>1854784.8</v>
          </cell>
          <cell r="EO68">
            <v>4405</v>
          </cell>
          <cell r="EP68" t="str">
            <v>Y</v>
          </cell>
          <cell r="EQ68">
            <v>4416.1542857142858</v>
          </cell>
          <cell r="ER68">
            <v>4.666614175757644E-3</v>
          </cell>
          <cell r="ES68">
            <v>0</v>
          </cell>
          <cell r="ET68">
            <v>1854784.8</v>
          </cell>
          <cell r="EU68">
            <v>0</v>
          </cell>
          <cell r="EV68">
            <v>1854784.8</v>
          </cell>
          <cell r="EW68">
            <v>4684.8</v>
          </cell>
          <cell r="EX68">
            <v>1850100</v>
          </cell>
        </row>
        <row r="69">
          <cell r="B69">
            <v>140734</v>
          </cell>
          <cell r="C69">
            <v>8262016</v>
          </cell>
          <cell r="D69" t="str">
            <v>Middleton Primary School</v>
          </cell>
          <cell r="E69">
            <v>630</v>
          </cell>
          <cell r="F69">
            <v>630</v>
          </cell>
          <cell r="G69">
            <v>0</v>
          </cell>
          <cell r="H69">
            <v>2180954.0265849</v>
          </cell>
          <cell r="I69">
            <v>0</v>
          </cell>
          <cell r="J69">
            <v>0</v>
          </cell>
          <cell r="K69">
            <v>20739.196800000005</v>
          </cell>
          <cell r="L69">
            <v>0</v>
          </cell>
          <cell r="M69">
            <v>31911.204599999979</v>
          </cell>
          <cell r="N69">
            <v>0</v>
          </cell>
          <cell r="O69">
            <v>1424.1685700636931</v>
          </cell>
          <cell r="P69">
            <v>4623.3878216560461</v>
          </cell>
          <cell r="Q69">
            <v>1816.3309299363066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64737.978899999907</v>
          </cell>
          <cell r="AB69">
            <v>0</v>
          </cell>
          <cell r="AC69">
            <v>107298.95642497252</v>
          </cell>
          <cell r="AD69">
            <v>0</v>
          </cell>
          <cell r="AE69">
            <v>0</v>
          </cell>
          <cell r="AF69">
            <v>0</v>
          </cell>
          <cell r="AG69">
            <v>131677.44</v>
          </cell>
          <cell r="AH69">
            <v>0</v>
          </cell>
          <cell r="AI69">
            <v>0</v>
          </cell>
          <cell r="AJ69">
            <v>0</v>
          </cell>
          <cell r="AK69">
            <v>15564.8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2180954.0265849</v>
          </cell>
          <cell r="AU69">
            <v>232551.22404662846</v>
          </cell>
          <cell r="AV69">
            <v>147242.23999999999</v>
          </cell>
          <cell r="AW69">
            <v>151737.5001578783</v>
          </cell>
          <cell r="AX69">
            <v>2560747.4906315282</v>
          </cell>
          <cell r="AY69">
            <v>2545182.6906315284</v>
          </cell>
          <cell r="AZ69">
            <v>4405</v>
          </cell>
          <cell r="BA69">
            <v>2775150</v>
          </cell>
          <cell r="BB69">
            <v>229967.30936847162</v>
          </cell>
          <cell r="BC69">
            <v>0</v>
          </cell>
          <cell r="BD69">
            <v>2790714.8</v>
          </cell>
          <cell r="BE69">
            <v>2790714.8</v>
          </cell>
          <cell r="BF69">
            <v>0</v>
          </cell>
          <cell r="BG69">
            <v>2790714.8</v>
          </cell>
          <cell r="BH69">
            <v>2643472.56</v>
          </cell>
          <cell r="BI69">
            <v>2643472.56</v>
          </cell>
          <cell r="BJ69">
            <v>4195.9881904761905</v>
          </cell>
          <cell r="BK69">
            <v>4168.9971347619048</v>
          </cell>
          <cell r="BL69">
            <v>6.4742322534187121E-3</v>
          </cell>
          <cell r="BM69">
            <v>0</v>
          </cell>
          <cell r="BN69">
            <v>0</v>
          </cell>
          <cell r="BO69">
            <v>2790714.8</v>
          </cell>
          <cell r="BP69">
            <v>4405</v>
          </cell>
          <cell r="BQ69" t="str">
            <v>Y</v>
          </cell>
          <cell r="BR69">
            <v>4429.7060317460318</v>
          </cell>
          <cell r="BS69">
            <v>6.1305480507425347E-3</v>
          </cell>
          <cell r="BT69">
            <v>0</v>
          </cell>
          <cell r="BU69">
            <v>2790714.8</v>
          </cell>
          <cell r="BV69">
            <v>0</v>
          </cell>
          <cell r="BW69">
            <v>2790714.8</v>
          </cell>
          <cell r="BX69">
            <v>15564.8</v>
          </cell>
          <cell r="BY69">
            <v>2775150</v>
          </cell>
          <cell r="CA69">
            <v>140734</v>
          </cell>
          <cell r="CB69">
            <v>8262016</v>
          </cell>
          <cell r="CC69" t="str">
            <v>Middleton Primary School</v>
          </cell>
          <cell r="CD69">
            <v>630</v>
          </cell>
          <cell r="CE69">
            <v>630</v>
          </cell>
          <cell r="CF69">
            <v>0</v>
          </cell>
          <cell r="CG69">
            <v>2180954.0265849</v>
          </cell>
          <cell r="CH69">
            <v>0</v>
          </cell>
          <cell r="CI69">
            <v>0</v>
          </cell>
          <cell r="CJ69">
            <v>20739.196800000005</v>
          </cell>
          <cell r="CK69">
            <v>0</v>
          </cell>
          <cell r="CL69">
            <v>31911.204599999979</v>
          </cell>
          <cell r="CM69">
            <v>0</v>
          </cell>
          <cell r="CN69">
            <v>1424.1685700636931</v>
          </cell>
          <cell r="CO69">
            <v>4623.3878216560461</v>
          </cell>
          <cell r="CP69">
            <v>1816.3309299363066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64737.978899999907</v>
          </cell>
          <cell r="DA69">
            <v>0</v>
          </cell>
          <cell r="DB69">
            <v>107298.95642497252</v>
          </cell>
          <cell r="DC69">
            <v>0</v>
          </cell>
          <cell r="DD69">
            <v>0</v>
          </cell>
          <cell r="DE69">
            <v>0</v>
          </cell>
          <cell r="DF69">
            <v>131677.44</v>
          </cell>
          <cell r="DG69">
            <v>0</v>
          </cell>
          <cell r="DH69">
            <v>0</v>
          </cell>
          <cell r="DI69">
            <v>0</v>
          </cell>
          <cell r="DJ69">
            <v>15564.8</v>
          </cell>
          <cell r="DK69">
            <v>0</v>
          </cell>
          <cell r="DL69">
            <v>0</v>
          </cell>
          <cell r="DM69">
            <v>0</v>
          </cell>
          <cell r="DN69">
            <v>0</v>
          </cell>
          <cell r="DO69">
            <v>0</v>
          </cell>
          <cell r="DP69">
            <v>0</v>
          </cell>
          <cell r="DQ69">
            <v>0</v>
          </cell>
          <cell r="DR69">
            <v>0</v>
          </cell>
          <cell r="DS69">
            <v>2180954.0265849</v>
          </cell>
          <cell r="DT69">
            <v>232551.22404662846</v>
          </cell>
          <cell r="DU69">
            <v>147242.23999999999</v>
          </cell>
          <cell r="DV69">
            <v>151737.5001578783</v>
          </cell>
          <cell r="DW69">
            <v>2560747.4906315282</v>
          </cell>
          <cell r="DX69">
            <v>2545182.6906315284</v>
          </cell>
          <cell r="DY69">
            <v>4405</v>
          </cell>
          <cell r="DZ69">
            <v>2775150</v>
          </cell>
          <cell r="EA69">
            <v>229967.30936847162</v>
          </cell>
          <cell r="EB69">
            <v>0</v>
          </cell>
          <cell r="EC69">
            <v>2790714.8</v>
          </cell>
          <cell r="ED69">
            <v>2790714.8</v>
          </cell>
          <cell r="EE69">
            <v>0</v>
          </cell>
          <cell r="EF69">
            <v>2790714.8</v>
          </cell>
          <cell r="EG69">
            <v>2643472.56</v>
          </cell>
          <cell r="EH69">
            <v>2643472.56</v>
          </cell>
          <cell r="EI69">
            <v>4195.9881904761905</v>
          </cell>
          <cell r="EJ69">
            <v>4168.9971347619048</v>
          </cell>
          <cell r="EK69">
            <v>6.4742322534187121E-3</v>
          </cell>
          <cell r="EL69">
            <v>0</v>
          </cell>
          <cell r="EM69">
            <v>0</v>
          </cell>
          <cell r="EN69">
            <v>2790714.8</v>
          </cell>
          <cell r="EO69">
            <v>4405</v>
          </cell>
          <cell r="EP69" t="str">
            <v>Y</v>
          </cell>
          <cell r="EQ69">
            <v>4429.7060317460318</v>
          </cell>
          <cell r="ER69">
            <v>6.1305480507425347E-3</v>
          </cell>
          <cell r="ES69">
            <v>0</v>
          </cell>
          <cell r="ET69">
            <v>2790714.8</v>
          </cell>
          <cell r="EU69">
            <v>0</v>
          </cell>
          <cell r="EV69">
            <v>2790714.8</v>
          </cell>
          <cell r="EW69">
            <v>15564.8</v>
          </cell>
          <cell r="EX69">
            <v>2775150</v>
          </cell>
        </row>
        <row r="70">
          <cell r="B70">
            <v>138440</v>
          </cell>
          <cell r="C70">
            <v>8262018</v>
          </cell>
          <cell r="D70" t="str">
            <v>Charles Warren Academy</v>
          </cell>
          <cell r="E70">
            <v>204</v>
          </cell>
          <cell r="F70">
            <v>204</v>
          </cell>
          <cell r="G70">
            <v>0</v>
          </cell>
          <cell r="H70">
            <v>706213.68479891995</v>
          </cell>
          <cell r="I70">
            <v>0</v>
          </cell>
          <cell r="J70">
            <v>0</v>
          </cell>
          <cell r="K70">
            <v>45428.716800000017</v>
          </cell>
          <cell r="L70">
            <v>0</v>
          </cell>
          <cell r="M70">
            <v>71074.955699999991</v>
          </cell>
          <cell r="N70">
            <v>0</v>
          </cell>
          <cell r="O70">
            <v>15852.729300000019</v>
          </cell>
          <cell r="P70">
            <v>576.08879999999999</v>
          </cell>
          <cell r="Q70">
            <v>7242.2591999999995</v>
          </cell>
          <cell r="R70">
            <v>39503.231999999989</v>
          </cell>
          <cell r="S70">
            <v>9968.3937000000005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28882.553735593177</v>
          </cell>
          <cell r="AB70">
            <v>0</v>
          </cell>
          <cell r="AC70">
            <v>53771.911200000002</v>
          </cell>
          <cell r="AD70">
            <v>0</v>
          </cell>
          <cell r="AE70">
            <v>16293.231485999993</v>
          </cell>
          <cell r="AF70">
            <v>0</v>
          </cell>
          <cell r="AG70">
            <v>131677.44</v>
          </cell>
          <cell r="AH70">
            <v>0</v>
          </cell>
          <cell r="AI70">
            <v>0</v>
          </cell>
          <cell r="AJ70">
            <v>0</v>
          </cell>
          <cell r="AK70">
            <v>5683.2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706213.68479891995</v>
          </cell>
          <cell r="AU70">
            <v>288594.07192159322</v>
          </cell>
          <cell r="AV70">
            <v>137360.64000000001</v>
          </cell>
          <cell r="AW70">
            <v>109736.29650595681</v>
          </cell>
          <cell r="AX70">
            <v>1132168.3967205132</v>
          </cell>
          <cell r="AY70">
            <v>1126485.1967205133</v>
          </cell>
          <cell r="AZ70">
            <v>4405</v>
          </cell>
          <cell r="BA70">
            <v>898620</v>
          </cell>
          <cell r="BB70">
            <v>0</v>
          </cell>
          <cell r="BC70">
            <v>0</v>
          </cell>
          <cell r="BD70">
            <v>1132168.3967205132</v>
          </cell>
          <cell r="BE70">
            <v>1132168.3967205132</v>
          </cell>
          <cell r="BF70">
            <v>0</v>
          </cell>
          <cell r="BG70">
            <v>904303.2</v>
          </cell>
          <cell r="BH70">
            <v>766942.56</v>
          </cell>
          <cell r="BI70">
            <v>994807.75672051334</v>
          </cell>
          <cell r="BJ70">
            <v>4876.5086113750658</v>
          </cell>
          <cell r="BK70">
            <v>4653.1440809756095</v>
          </cell>
          <cell r="BL70">
            <v>4.800292587385864E-2</v>
          </cell>
          <cell r="BM70">
            <v>0</v>
          </cell>
          <cell r="BN70">
            <v>0</v>
          </cell>
          <cell r="BO70">
            <v>1132168.3967205132</v>
          </cell>
          <cell r="BP70">
            <v>5521.9862584338889</v>
          </cell>
          <cell r="BQ70" t="str">
            <v>Y</v>
          </cell>
          <cell r="BR70">
            <v>5549.8450819632999</v>
          </cell>
          <cell r="BS70">
            <v>4.2577635551054538E-2</v>
          </cell>
          <cell r="BT70">
            <v>0</v>
          </cell>
          <cell r="BU70">
            <v>1132168.3967205132</v>
          </cell>
          <cell r="BV70">
            <v>0</v>
          </cell>
          <cell r="BW70">
            <v>1132168.3967205132</v>
          </cell>
          <cell r="BX70">
            <v>5683.2</v>
          </cell>
          <cell r="BY70">
            <v>1126485.1967205133</v>
          </cell>
          <cell r="CA70">
            <v>138440</v>
          </cell>
          <cell r="CB70">
            <v>8262018</v>
          </cell>
          <cell r="CC70" t="str">
            <v>Charles Warren Academy</v>
          </cell>
          <cell r="CD70">
            <v>204</v>
          </cell>
          <cell r="CE70">
            <v>204</v>
          </cell>
          <cell r="CF70">
            <v>0</v>
          </cell>
          <cell r="CG70">
            <v>706213.68479891995</v>
          </cell>
          <cell r="CH70">
            <v>0</v>
          </cell>
          <cell r="CI70">
            <v>0</v>
          </cell>
          <cell r="CJ70">
            <v>45428.716800000017</v>
          </cell>
          <cell r="CK70">
            <v>0</v>
          </cell>
          <cell r="CL70">
            <v>71074.955699999991</v>
          </cell>
          <cell r="CM70">
            <v>0</v>
          </cell>
          <cell r="CN70">
            <v>15852.729300000019</v>
          </cell>
          <cell r="CO70">
            <v>576.08879999999999</v>
          </cell>
          <cell r="CP70">
            <v>7242.2591999999995</v>
          </cell>
          <cell r="CQ70">
            <v>39503.231999999989</v>
          </cell>
          <cell r="CR70">
            <v>9968.3937000000005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0</v>
          </cell>
          <cell r="CZ70">
            <v>28882.553735593177</v>
          </cell>
          <cell r="DA70">
            <v>0</v>
          </cell>
          <cell r="DB70">
            <v>53771.911200000002</v>
          </cell>
          <cell r="DC70">
            <v>0</v>
          </cell>
          <cell r="DD70">
            <v>16293.231485999993</v>
          </cell>
          <cell r="DE70">
            <v>0</v>
          </cell>
          <cell r="DF70">
            <v>131677.44</v>
          </cell>
          <cell r="DG70">
            <v>0</v>
          </cell>
          <cell r="DH70">
            <v>0</v>
          </cell>
          <cell r="DI70">
            <v>0</v>
          </cell>
          <cell r="DJ70">
            <v>5683.2</v>
          </cell>
          <cell r="DK70">
            <v>0</v>
          </cell>
          <cell r="DL70">
            <v>0</v>
          </cell>
          <cell r="DM70">
            <v>0</v>
          </cell>
          <cell r="DN70">
            <v>0</v>
          </cell>
          <cell r="DO70">
            <v>0</v>
          </cell>
          <cell r="DP70">
            <v>0</v>
          </cell>
          <cell r="DQ70">
            <v>0</v>
          </cell>
          <cell r="DR70">
            <v>0</v>
          </cell>
          <cell r="DS70">
            <v>706213.68479891995</v>
          </cell>
          <cell r="DT70">
            <v>288594.07192159322</v>
          </cell>
          <cell r="DU70">
            <v>137360.64000000001</v>
          </cell>
          <cell r="DV70">
            <v>109736.29650595681</v>
          </cell>
          <cell r="DW70">
            <v>1132168.3967205132</v>
          </cell>
          <cell r="DX70">
            <v>1126485.1967205133</v>
          </cell>
          <cell r="DY70">
            <v>4405</v>
          </cell>
          <cell r="DZ70">
            <v>898620</v>
          </cell>
          <cell r="EA70">
            <v>0</v>
          </cell>
          <cell r="EB70">
            <v>0</v>
          </cell>
          <cell r="EC70">
            <v>1132168.3967205132</v>
          </cell>
          <cell r="ED70">
            <v>1132168.3967205132</v>
          </cell>
          <cell r="EE70">
            <v>0</v>
          </cell>
          <cell r="EF70">
            <v>904303.2</v>
          </cell>
          <cell r="EG70">
            <v>766942.56</v>
          </cell>
          <cell r="EH70">
            <v>994807.75672051334</v>
          </cell>
          <cell r="EI70">
            <v>4876.5086113750658</v>
          </cell>
          <cell r="EJ70">
            <v>4653.1440809756095</v>
          </cell>
          <cell r="EK70">
            <v>4.800292587385864E-2</v>
          </cell>
          <cell r="EL70">
            <v>0</v>
          </cell>
          <cell r="EM70">
            <v>0</v>
          </cell>
          <cell r="EN70">
            <v>1132168.3967205132</v>
          </cell>
          <cell r="EO70">
            <v>5521.9862584338889</v>
          </cell>
          <cell r="EP70" t="str">
            <v>Y</v>
          </cell>
          <cell r="EQ70">
            <v>5549.8450819632999</v>
          </cell>
          <cell r="ER70">
            <v>4.2577635551054538E-2</v>
          </cell>
          <cell r="ES70">
            <v>0</v>
          </cell>
          <cell r="ET70">
            <v>1132168.3967205132</v>
          </cell>
          <cell r="EU70">
            <v>0</v>
          </cell>
          <cell r="EV70">
            <v>1132168.3967205132</v>
          </cell>
          <cell r="EW70">
            <v>5683.2</v>
          </cell>
          <cell r="EX70">
            <v>1126485.1967205133</v>
          </cell>
        </row>
        <row r="71">
          <cell r="B71">
            <v>138605</v>
          </cell>
          <cell r="C71">
            <v>8262019</v>
          </cell>
          <cell r="D71" t="str">
            <v>Orchard Academy</v>
          </cell>
          <cell r="E71">
            <v>356</v>
          </cell>
          <cell r="F71">
            <v>356</v>
          </cell>
          <cell r="G71">
            <v>0</v>
          </cell>
          <cell r="H71">
            <v>1232412.11660988</v>
          </cell>
          <cell r="I71">
            <v>0</v>
          </cell>
          <cell r="J71">
            <v>0</v>
          </cell>
          <cell r="K71">
            <v>71105.817600000009</v>
          </cell>
          <cell r="L71">
            <v>0</v>
          </cell>
          <cell r="M71">
            <v>108062.94285000008</v>
          </cell>
          <cell r="N71">
            <v>0</v>
          </cell>
          <cell r="O71">
            <v>29896.574541971848</v>
          </cell>
          <cell r="P71">
            <v>19931.049694647929</v>
          </cell>
          <cell r="Q71">
            <v>9078.3249126760584</v>
          </cell>
          <cell r="R71">
            <v>3466.2695121126708</v>
          </cell>
          <cell r="S71">
            <v>1052.2603876056339</v>
          </cell>
          <cell r="T71">
            <v>691.19064676056234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26849.852999999897</v>
          </cell>
          <cell r="AB71">
            <v>0</v>
          </cell>
          <cell r="AC71">
            <v>136042.20066235407</v>
          </cell>
          <cell r="AD71">
            <v>0</v>
          </cell>
          <cell r="AE71">
            <v>10343.674403999999</v>
          </cell>
          <cell r="AF71">
            <v>0</v>
          </cell>
          <cell r="AG71">
            <v>131677.44</v>
          </cell>
          <cell r="AH71">
            <v>0</v>
          </cell>
          <cell r="AI71">
            <v>0</v>
          </cell>
          <cell r="AJ71">
            <v>0</v>
          </cell>
          <cell r="AK71">
            <v>12595.2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1232412.11660988</v>
          </cell>
          <cell r="AU71">
            <v>416520.15821212874</v>
          </cell>
          <cell r="AV71">
            <v>144272.64000000001</v>
          </cell>
          <cell r="AW71">
            <v>177922.12242880024</v>
          </cell>
          <cell r="AX71">
            <v>1793204.9148220089</v>
          </cell>
          <cell r="AY71">
            <v>1780609.714822009</v>
          </cell>
          <cell r="AZ71">
            <v>4405</v>
          </cell>
          <cell r="BA71">
            <v>1568180</v>
          </cell>
          <cell r="BB71">
            <v>0</v>
          </cell>
          <cell r="BC71">
            <v>0</v>
          </cell>
          <cell r="BD71">
            <v>1793204.9148220089</v>
          </cell>
          <cell r="BE71">
            <v>1793204.9148220085</v>
          </cell>
          <cell r="BF71">
            <v>0</v>
          </cell>
          <cell r="BG71">
            <v>1580775.2</v>
          </cell>
          <cell r="BH71">
            <v>1436502.56</v>
          </cell>
          <cell r="BI71">
            <v>1648932.274822009</v>
          </cell>
          <cell r="BJ71">
            <v>4631.832232646093</v>
          </cell>
          <cell r="BK71">
            <v>4459.7876412607447</v>
          </cell>
          <cell r="BL71">
            <v>3.8576857291059856E-2</v>
          </cell>
          <cell r="BM71">
            <v>0</v>
          </cell>
          <cell r="BN71">
            <v>0</v>
          </cell>
          <cell r="BO71">
            <v>1793204.9148220089</v>
          </cell>
          <cell r="BP71">
            <v>5001.712682084295</v>
          </cell>
          <cell r="BQ71" t="str">
            <v>Y</v>
          </cell>
          <cell r="BR71">
            <v>5037.0924573651937</v>
          </cell>
          <cell r="BS71">
            <v>3.3636411428915602E-2</v>
          </cell>
          <cell r="BT71">
            <v>0</v>
          </cell>
          <cell r="BU71">
            <v>1793204.9148220089</v>
          </cell>
          <cell r="BV71">
            <v>0</v>
          </cell>
          <cell r="BW71">
            <v>1793204.9148220089</v>
          </cell>
          <cell r="BX71">
            <v>12595.2</v>
          </cell>
          <cell r="BY71">
            <v>1780609.714822009</v>
          </cell>
          <cell r="CA71">
            <v>138605</v>
          </cell>
          <cell r="CB71">
            <v>8262019</v>
          </cell>
          <cell r="CC71" t="str">
            <v>Orchard Academy</v>
          </cell>
          <cell r="CD71">
            <v>356</v>
          </cell>
          <cell r="CE71">
            <v>356</v>
          </cell>
          <cell r="CF71">
            <v>0</v>
          </cell>
          <cell r="CG71">
            <v>1232412.11660988</v>
          </cell>
          <cell r="CH71">
            <v>0</v>
          </cell>
          <cell r="CI71">
            <v>0</v>
          </cell>
          <cell r="CJ71">
            <v>71105.817600000009</v>
          </cell>
          <cell r="CK71">
            <v>0</v>
          </cell>
          <cell r="CL71">
            <v>108062.94285000008</v>
          </cell>
          <cell r="CM71">
            <v>0</v>
          </cell>
          <cell r="CN71">
            <v>29896.574541971848</v>
          </cell>
          <cell r="CO71">
            <v>19931.049694647929</v>
          </cell>
          <cell r="CP71">
            <v>9078.3249126760584</v>
          </cell>
          <cell r="CQ71">
            <v>3466.2695121126708</v>
          </cell>
          <cell r="CR71">
            <v>1052.2603876056339</v>
          </cell>
          <cell r="CS71">
            <v>691.19064676056234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0</v>
          </cell>
          <cell r="CZ71">
            <v>26849.852999999897</v>
          </cell>
          <cell r="DA71">
            <v>0</v>
          </cell>
          <cell r="DB71">
            <v>136042.20066235407</v>
          </cell>
          <cell r="DC71">
            <v>0</v>
          </cell>
          <cell r="DD71">
            <v>10343.674403999999</v>
          </cell>
          <cell r="DE71">
            <v>0</v>
          </cell>
          <cell r="DF71">
            <v>131677.44</v>
          </cell>
          <cell r="DG71">
            <v>0</v>
          </cell>
          <cell r="DH71">
            <v>0</v>
          </cell>
          <cell r="DI71">
            <v>0</v>
          </cell>
          <cell r="DJ71">
            <v>12595.2</v>
          </cell>
          <cell r="DK71">
            <v>0</v>
          </cell>
          <cell r="DL71">
            <v>0</v>
          </cell>
          <cell r="DM71">
            <v>0</v>
          </cell>
          <cell r="DN71">
            <v>0</v>
          </cell>
          <cell r="DO71">
            <v>0</v>
          </cell>
          <cell r="DP71">
            <v>0</v>
          </cell>
          <cell r="DQ71">
            <v>0</v>
          </cell>
          <cell r="DR71">
            <v>0</v>
          </cell>
          <cell r="DS71">
            <v>1232412.11660988</v>
          </cell>
          <cell r="DT71">
            <v>416520.15821212874</v>
          </cell>
          <cell r="DU71">
            <v>144272.64000000001</v>
          </cell>
          <cell r="DV71">
            <v>177922.12242880024</v>
          </cell>
          <cell r="DW71">
            <v>1793204.9148220089</v>
          </cell>
          <cell r="DX71">
            <v>1780609.714822009</v>
          </cell>
          <cell r="DY71">
            <v>4405</v>
          </cell>
          <cell r="DZ71">
            <v>1568180</v>
          </cell>
          <cell r="EA71">
            <v>0</v>
          </cell>
          <cell r="EB71">
            <v>0</v>
          </cell>
          <cell r="EC71">
            <v>1793204.9148220089</v>
          </cell>
          <cell r="ED71">
            <v>1793204.9148220085</v>
          </cell>
          <cell r="EE71">
            <v>0</v>
          </cell>
          <cell r="EF71">
            <v>1580775.2</v>
          </cell>
          <cell r="EG71">
            <v>1436502.56</v>
          </cell>
          <cell r="EH71">
            <v>1648932.274822009</v>
          </cell>
          <cell r="EI71">
            <v>4631.832232646093</v>
          </cell>
          <cell r="EJ71">
            <v>4459.7876412607447</v>
          </cell>
          <cell r="EK71">
            <v>3.8576857291059856E-2</v>
          </cell>
          <cell r="EL71">
            <v>0</v>
          </cell>
          <cell r="EM71">
            <v>0</v>
          </cell>
          <cell r="EN71">
            <v>1793204.9148220089</v>
          </cell>
          <cell r="EO71">
            <v>5001.712682084295</v>
          </cell>
          <cell r="EP71" t="str">
            <v>Y</v>
          </cell>
          <cell r="EQ71">
            <v>5037.0924573651937</v>
          </cell>
          <cell r="ER71">
            <v>3.3636411428915602E-2</v>
          </cell>
          <cell r="ES71">
            <v>0</v>
          </cell>
          <cell r="ET71">
            <v>1793204.9148220089</v>
          </cell>
          <cell r="EU71">
            <v>0</v>
          </cell>
          <cell r="EV71">
            <v>1793204.9148220089</v>
          </cell>
          <cell r="EW71">
            <v>12595.2</v>
          </cell>
          <cell r="EX71">
            <v>1780609.714822009</v>
          </cell>
        </row>
        <row r="72">
          <cell r="B72">
            <v>139057</v>
          </cell>
          <cell r="C72">
            <v>8262020</v>
          </cell>
          <cell r="D72" t="str">
            <v>New Chapter Primary School</v>
          </cell>
          <cell r="E72">
            <v>268</v>
          </cell>
          <cell r="F72">
            <v>268</v>
          </cell>
          <cell r="G72">
            <v>0</v>
          </cell>
          <cell r="H72">
            <v>927770.91924563993</v>
          </cell>
          <cell r="I72">
            <v>0</v>
          </cell>
          <cell r="J72">
            <v>0</v>
          </cell>
          <cell r="K72">
            <v>58761.057600000036</v>
          </cell>
          <cell r="L72">
            <v>0</v>
          </cell>
          <cell r="M72">
            <v>87030.558000000034</v>
          </cell>
          <cell r="N72">
            <v>0</v>
          </cell>
          <cell r="O72">
            <v>11357.17919999998</v>
          </cell>
          <cell r="P72">
            <v>1440.2219999999963</v>
          </cell>
          <cell r="Q72">
            <v>36211.29599999998</v>
          </cell>
          <cell r="R72">
            <v>13826.131200000063</v>
          </cell>
          <cell r="S72">
            <v>41447.531699999985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26203.049818487329</v>
          </cell>
          <cell r="AB72">
            <v>0</v>
          </cell>
          <cell r="AC72">
            <v>120405.06327407794</v>
          </cell>
          <cell r="AD72">
            <v>0</v>
          </cell>
          <cell r="AE72">
            <v>8671.5766619999904</v>
          </cell>
          <cell r="AF72">
            <v>0</v>
          </cell>
          <cell r="AG72">
            <v>131677.44</v>
          </cell>
          <cell r="AH72">
            <v>0</v>
          </cell>
          <cell r="AI72">
            <v>0</v>
          </cell>
          <cell r="AJ72">
            <v>0</v>
          </cell>
          <cell r="AK72">
            <v>6195.2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927770.91924563993</v>
          </cell>
          <cell r="AU72">
            <v>405353.66545456537</v>
          </cell>
          <cell r="AV72">
            <v>137872.64000000001</v>
          </cell>
          <cell r="AW72">
            <v>169786.60167364223</v>
          </cell>
          <cell r="AX72">
            <v>1470997.2247002055</v>
          </cell>
          <cell r="AY72">
            <v>1464802.0247002055</v>
          </cell>
          <cell r="AZ72">
            <v>4405</v>
          </cell>
          <cell r="BA72">
            <v>1180540</v>
          </cell>
          <cell r="BB72">
            <v>0</v>
          </cell>
          <cell r="BC72">
            <v>0</v>
          </cell>
          <cell r="BD72">
            <v>1470997.2247002055</v>
          </cell>
          <cell r="BE72">
            <v>1470997.2247002055</v>
          </cell>
          <cell r="BF72">
            <v>0</v>
          </cell>
          <cell r="BG72">
            <v>1186735.2</v>
          </cell>
          <cell r="BH72">
            <v>1048862.56</v>
          </cell>
          <cell r="BI72">
            <v>1333124.5847002056</v>
          </cell>
          <cell r="BJ72">
            <v>4974.345465299275</v>
          </cell>
          <cell r="BK72">
            <v>4782.422838461539</v>
          </cell>
          <cell r="BL72">
            <v>4.0130836047001607E-2</v>
          </cell>
          <cell r="BM72">
            <v>0</v>
          </cell>
          <cell r="BN72">
            <v>0</v>
          </cell>
          <cell r="BO72">
            <v>1470997.2247002055</v>
          </cell>
          <cell r="BP72">
            <v>5465.6791966425581</v>
          </cell>
          <cell r="BQ72" t="str">
            <v>Y</v>
          </cell>
          <cell r="BR72">
            <v>5488.7956145530052</v>
          </cell>
          <cell r="BS72">
            <v>4.2606291389990281E-2</v>
          </cell>
          <cell r="BT72">
            <v>0</v>
          </cell>
          <cell r="BU72">
            <v>1470997.2247002055</v>
          </cell>
          <cell r="BV72">
            <v>0</v>
          </cell>
          <cell r="BW72">
            <v>1470997.2247002055</v>
          </cell>
          <cell r="BX72">
            <v>6195.2</v>
          </cell>
          <cell r="BY72">
            <v>1464802.0247002055</v>
          </cell>
          <cell r="CA72">
            <v>139057</v>
          </cell>
          <cell r="CB72">
            <v>8262020</v>
          </cell>
          <cell r="CC72" t="str">
            <v>New Chapter Primary School</v>
          </cell>
          <cell r="CD72">
            <v>268</v>
          </cell>
          <cell r="CE72">
            <v>268</v>
          </cell>
          <cell r="CF72">
            <v>0</v>
          </cell>
          <cell r="CG72">
            <v>927770.91924563993</v>
          </cell>
          <cell r="CH72">
            <v>0</v>
          </cell>
          <cell r="CI72">
            <v>0</v>
          </cell>
          <cell r="CJ72">
            <v>58761.057600000036</v>
          </cell>
          <cell r="CK72">
            <v>0</v>
          </cell>
          <cell r="CL72">
            <v>87030.558000000034</v>
          </cell>
          <cell r="CM72">
            <v>0</v>
          </cell>
          <cell r="CN72">
            <v>11357.17919999998</v>
          </cell>
          <cell r="CO72">
            <v>1440.2219999999963</v>
          </cell>
          <cell r="CP72">
            <v>36211.29599999998</v>
          </cell>
          <cell r="CQ72">
            <v>13826.131200000063</v>
          </cell>
          <cell r="CR72">
            <v>41447.531699999985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0</v>
          </cell>
          <cell r="CZ72">
            <v>26203.049818487329</v>
          </cell>
          <cell r="DA72">
            <v>0</v>
          </cell>
          <cell r="DB72">
            <v>120405.06327407794</v>
          </cell>
          <cell r="DC72">
            <v>0</v>
          </cell>
          <cell r="DD72">
            <v>8671.5766619999904</v>
          </cell>
          <cell r="DE72">
            <v>0</v>
          </cell>
          <cell r="DF72">
            <v>131677.44</v>
          </cell>
          <cell r="DG72">
            <v>0</v>
          </cell>
          <cell r="DH72">
            <v>0</v>
          </cell>
          <cell r="DI72">
            <v>0</v>
          </cell>
          <cell r="DJ72">
            <v>6195.2</v>
          </cell>
          <cell r="DK72">
            <v>0</v>
          </cell>
          <cell r="DL72">
            <v>0</v>
          </cell>
          <cell r="DM72">
            <v>0</v>
          </cell>
          <cell r="DN72">
            <v>0</v>
          </cell>
          <cell r="DO72">
            <v>0</v>
          </cell>
          <cell r="DP72">
            <v>0</v>
          </cell>
          <cell r="DQ72">
            <v>0</v>
          </cell>
          <cell r="DR72">
            <v>0</v>
          </cell>
          <cell r="DS72">
            <v>927770.91924563993</v>
          </cell>
          <cell r="DT72">
            <v>405353.66545456537</v>
          </cell>
          <cell r="DU72">
            <v>137872.64000000001</v>
          </cell>
          <cell r="DV72">
            <v>169786.60167364223</v>
          </cell>
          <cell r="DW72">
            <v>1470997.2247002055</v>
          </cell>
          <cell r="DX72">
            <v>1464802.0247002055</v>
          </cell>
          <cell r="DY72">
            <v>4405</v>
          </cell>
          <cell r="DZ72">
            <v>1180540</v>
          </cell>
          <cell r="EA72">
            <v>0</v>
          </cell>
          <cell r="EB72">
            <v>0</v>
          </cell>
          <cell r="EC72">
            <v>1470997.2247002055</v>
          </cell>
          <cell r="ED72">
            <v>1470997.2247002055</v>
          </cell>
          <cell r="EE72">
            <v>0</v>
          </cell>
          <cell r="EF72">
            <v>1186735.2</v>
          </cell>
          <cell r="EG72">
            <v>1048862.56</v>
          </cell>
          <cell r="EH72">
            <v>1333124.5847002056</v>
          </cell>
          <cell r="EI72">
            <v>4974.345465299275</v>
          </cell>
          <cell r="EJ72">
            <v>4782.422838461539</v>
          </cell>
          <cell r="EK72">
            <v>4.0130836047001607E-2</v>
          </cell>
          <cell r="EL72">
            <v>0</v>
          </cell>
          <cell r="EM72">
            <v>0</v>
          </cell>
          <cell r="EN72">
            <v>1470997.2247002055</v>
          </cell>
          <cell r="EO72">
            <v>5465.6791966425581</v>
          </cell>
          <cell r="EP72" t="str">
            <v>Y</v>
          </cell>
          <cell r="EQ72">
            <v>5488.7956145530052</v>
          </cell>
          <cell r="ER72">
            <v>4.2606291389990281E-2</v>
          </cell>
          <cell r="ES72">
            <v>0</v>
          </cell>
          <cell r="ET72">
            <v>1470997.2247002055</v>
          </cell>
          <cell r="EU72">
            <v>0</v>
          </cell>
          <cell r="EV72">
            <v>1470997.2247002055</v>
          </cell>
          <cell r="EW72">
            <v>6195.2</v>
          </cell>
          <cell r="EX72">
            <v>1464802.0247002055</v>
          </cell>
        </row>
        <row r="73">
          <cell r="B73">
            <v>142907</v>
          </cell>
          <cell r="C73">
            <v>8262021</v>
          </cell>
          <cell r="D73" t="str">
            <v>Whitehouse Primary School</v>
          </cell>
          <cell r="E73">
            <v>567</v>
          </cell>
          <cell r="F73">
            <v>567</v>
          </cell>
          <cell r="G73">
            <v>0</v>
          </cell>
          <cell r="H73">
            <v>1962858.62392641</v>
          </cell>
          <cell r="I73">
            <v>0</v>
          </cell>
          <cell r="J73">
            <v>0</v>
          </cell>
          <cell r="K73">
            <v>25183.310399999984</v>
          </cell>
          <cell r="L73">
            <v>0</v>
          </cell>
          <cell r="M73">
            <v>38438.496449999977</v>
          </cell>
          <cell r="N73">
            <v>0</v>
          </cell>
          <cell r="O73">
            <v>475.73290531914864</v>
          </cell>
          <cell r="P73">
            <v>0</v>
          </cell>
          <cell r="Q73">
            <v>0</v>
          </cell>
          <cell r="R73">
            <v>496.4169446808508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73635.859685420917</v>
          </cell>
          <cell r="AB73">
            <v>0</v>
          </cell>
          <cell r="AC73">
            <v>122899.1840369998</v>
          </cell>
          <cell r="AD73">
            <v>0</v>
          </cell>
          <cell r="AE73">
            <v>37894.401152999948</v>
          </cell>
          <cell r="AF73">
            <v>0</v>
          </cell>
          <cell r="AG73">
            <v>131677.44</v>
          </cell>
          <cell r="AH73">
            <v>0</v>
          </cell>
          <cell r="AI73">
            <v>0</v>
          </cell>
          <cell r="AJ73">
            <v>0</v>
          </cell>
          <cell r="AK73">
            <v>3833.3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1962858.62392641</v>
          </cell>
          <cell r="AU73">
            <v>299023.40157542063</v>
          </cell>
          <cell r="AV73">
            <v>135510.74</v>
          </cell>
          <cell r="AW73">
            <v>149438.79025694629</v>
          </cell>
          <cell r="AX73">
            <v>2397392.7655018307</v>
          </cell>
          <cell r="AY73">
            <v>2393559.4655018309</v>
          </cell>
          <cell r="AZ73">
            <v>4405</v>
          </cell>
          <cell r="BA73">
            <v>2497635</v>
          </cell>
          <cell r="BB73">
            <v>104075.53449816909</v>
          </cell>
          <cell r="BC73">
            <v>0</v>
          </cell>
          <cell r="BD73">
            <v>2501468.2999999998</v>
          </cell>
          <cell r="BE73">
            <v>2501468.2999999998</v>
          </cell>
          <cell r="BF73">
            <v>0</v>
          </cell>
          <cell r="BG73">
            <v>2501468.2999999998</v>
          </cell>
          <cell r="BH73">
            <v>2365957.56</v>
          </cell>
          <cell r="BI73">
            <v>2365957.56</v>
          </cell>
          <cell r="BJ73">
            <v>4172.7646560846561</v>
          </cell>
          <cell r="BK73">
            <v>4129.7253465648855</v>
          </cell>
          <cell r="BL73">
            <v>1.0421833392763209E-2</v>
          </cell>
          <cell r="BM73">
            <v>0</v>
          </cell>
          <cell r="BN73">
            <v>0</v>
          </cell>
          <cell r="BO73">
            <v>2501468.2999999998</v>
          </cell>
          <cell r="BP73">
            <v>4405</v>
          </cell>
          <cell r="BQ73" t="str">
            <v>Y</v>
          </cell>
          <cell r="BR73">
            <v>4411.7606701940031</v>
          </cell>
          <cell r="BS73">
            <v>5.3384822501902907E-3</v>
          </cell>
          <cell r="BT73">
            <v>0</v>
          </cell>
          <cell r="BU73">
            <v>2501468.2999999998</v>
          </cell>
          <cell r="BV73">
            <v>0</v>
          </cell>
          <cell r="BW73">
            <v>2501468.2999999998</v>
          </cell>
          <cell r="BX73">
            <v>3833.3</v>
          </cell>
          <cell r="BY73">
            <v>2497635</v>
          </cell>
          <cell r="CA73">
            <v>142907</v>
          </cell>
          <cell r="CB73">
            <v>8262021</v>
          </cell>
          <cell r="CC73" t="str">
            <v>Whitehouse Primary School</v>
          </cell>
          <cell r="CD73">
            <v>567</v>
          </cell>
          <cell r="CE73">
            <v>567</v>
          </cell>
          <cell r="CF73">
            <v>0</v>
          </cell>
          <cell r="CG73">
            <v>1962858.62392641</v>
          </cell>
          <cell r="CH73">
            <v>0</v>
          </cell>
          <cell r="CI73">
            <v>0</v>
          </cell>
          <cell r="CJ73">
            <v>25183.310399999984</v>
          </cell>
          <cell r="CK73">
            <v>0</v>
          </cell>
          <cell r="CL73">
            <v>38438.496449999977</v>
          </cell>
          <cell r="CM73">
            <v>0</v>
          </cell>
          <cell r="CN73">
            <v>475.73290531914864</v>
          </cell>
          <cell r="CO73">
            <v>0</v>
          </cell>
          <cell r="CP73">
            <v>0</v>
          </cell>
          <cell r="CQ73">
            <v>496.4169446808508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0</v>
          </cell>
          <cell r="CZ73">
            <v>73635.859685420917</v>
          </cell>
          <cell r="DA73">
            <v>0</v>
          </cell>
          <cell r="DB73">
            <v>122899.1840369998</v>
          </cell>
          <cell r="DC73">
            <v>0</v>
          </cell>
          <cell r="DD73">
            <v>37894.401152999948</v>
          </cell>
          <cell r="DE73">
            <v>0</v>
          </cell>
          <cell r="DF73">
            <v>131677.44</v>
          </cell>
          <cell r="DG73">
            <v>0</v>
          </cell>
          <cell r="DH73">
            <v>0</v>
          </cell>
          <cell r="DI73">
            <v>0</v>
          </cell>
          <cell r="DJ73">
            <v>3833.3</v>
          </cell>
          <cell r="DK73">
            <v>0</v>
          </cell>
          <cell r="DL73">
            <v>0</v>
          </cell>
          <cell r="DM73">
            <v>0</v>
          </cell>
          <cell r="DN73">
            <v>0</v>
          </cell>
          <cell r="DO73">
            <v>0</v>
          </cell>
          <cell r="DP73">
            <v>0</v>
          </cell>
          <cell r="DQ73">
            <v>0</v>
          </cell>
          <cell r="DR73">
            <v>0</v>
          </cell>
          <cell r="DS73">
            <v>1962858.62392641</v>
          </cell>
          <cell r="DT73">
            <v>299023.40157542063</v>
          </cell>
          <cell r="DU73">
            <v>135510.74</v>
          </cell>
          <cell r="DV73">
            <v>149438.79025694629</v>
          </cell>
          <cell r="DW73">
            <v>2397392.7655018307</v>
          </cell>
          <cell r="DX73">
            <v>2393559.4655018309</v>
          </cell>
          <cell r="DY73">
            <v>4405</v>
          </cell>
          <cell r="DZ73">
            <v>2497635</v>
          </cell>
          <cell r="EA73">
            <v>104075.53449816909</v>
          </cell>
          <cell r="EB73">
            <v>0</v>
          </cell>
          <cell r="EC73">
            <v>2501468.2999999998</v>
          </cell>
          <cell r="ED73">
            <v>2501468.2999999998</v>
          </cell>
          <cell r="EE73">
            <v>0</v>
          </cell>
          <cell r="EF73">
            <v>2501468.2999999998</v>
          </cell>
          <cell r="EG73">
            <v>2365957.56</v>
          </cell>
          <cell r="EH73">
            <v>2365957.56</v>
          </cell>
          <cell r="EI73">
            <v>4172.7646560846561</v>
          </cell>
          <cell r="EJ73">
            <v>4129.7253465648855</v>
          </cell>
          <cell r="EK73">
            <v>1.0421833392763209E-2</v>
          </cell>
          <cell r="EL73">
            <v>0</v>
          </cell>
          <cell r="EM73">
            <v>0</v>
          </cell>
          <cell r="EN73">
            <v>2501468.2999999998</v>
          </cell>
          <cell r="EO73">
            <v>4405</v>
          </cell>
          <cell r="EP73" t="str">
            <v>Y</v>
          </cell>
          <cell r="EQ73">
            <v>4411.7606701940031</v>
          </cell>
          <cell r="ER73">
            <v>5.3384822501902907E-3</v>
          </cell>
          <cell r="ES73">
            <v>0</v>
          </cell>
          <cell r="ET73">
            <v>2501468.2999999998</v>
          </cell>
          <cell r="EU73">
            <v>0</v>
          </cell>
          <cell r="EV73">
            <v>2501468.2999999998</v>
          </cell>
          <cell r="EW73">
            <v>3833.3</v>
          </cell>
          <cell r="EX73">
            <v>2497635</v>
          </cell>
        </row>
        <row r="74">
          <cell r="B74">
            <v>143766</v>
          </cell>
          <cell r="C74">
            <v>8262024</v>
          </cell>
          <cell r="D74" t="str">
            <v>Fairfields Primary School</v>
          </cell>
          <cell r="E74">
            <v>446.5</v>
          </cell>
          <cell r="F74">
            <v>446.5</v>
          </cell>
          <cell r="G74">
            <v>0</v>
          </cell>
          <cell r="H74">
            <v>1545707.8934446948</v>
          </cell>
          <cell r="I74">
            <v>0</v>
          </cell>
          <cell r="J74">
            <v>0</v>
          </cell>
          <cell r="K74">
            <v>24154.868156643453</v>
          </cell>
          <cell r="L74">
            <v>0</v>
          </cell>
          <cell r="M74">
            <v>36232.302234965071</v>
          </cell>
          <cell r="N74">
            <v>0</v>
          </cell>
          <cell r="O74">
            <v>494.82635761124112</v>
          </cell>
          <cell r="P74">
            <v>2409.5892196721338</v>
          </cell>
          <cell r="Q74">
            <v>0</v>
          </cell>
          <cell r="R74">
            <v>7745.1082060889921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51373.869330578425</v>
          </cell>
          <cell r="AB74">
            <v>0</v>
          </cell>
          <cell r="AC74">
            <v>94733.897232485295</v>
          </cell>
          <cell r="AD74">
            <v>0</v>
          </cell>
          <cell r="AE74">
            <v>25558.22745154201</v>
          </cell>
          <cell r="AF74">
            <v>0</v>
          </cell>
          <cell r="AG74">
            <v>131677.44</v>
          </cell>
          <cell r="AH74">
            <v>0</v>
          </cell>
          <cell r="AI74">
            <v>0</v>
          </cell>
          <cell r="AJ74">
            <v>0</v>
          </cell>
          <cell r="AK74">
            <v>12902.4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1545707.8934446948</v>
          </cell>
          <cell r="AU74">
            <v>242702.68818958662</v>
          </cell>
          <cell r="AV74">
            <v>144579.84</v>
          </cell>
          <cell r="AW74">
            <v>123222.96721789514</v>
          </cell>
          <cell r="AX74">
            <v>1932990.4216342815</v>
          </cell>
          <cell r="AY74">
            <v>1920088.0216342816</v>
          </cell>
          <cell r="AZ74">
            <v>4405</v>
          </cell>
          <cell r="BA74">
            <v>1966832.5</v>
          </cell>
          <cell r="BB74">
            <v>46744.478365718387</v>
          </cell>
          <cell r="BC74">
            <v>0</v>
          </cell>
          <cell r="BD74">
            <v>1979734.9</v>
          </cell>
          <cell r="BE74">
            <v>1979734.8999999997</v>
          </cell>
          <cell r="BF74">
            <v>0</v>
          </cell>
          <cell r="BG74">
            <v>1979734.9</v>
          </cell>
          <cell r="BH74">
            <v>1835155.06</v>
          </cell>
          <cell r="BI74">
            <v>1835155.06</v>
          </cell>
          <cell r="BJ74">
            <v>4110.0897200447926</v>
          </cell>
          <cell r="BK74">
            <v>4050.1250251889169</v>
          </cell>
          <cell r="BL74">
            <v>1.4805640438983397E-2</v>
          </cell>
          <cell r="BM74">
            <v>0</v>
          </cell>
          <cell r="BN74">
            <v>0</v>
          </cell>
          <cell r="BO74">
            <v>1979734.9</v>
          </cell>
          <cell r="BP74">
            <v>4405</v>
          </cell>
          <cell r="BQ74" t="str">
            <v>Y</v>
          </cell>
          <cell r="BR74">
            <v>4433.8967525195967</v>
          </cell>
          <cell r="BS74">
            <v>4.4380181686749509E-3</v>
          </cell>
          <cell r="BT74">
            <v>0</v>
          </cell>
          <cell r="BU74">
            <v>1979734.9</v>
          </cell>
          <cell r="BV74">
            <v>0</v>
          </cell>
          <cell r="BW74">
            <v>1979734.9</v>
          </cell>
          <cell r="BX74">
            <v>12902.4</v>
          </cell>
          <cell r="BY74">
            <v>1966832.5</v>
          </cell>
          <cell r="CA74">
            <v>143766</v>
          </cell>
          <cell r="CB74">
            <v>8262024</v>
          </cell>
          <cell r="CC74" t="str">
            <v>Fairfields Primary School</v>
          </cell>
          <cell r="CD74">
            <v>446.5</v>
          </cell>
          <cell r="CE74">
            <v>446.5</v>
          </cell>
          <cell r="CF74">
            <v>0</v>
          </cell>
          <cell r="CG74">
            <v>1545707.8934446948</v>
          </cell>
          <cell r="CH74">
            <v>0</v>
          </cell>
          <cell r="CI74">
            <v>0</v>
          </cell>
          <cell r="CJ74">
            <v>24154.868156643453</v>
          </cell>
          <cell r="CK74">
            <v>0</v>
          </cell>
          <cell r="CL74">
            <v>36232.302234965071</v>
          </cell>
          <cell r="CM74">
            <v>0</v>
          </cell>
          <cell r="CN74">
            <v>494.82635761124112</v>
          </cell>
          <cell r="CO74">
            <v>2409.5892196721338</v>
          </cell>
          <cell r="CP74">
            <v>0</v>
          </cell>
          <cell r="CQ74">
            <v>7745.1082060889921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0</v>
          </cell>
          <cell r="CZ74">
            <v>51373.869330578425</v>
          </cell>
          <cell r="DA74">
            <v>0</v>
          </cell>
          <cell r="DB74">
            <v>94733.897232485295</v>
          </cell>
          <cell r="DC74">
            <v>0</v>
          </cell>
          <cell r="DD74">
            <v>25558.22745154201</v>
          </cell>
          <cell r="DE74">
            <v>0</v>
          </cell>
          <cell r="DF74">
            <v>131677.44</v>
          </cell>
          <cell r="DG74">
            <v>0</v>
          </cell>
          <cell r="DH74">
            <v>0</v>
          </cell>
          <cell r="DI74">
            <v>0</v>
          </cell>
          <cell r="DJ74">
            <v>12902.4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0</v>
          </cell>
          <cell r="DP74">
            <v>0</v>
          </cell>
          <cell r="DQ74">
            <v>0</v>
          </cell>
          <cell r="DR74">
            <v>0</v>
          </cell>
          <cell r="DS74">
            <v>1545707.8934446948</v>
          </cell>
          <cell r="DT74">
            <v>242702.68818958662</v>
          </cell>
          <cell r="DU74">
            <v>144579.84</v>
          </cell>
          <cell r="DV74">
            <v>123222.96721789514</v>
          </cell>
          <cell r="DW74">
            <v>1932990.4216342815</v>
          </cell>
          <cell r="DX74">
            <v>1920088.0216342816</v>
          </cell>
          <cell r="DY74">
            <v>4405</v>
          </cell>
          <cell r="DZ74">
            <v>1966832.5</v>
          </cell>
          <cell r="EA74">
            <v>46744.478365718387</v>
          </cell>
          <cell r="EB74">
            <v>0</v>
          </cell>
          <cell r="EC74">
            <v>1979734.9</v>
          </cell>
          <cell r="ED74">
            <v>1979734.8999999997</v>
          </cell>
          <cell r="EE74">
            <v>0</v>
          </cell>
          <cell r="EF74">
            <v>1979734.9</v>
          </cell>
          <cell r="EG74">
            <v>1835155.06</v>
          </cell>
          <cell r="EH74">
            <v>1835155.06</v>
          </cell>
          <cell r="EI74">
            <v>4110.0897200447926</v>
          </cell>
          <cell r="EJ74">
            <v>4050.1250251889169</v>
          </cell>
          <cell r="EK74">
            <v>1.4805640438983397E-2</v>
          </cell>
          <cell r="EL74">
            <v>0</v>
          </cell>
          <cell r="EM74">
            <v>0</v>
          </cell>
          <cell r="EN74">
            <v>1979734.9</v>
          </cell>
          <cell r="EO74">
            <v>4405</v>
          </cell>
          <cell r="EP74" t="str">
            <v>Y</v>
          </cell>
          <cell r="EQ74">
            <v>4433.8967525195967</v>
          </cell>
          <cell r="ER74">
            <v>4.4380181686749509E-3</v>
          </cell>
          <cell r="ES74">
            <v>0</v>
          </cell>
          <cell r="ET74">
            <v>1979734.9</v>
          </cell>
          <cell r="EU74">
            <v>0</v>
          </cell>
          <cell r="EV74">
            <v>1979734.9</v>
          </cell>
          <cell r="EW74">
            <v>12902.4</v>
          </cell>
          <cell r="EX74">
            <v>1966832.5</v>
          </cell>
        </row>
        <row r="75">
          <cell r="B75">
            <v>144357</v>
          </cell>
          <cell r="C75">
            <v>8262025</v>
          </cell>
          <cell r="D75" t="str">
            <v>Knowles Primary School</v>
          </cell>
          <cell r="E75">
            <v>300</v>
          </cell>
          <cell r="F75">
            <v>300</v>
          </cell>
          <cell r="G75">
            <v>0</v>
          </cell>
          <cell r="H75">
            <v>1038549.5364689999</v>
          </cell>
          <cell r="I75">
            <v>0</v>
          </cell>
          <cell r="J75">
            <v>0</v>
          </cell>
          <cell r="K75">
            <v>64192.751999999957</v>
          </cell>
          <cell r="L75">
            <v>0</v>
          </cell>
          <cell r="M75">
            <v>95008.359150000062</v>
          </cell>
          <cell r="N75">
            <v>0</v>
          </cell>
          <cell r="O75">
            <v>18928.63200000002</v>
          </cell>
          <cell r="P75">
            <v>28228.35120000003</v>
          </cell>
          <cell r="Q75">
            <v>16295.083199999999</v>
          </cell>
          <cell r="R75">
            <v>493.79039999999947</v>
          </cell>
          <cell r="S75">
            <v>6295.8275999999996</v>
          </cell>
          <cell r="T75">
            <v>4135.4946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29715.252332015818</v>
          </cell>
          <cell r="AB75">
            <v>0</v>
          </cell>
          <cell r="AC75">
            <v>94193.80615659774</v>
          </cell>
          <cell r="AD75">
            <v>0</v>
          </cell>
          <cell r="AE75">
            <v>8749.3486499999999</v>
          </cell>
          <cell r="AF75">
            <v>0</v>
          </cell>
          <cell r="AG75">
            <v>131677.44</v>
          </cell>
          <cell r="AH75">
            <v>0</v>
          </cell>
          <cell r="AI75">
            <v>0</v>
          </cell>
          <cell r="AJ75">
            <v>0</v>
          </cell>
          <cell r="AK75">
            <v>7372.8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1038549.5364689999</v>
          </cell>
          <cell r="AU75">
            <v>366236.69728861359</v>
          </cell>
          <cell r="AV75">
            <v>139050.23999999999</v>
          </cell>
          <cell r="AW75">
            <v>151123.02313236095</v>
          </cell>
          <cell r="AX75">
            <v>1543836.4737576135</v>
          </cell>
          <cell r="AY75">
            <v>1536463.6737576134</v>
          </cell>
          <cell r="AZ75">
            <v>4405</v>
          </cell>
          <cell r="BA75">
            <v>1321500</v>
          </cell>
          <cell r="BB75">
            <v>0</v>
          </cell>
          <cell r="BC75">
            <v>0</v>
          </cell>
          <cell r="BD75">
            <v>1543836.4737576135</v>
          </cell>
          <cell r="BE75">
            <v>1543836.4737576137</v>
          </cell>
          <cell r="BF75">
            <v>0</v>
          </cell>
          <cell r="BG75">
            <v>1328872.8</v>
          </cell>
          <cell r="BH75">
            <v>1189822.56</v>
          </cell>
          <cell r="BI75">
            <v>1404786.2337576135</v>
          </cell>
          <cell r="BJ75">
            <v>4682.6207791920451</v>
          </cell>
          <cell r="BK75">
            <v>4686.4259678678682</v>
          </cell>
          <cell r="BL75">
            <v>-8.1195962593094196E-4</v>
          </cell>
          <cell r="BM75">
            <v>8.1195962593094196E-4</v>
          </cell>
          <cell r="BN75">
            <v>1141.556602746914</v>
          </cell>
          <cell r="BO75">
            <v>1544978.0303603604</v>
          </cell>
          <cell r="BP75">
            <v>5125.3507678678679</v>
          </cell>
          <cell r="BQ75" t="str">
            <v>Y</v>
          </cell>
          <cell r="BR75">
            <v>5149.926767867868</v>
          </cell>
          <cell r="BS75">
            <v>8.9993266854306864E-3</v>
          </cell>
          <cell r="BT75">
            <v>0</v>
          </cell>
          <cell r="BU75">
            <v>1544978.0303603604</v>
          </cell>
          <cell r="BV75">
            <v>0</v>
          </cell>
          <cell r="BW75">
            <v>1544978.0303603604</v>
          </cell>
          <cell r="BX75">
            <v>7372.8</v>
          </cell>
          <cell r="BY75">
            <v>1537605.2303603604</v>
          </cell>
          <cell r="CA75">
            <v>144357</v>
          </cell>
          <cell r="CB75">
            <v>8262025</v>
          </cell>
          <cell r="CC75" t="str">
            <v>Knowles Primary School</v>
          </cell>
          <cell r="CD75">
            <v>300</v>
          </cell>
          <cell r="CE75">
            <v>300</v>
          </cell>
          <cell r="CF75">
            <v>0</v>
          </cell>
          <cell r="CG75">
            <v>1038549.5364689999</v>
          </cell>
          <cell r="CH75">
            <v>0</v>
          </cell>
          <cell r="CI75">
            <v>0</v>
          </cell>
          <cell r="CJ75">
            <v>64192.751999999957</v>
          </cell>
          <cell r="CK75">
            <v>0</v>
          </cell>
          <cell r="CL75">
            <v>95008.359150000062</v>
          </cell>
          <cell r="CM75">
            <v>0</v>
          </cell>
          <cell r="CN75">
            <v>18928.63200000002</v>
          </cell>
          <cell r="CO75">
            <v>28228.35120000003</v>
          </cell>
          <cell r="CP75">
            <v>16295.083199999999</v>
          </cell>
          <cell r="CQ75">
            <v>493.79039999999947</v>
          </cell>
          <cell r="CR75">
            <v>6295.8275999999996</v>
          </cell>
          <cell r="CS75">
            <v>4135.4946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29715.252332015818</v>
          </cell>
          <cell r="DA75">
            <v>0</v>
          </cell>
          <cell r="DB75">
            <v>94193.80615659774</v>
          </cell>
          <cell r="DC75">
            <v>0</v>
          </cell>
          <cell r="DD75">
            <v>8749.3486499999999</v>
          </cell>
          <cell r="DE75">
            <v>0</v>
          </cell>
          <cell r="DF75">
            <v>131677.44</v>
          </cell>
          <cell r="DG75">
            <v>0</v>
          </cell>
          <cell r="DH75">
            <v>0</v>
          </cell>
          <cell r="DI75">
            <v>0</v>
          </cell>
          <cell r="DJ75">
            <v>7372.8</v>
          </cell>
          <cell r="DK75">
            <v>0</v>
          </cell>
          <cell r="DL75">
            <v>0</v>
          </cell>
          <cell r="DM75">
            <v>0</v>
          </cell>
          <cell r="DN75">
            <v>0</v>
          </cell>
          <cell r="DO75">
            <v>0</v>
          </cell>
          <cell r="DP75">
            <v>0</v>
          </cell>
          <cell r="DQ75">
            <v>0</v>
          </cell>
          <cell r="DR75">
            <v>0</v>
          </cell>
          <cell r="DS75">
            <v>1038549.5364689999</v>
          </cell>
          <cell r="DT75">
            <v>366236.69728861359</v>
          </cell>
          <cell r="DU75">
            <v>139050.23999999999</v>
          </cell>
          <cell r="DV75">
            <v>151123.02313236095</v>
          </cell>
          <cell r="DW75">
            <v>1543836.4737576135</v>
          </cell>
          <cell r="DX75">
            <v>1536463.6737576134</v>
          </cell>
          <cell r="DY75">
            <v>4405</v>
          </cell>
          <cell r="DZ75">
            <v>1321500</v>
          </cell>
          <cell r="EA75">
            <v>0</v>
          </cell>
          <cell r="EB75">
            <v>0</v>
          </cell>
          <cell r="EC75">
            <v>1543836.4737576135</v>
          </cell>
          <cell r="ED75">
            <v>1543836.4737576137</v>
          </cell>
          <cell r="EE75">
            <v>0</v>
          </cell>
          <cell r="EF75">
            <v>1328872.8</v>
          </cell>
          <cell r="EG75">
            <v>1189822.56</v>
          </cell>
          <cell r="EH75">
            <v>1404786.2337576135</v>
          </cell>
          <cell r="EI75">
            <v>4682.6207791920451</v>
          </cell>
          <cell r="EJ75">
            <v>4686.4259678678682</v>
          </cell>
          <cell r="EK75">
            <v>-8.1195962593094196E-4</v>
          </cell>
          <cell r="EL75">
            <v>8.1195962593094196E-4</v>
          </cell>
          <cell r="EM75">
            <v>1141.556602746914</v>
          </cell>
          <cell r="EN75">
            <v>1544978.0303603604</v>
          </cell>
          <cell r="EO75">
            <v>5125.3507678678679</v>
          </cell>
          <cell r="EP75" t="str">
            <v>Y</v>
          </cell>
          <cell r="EQ75">
            <v>5149.926767867868</v>
          </cell>
          <cell r="ER75">
            <v>8.9993266854306864E-3</v>
          </cell>
          <cell r="ES75">
            <v>0</v>
          </cell>
          <cell r="ET75">
            <v>1544978.0303603604</v>
          </cell>
          <cell r="EU75">
            <v>0</v>
          </cell>
          <cell r="EV75">
            <v>1544978.0303603604</v>
          </cell>
          <cell r="EW75">
            <v>7372.8</v>
          </cell>
          <cell r="EX75">
            <v>1537605.2303603604</v>
          </cell>
        </row>
        <row r="76">
          <cell r="B76">
            <v>147112</v>
          </cell>
          <cell r="C76">
            <v>8262026</v>
          </cell>
          <cell r="D76" t="str">
            <v>Langland Community School</v>
          </cell>
          <cell r="E76">
            <v>167</v>
          </cell>
          <cell r="F76">
            <v>167</v>
          </cell>
          <cell r="G76">
            <v>0</v>
          </cell>
          <cell r="H76">
            <v>578125.90863441001</v>
          </cell>
          <cell r="I76">
            <v>0</v>
          </cell>
          <cell r="J76">
            <v>0</v>
          </cell>
          <cell r="K76">
            <v>48391.459199999976</v>
          </cell>
          <cell r="L76">
            <v>0</v>
          </cell>
          <cell r="M76">
            <v>71800.210349999994</v>
          </cell>
          <cell r="N76">
            <v>0</v>
          </cell>
          <cell r="O76">
            <v>1419.647399999998</v>
          </cell>
          <cell r="P76">
            <v>288.04440000000005</v>
          </cell>
          <cell r="Q76">
            <v>452.64120000000008</v>
          </cell>
          <cell r="R76">
            <v>43453.555199999981</v>
          </cell>
          <cell r="S76">
            <v>32003.790299999971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13839.276083333343</v>
          </cell>
          <cell r="AB76">
            <v>0</v>
          </cell>
          <cell r="AC76">
            <v>105488.17179659441</v>
          </cell>
          <cell r="AD76">
            <v>0</v>
          </cell>
          <cell r="AE76">
            <v>2897.0065529999983</v>
          </cell>
          <cell r="AF76">
            <v>0</v>
          </cell>
          <cell r="AG76">
            <v>131677.44</v>
          </cell>
          <cell r="AH76">
            <v>0</v>
          </cell>
          <cell r="AI76">
            <v>0</v>
          </cell>
          <cell r="AJ76">
            <v>0</v>
          </cell>
          <cell r="AK76">
            <v>38656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578125.90863441001</v>
          </cell>
          <cell r="AU76">
            <v>320033.80248292768</v>
          </cell>
          <cell r="AV76">
            <v>170333.44</v>
          </cell>
          <cell r="AW76">
            <v>131670.76632477576</v>
          </cell>
          <cell r="AX76">
            <v>1068493.1511173376</v>
          </cell>
          <cell r="AY76">
            <v>1029837.1511173376</v>
          </cell>
          <cell r="AZ76">
            <v>4405</v>
          </cell>
          <cell r="BA76">
            <v>735635</v>
          </cell>
          <cell r="BB76">
            <v>0</v>
          </cell>
          <cell r="BC76">
            <v>0</v>
          </cell>
          <cell r="BD76">
            <v>1068493.1511173376</v>
          </cell>
          <cell r="BE76">
            <v>1068493.1511173374</v>
          </cell>
          <cell r="BF76">
            <v>0</v>
          </cell>
          <cell r="BG76">
            <v>774291</v>
          </cell>
          <cell r="BH76">
            <v>603957.56000000006</v>
          </cell>
          <cell r="BI76">
            <v>898159.71111733769</v>
          </cell>
          <cell r="BJ76">
            <v>5378.2018629780696</v>
          </cell>
          <cell r="BK76">
            <v>5051.174905813953</v>
          </cell>
          <cell r="BL76">
            <v>6.4742750600005006E-2</v>
          </cell>
          <cell r="BM76">
            <v>0</v>
          </cell>
          <cell r="BN76">
            <v>0</v>
          </cell>
          <cell r="BO76">
            <v>1068493.1511173376</v>
          </cell>
          <cell r="BP76">
            <v>6166.6895276487285</v>
          </cell>
          <cell r="BQ76" t="str">
            <v>Y</v>
          </cell>
          <cell r="BR76">
            <v>6398.1625815409443</v>
          </cell>
          <cell r="BS76">
            <v>5.8730264039215552E-2</v>
          </cell>
          <cell r="BT76">
            <v>0</v>
          </cell>
          <cell r="BU76">
            <v>1068493.1511173376</v>
          </cell>
          <cell r="BV76">
            <v>0</v>
          </cell>
          <cell r="BW76">
            <v>1068493.1511173376</v>
          </cell>
          <cell r="BX76">
            <v>38656</v>
          </cell>
          <cell r="BY76">
            <v>1029837.1511173376</v>
          </cell>
          <cell r="CA76">
            <v>147112</v>
          </cell>
          <cell r="CB76">
            <v>8262026</v>
          </cell>
          <cell r="CC76" t="str">
            <v>Langland Community School</v>
          </cell>
          <cell r="CD76">
            <v>167</v>
          </cell>
          <cell r="CE76">
            <v>167</v>
          </cell>
          <cell r="CF76">
            <v>0</v>
          </cell>
          <cell r="CG76">
            <v>578125.90863441001</v>
          </cell>
          <cell r="CH76">
            <v>0</v>
          </cell>
          <cell r="CI76">
            <v>0</v>
          </cell>
          <cell r="CJ76">
            <v>48391.459199999976</v>
          </cell>
          <cell r="CK76">
            <v>0</v>
          </cell>
          <cell r="CL76">
            <v>71800.210349999994</v>
          </cell>
          <cell r="CM76">
            <v>0</v>
          </cell>
          <cell r="CN76">
            <v>1419.647399999998</v>
          </cell>
          <cell r="CO76">
            <v>288.04440000000005</v>
          </cell>
          <cell r="CP76">
            <v>452.64120000000008</v>
          </cell>
          <cell r="CQ76">
            <v>43453.555199999981</v>
          </cell>
          <cell r="CR76">
            <v>32003.790299999971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0</v>
          </cell>
          <cell r="CZ76">
            <v>13839.276083333343</v>
          </cell>
          <cell r="DA76">
            <v>0</v>
          </cell>
          <cell r="DB76">
            <v>105488.17179659441</v>
          </cell>
          <cell r="DC76">
            <v>0</v>
          </cell>
          <cell r="DD76">
            <v>2897.0065529999983</v>
          </cell>
          <cell r="DE76">
            <v>0</v>
          </cell>
          <cell r="DF76">
            <v>131677.44</v>
          </cell>
          <cell r="DG76">
            <v>0</v>
          </cell>
          <cell r="DH76">
            <v>0</v>
          </cell>
          <cell r="DI76">
            <v>0</v>
          </cell>
          <cell r="DJ76">
            <v>38656</v>
          </cell>
          <cell r="DK76">
            <v>0</v>
          </cell>
          <cell r="DL76">
            <v>0</v>
          </cell>
          <cell r="DM76">
            <v>0</v>
          </cell>
          <cell r="DN76">
            <v>0</v>
          </cell>
          <cell r="DO76">
            <v>0</v>
          </cell>
          <cell r="DP76">
            <v>0</v>
          </cell>
          <cell r="DQ76">
            <v>0</v>
          </cell>
          <cell r="DR76">
            <v>0</v>
          </cell>
          <cell r="DS76">
            <v>578125.90863441001</v>
          </cell>
          <cell r="DT76">
            <v>320033.80248292768</v>
          </cell>
          <cell r="DU76">
            <v>170333.44</v>
          </cell>
          <cell r="DV76">
            <v>131670.76632477576</v>
          </cell>
          <cell r="DW76">
            <v>1068493.1511173376</v>
          </cell>
          <cell r="DX76">
            <v>1029837.1511173376</v>
          </cell>
          <cell r="DY76">
            <v>4405</v>
          </cell>
          <cell r="DZ76">
            <v>735635</v>
          </cell>
          <cell r="EA76">
            <v>0</v>
          </cell>
          <cell r="EB76">
            <v>0</v>
          </cell>
          <cell r="EC76">
            <v>1068493.1511173376</v>
          </cell>
          <cell r="ED76">
            <v>1068493.1511173374</v>
          </cell>
          <cell r="EE76">
            <v>0</v>
          </cell>
          <cell r="EF76">
            <v>774291</v>
          </cell>
          <cell r="EG76">
            <v>603957.56000000006</v>
          </cell>
          <cell r="EH76">
            <v>898159.71111733769</v>
          </cell>
          <cell r="EI76">
            <v>5378.2018629780696</v>
          </cell>
          <cell r="EJ76">
            <v>5051.174905813953</v>
          </cell>
          <cell r="EK76">
            <v>6.4742750600005006E-2</v>
          </cell>
          <cell r="EL76">
            <v>0</v>
          </cell>
          <cell r="EM76">
            <v>0</v>
          </cell>
          <cell r="EN76">
            <v>1068493.1511173376</v>
          </cell>
          <cell r="EO76">
            <v>6166.6895276487285</v>
          </cell>
          <cell r="EP76" t="str">
            <v>Y</v>
          </cell>
          <cell r="EQ76">
            <v>6398.1625815409443</v>
          </cell>
          <cell r="ER76">
            <v>5.8730264039215552E-2</v>
          </cell>
          <cell r="ES76">
            <v>0</v>
          </cell>
          <cell r="ET76">
            <v>1068493.1511173376</v>
          </cell>
          <cell r="EU76">
            <v>0</v>
          </cell>
          <cell r="EV76">
            <v>1068493.1511173376</v>
          </cell>
          <cell r="EW76">
            <v>38656</v>
          </cell>
          <cell r="EX76">
            <v>1029837.1511173376</v>
          </cell>
        </row>
        <row r="77">
          <cell r="B77">
            <v>147154</v>
          </cell>
          <cell r="C77">
            <v>8262027</v>
          </cell>
          <cell r="D77" t="str">
            <v>Moorland Primary School</v>
          </cell>
          <cell r="E77">
            <v>191</v>
          </cell>
          <cell r="F77">
            <v>191</v>
          </cell>
          <cell r="G77">
            <v>0</v>
          </cell>
          <cell r="H77">
            <v>661209.87155192997</v>
          </cell>
          <cell r="I77">
            <v>0</v>
          </cell>
          <cell r="J77">
            <v>0</v>
          </cell>
          <cell r="K77">
            <v>53823.153599999961</v>
          </cell>
          <cell r="L77">
            <v>0</v>
          </cell>
          <cell r="M77">
            <v>79052.756849999947</v>
          </cell>
          <cell r="N77">
            <v>0</v>
          </cell>
          <cell r="O77">
            <v>2602.6868999999988</v>
          </cell>
          <cell r="P77">
            <v>1152.1776000000027</v>
          </cell>
          <cell r="Q77">
            <v>1357.9235999999987</v>
          </cell>
          <cell r="R77">
            <v>31602.585600000035</v>
          </cell>
          <cell r="S77">
            <v>51940.577700000002</v>
          </cell>
          <cell r="T77">
            <v>1378.4982000000034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11959.04975185182</v>
          </cell>
          <cell r="AB77">
            <v>0</v>
          </cell>
          <cell r="AC77">
            <v>88117.055146153885</v>
          </cell>
          <cell r="AD77">
            <v>0</v>
          </cell>
          <cell r="AE77">
            <v>4413.5603189999983</v>
          </cell>
          <cell r="AF77">
            <v>0</v>
          </cell>
          <cell r="AG77">
            <v>131677.44</v>
          </cell>
          <cell r="AH77">
            <v>0</v>
          </cell>
          <cell r="AI77">
            <v>0</v>
          </cell>
          <cell r="AJ77">
            <v>0</v>
          </cell>
          <cell r="AK77">
            <v>3737.6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661209.87155192997</v>
          </cell>
          <cell r="AU77">
            <v>327400.02526700567</v>
          </cell>
          <cell r="AV77">
            <v>135415.04000000001</v>
          </cell>
          <cell r="AW77">
            <v>134954.09519076953</v>
          </cell>
          <cell r="AX77">
            <v>1124024.9368189357</v>
          </cell>
          <cell r="AY77">
            <v>1120287.3368189356</v>
          </cell>
          <cell r="AZ77">
            <v>4405</v>
          </cell>
          <cell r="BA77">
            <v>841355</v>
          </cell>
          <cell r="BB77">
            <v>0</v>
          </cell>
          <cell r="BC77">
            <v>0</v>
          </cell>
          <cell r="BD77">
            <v>1124024.9368189357</v>
          </cell>
          <cell r="BE77">
            <v>1124024.9368189357</v>
          </cell>
          <cell r="BF77">
            <v>0</v>
          </cell>
          <cell r="BG77">
            <v>845092.6</v>
          </cell>
          <cell r="BH77">
            <v>709677.55999999994</v>
          </cell>
          <cell r="BI77">
            <v>988609.89681893575</v>
          </cell>
          <cell r="BJ77">
            <v>5175.9680461724383</v>
          </cell>
          <cell r="BK77">
            <v>4925.0172294117647</v>
          </cell>
          <cell r="BL77">
            <v>5.0954302304166109E-2</v>
          </cell>
          <cell r="BM77">
            <v>0</v>
          </cell>
          <cell r="BN77">
            <v>0</v>
          </cell>
          <cell r="BO77">
            <v>1124024.9368189357</v>
          </cell>
          <cell r="BP77">
            <v>5865.37872680071</v>
          </cell>
          <cell r="BQ77" t="str">
            <v>Y</v>
          </cell>
          <cell r="BR77">
            <v>5884.947313188145</v>
          </cell>
          <cell r="BS77">
            <v>4.1738136029834783E-2</v>
          </cell>
          <cell r="BT77">
            <v>0</v>
          </cell>
          <cell r="BU77">
            <v>1124024.9368189357</v>
          </cell>
          <cell r="BV77">
            <v>0</v>
          </cell>
          <cell r="BW77">
            <v>1124024.9368189357</v>
          </cell>
          <cell r="BX77">
            <v>3737.6</v>
          </cell>
          <cell r="BY77">
            <v>1120287.3368189356</v>
          </cell>
          <cell r="CA77">
            <v>147154</v>
          </cell>
          <cell r="CB77">
            <v>8262027</v>
          </cell>
          <cell r="CC77" t="str">
            <v>Moorland Primary School</v>
          </cell>
          <cell r="CD77">
            <v>191</v>
          </cell>
          <cell r="CE77">
            <v>191</v>
          </cell>
          <cell r="CF77">
            <v>0</v>
          </cell>
          <cell r="CG77">
            <v>661209.87155192997</v>
          </cell>
          <cell r="CH77">
            <v>0</v>
          </cell>
          <cell r="CI77">
            <v>0</v>
          </cell>
          <cell r="CJ77">
            <v>53823.153599999961</v>
          </cell>
          <cell r="CK77">
            <v>0</v>
          </cell>
          <cell r="CL77">
            <v>79052.756849999947</v>
          </cell>
          <cell r="CM77">
            <v>0</v>
          </cell>
          <cell r="CN77">
            <v>2602.6868999999988</v>
          </cell>
          <cell r="CO77">
            <v>1152.1776000000027</v>
          </cell>
          <cell r="CP77">
            <v>1357.9235999999987</v>
          </cell>
          <cell r="CQ77">
            <v>31602.585600000035</v>
          </cell>
          <cell r="CR77">
            <v>51940.577700000002</v>
          </cell>
          <cell r="CS77">
            <v>1378.4982000000034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0</v>
          </cell>
          <cell r="CZ77">
            <v>11959.04975185182</v>
          </cell>
          <cell r="DA77">
            <v>0</v>
          </cell>
          <cell r="DB77">
            <v>88117.055146153885</v>
          </cell>
          <cell r="DC77">
            <v>0</v>
          </cell>
          <cell r="DD77">
            <v>4413.5603189999983</v>
          </cell>
          <cell r="DE77">
            <v>0</v>
          </cell>
          <cell r="DF77">
            <v>131677.44</v>
          </cell>
          <cell r="DG77">
            <v>0</v>
          </cell>
          <cell r="DH77">
            <v>0</v>
          </cell>
          <cell r="DI77">
            <v>0</v>
          </cell>
          <cell r="DJ77">
            <v>3737.6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0</v>
          </cell>
          <cell r="DQ77">
            <v>0</v>
          </cell>
          <cell r="DR77">
            <v>0</v>
          </cell>
          <cell r="DS77">
            <v>661209.87155192997</v>
          </cell>
          <cell r="DT77">
            <v>327400.02526700567</v>
          </cell>
          <cell r="DU77">
            <v>135415.04000000001</v>
          </cell>
          <cell r="DV77">
            <v>134954.09519076953</v>
          </cell>
          <cell r="DW77">
            <v>1124024.9368189357</v>
          </cell>
          <cell r="DX77">
            <v>1120287.3368189356</v>
          </cell>
          <cell r="DY77">
            <v>4405</v>
          </cell>
          <cell r="DZ77">
            <v>841355</v>
          </cell>
          <cell r="EA77">
            <v>0</v>
          </cell>
          <cell r="EB77">
            <v>0</v>
          </cell>
          <cell r="EC77">
            <v>1124024.9368189357</v>
          </cell>
          <cell r="ED77">
            <v>1124024.9368189357</v>
          </cell>
          <cell r="EE77">
            <v>0</v>
          </cell>
          <cell r="EF77">
            <v>845092.6</v>
          </cell>
          <cell r="EG77">
            <v>709677.55999999994</v>
          </cell>
          <cell r="EH77">
            <v>988609.89681893575</v>
          </cell>
          <cell r="EI77">
            <v>5175.9680461724383</v>
          </cell>
          <cell r="EJ77">
            <v>4925.0172294117647</v>
          </cell>
          <cell r="EK77">
            <v>5.0954302304166109E-2</v>
          </cell>
          <cell r="EL77">
            <v>0</v>
          </cell>
          <cell r="EM77">
            <v>0</v>
          </cell>
          <cell r="EN77">
            <v>1124024.9368189357</v>
          </cell>
          <cell r="EO77">
            <v>5865.37872680071</v>
          </cell>
          <cell r="EP77" t="str">
            <v>Y</v>
          </cell>
          <cell r="EQ77">
            <v>5884.947313188145</v>
          </cell>
          <cell r="ER77">
            <v>4.1738136029834783E-2</v>
          </cell>
          <cell r="ES77">
            <v>0</v>
          </cell>
          <cell r="ET77">
            <v>1124024.9368189357</v>
          </cell>
          <cell r="EU77">
            <v>0</v>
          </cell>
          <cell r="EV77">
            <v>1124024.9368189357</v>
          </cell>
          <cell r="EW77">
            <v>3737.6</v>
          </cell>
          <cell r="EX77">
            <v>1120287.3368189356</v>
          </cell>
        </row>
        <row r="78">
          <cell r="B78">
            <v>147269</v>
          </cell>
          <cell r="C78">
            <v>8262028</v>
          </cell>
          <cell r="D78" t="str">
            <v>Christ the Sower Ecumenical Primary School</v>
          </cell>
          <cell r="E78">
            <v>274</v>
          </cell>
          <cell r="F78">
            <v>274</v>
          </cell>
          <cell r="G78">
            <v>0</v>
          </cell>
          <cell r="H78">
            <v>948541.90997501998</v>
          </cell>
          <cell r="I78">
            <v>0</v>
          </cell>
          <cell r="J78">
            <v>0</v>
          </cell>
          <cell r="K78">
            <v>40490.812800000036</v>
          </cell>
          <cell r="L78">
            <v>0</v>
          </cell>
          <cell r="M78">
            <v>59470.881300000052</v>
          </cell>
          <cell r="N78">
            <v>0</v>
          </cell>
          <cell r="O78">
            <v>473.21579999999989</v>
          </cell>
          <cell r="P78">
            <v>3456.5327999999995</v>
          </cell>
          <cell r="Q78">
            <v>4526.4119999999994</v>
          </cell>
          <cell r="R78">
            <v>2468.9520000000066</v>
          </cell>
          <cell r="S78">
            <v>3147.9137999999994</v>
          </cell>
          <cell r="T78">
            <v>1378.4981999999998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37988.395060580944</v>
          </cell>
          <cell r="AB78">
            <v>0</v>
          </cell>
          <cell r="AC78">
            <v>113573.03198705363</v>
          </cell>
          <cell r="AD78">
            <v>0</v>
          </cell>
          <cell r="AE78">
            <v>20959.550765999917</v>
          </cell>
          <cell r="AF78">
            <v>0</v>
          </cell>
          <cell r="AG78">
            <v>131677.44</v>
          </cell>
          <cell r="AH78">
            <v>0</v>
          </cell>
          <cell r="AI78">
            <v>0</v>
          </cell>
          <cell r="AJ78">
            <v>0</v>
          </cell>
          <cell r="AK78">
            <v>13414.4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948541.90997501998</v>
          </cell>
          <cell r="AU78">
            <v>287934.19651363464</v>
          </cell>
          <cell r="AV78">
            <v>145091.84</v>
          </cell>
          <cell r="AW78">
            <v>118266.52632291602</v>
          </cell>
          <cell r="AX78">
            <v>1381567.9464886547</v>
          </cell>
          <cell r="AY78">
            <v>1368153.5464886548</v>
          </cell>
          <cell r="AZ78">
            <v>4405</v>
          </cell>
          <cell r="BA78">
            <v>1206970</v>
          </cell>
          <cell r="BB78">
            <v>0</v>
          </cell>
          <cell r="BC78">
            <v>0</v>
          </cell>
          <cell r="BD78">
            <v>1381567.9464886547</v>
          </cell>
          <cell r="BE78">
            <v>1381567.9464886545</v>
          </cell>
          <cell r="BF78">
            <v>0</v>
          </cell>
          <cell r="BG78">
            <v>1220384.3999999999</v>
          </cell>
          <cell r="BH78">
            <v>1075292.56</v>
          </cell>
          <cell r="BI78">
            <v>1236476.1064886549</v>
          </cell>
          <cell r="BJ78">
            <v>4512.686520031587</v>
          </cell>
          <cell r="BK78">
            <v>4271.7963214057518</v>
          </cell>
          <cell r="BL78">
            <v>5.6390843687641842E-2</v>
          </cell>
          <cell r="BM78">
            <v>0</v>
          </cell>
          <cell r="BN78">
            <v>0</v>
          </cell>
          <cell r="BO78">
            <v>1381567.9464886547</v>
          </cell>
          <cell r="BP78">
            <v>4993.2611185717333</v>
          </cell>
          <cell r="BQ78" t="str">
            <v>Y</v>
          </cell>
          <cell r="BR78">
            <v>5042.2187828053093</v>
          </cell>
          <cell r="BS78">
            <v>6.4804154382654966E-2</v>
          </cell>
          <cell r="BT78">
            <v>0</v>
          </cell>
          <cell r="BU78">
            <v>1381567.9464886547</v>
          </cell>
          <cell r="BV78">
            <v>0</v>
          </cell>
          <cell r="BW78">
            <v>1381567.9464886547</v>
          </cell>
          <cell r="BX78">
            <v>13414.4</v>
          </cell>
          <cell r="BY78">
            <v>1368153.5464886548</v>
          </cell>
          <cell r="CA78">
            <v>147269</v>
          </cell>
          <cell r="CB78">
            <v>8262028</v>
          </cell>
          <cell r="CC78" t="str">
            <v>Christ the Sower Ecumenical Primary School</v>
          </cell>
          <cell r="CD78">
            <v>274</v>
          </cell>
          <cell r="CE78">
            <v>274</v>
          </cell>
          <cell r="CF78">
            <v>0</v>
          </cell>
          <cell r="CG78">
            <v>948541.90997501998</v>
          </cell>
          <cell r="CH78">
            <v>0</v>
          </cell>
          <cell r="CI78">
            <v>0</v>
          </cell>
          <cell r="CJ78">
            <v>40490.812800000036</v>
          </cell>
          <cell r="CK78">
            <v>0</v>
          </cell>
          <cell r="CL78">
            <v>59470.881300000052</v>
          </cell>
          <cell r="CM78">
            <v>0</v>
          </cell>
          <cell r="CN78">
            <v>473.21579999999989</v>
          </cell>
          <cell r="CO78">
            <v>3456.5327999999995</v>
          </cell>
          <cell r="CP78">
            <v>4526.4119999999994</v>
          </cell>
          <cell r="CQ78">
            <v>2468.9520000000066</v>
          </cell>
          <cell r="CR78">
            <v>3147.9137999999994</v>
          </cell>
          <cell r="CS78">
            <v>1378.4981999999998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0</v>
          </cell>
          <cell r="CZ78">
            <v>37988.395060580944</v>
          </cell>
          <cell r="DA78">
            <v>0</v>
          </cell>
          <cell r="DB78">
            <v>113573.03198705363</v>
          </cell>
          <cell r="DC78">
            <v>0</v>
          </cell>
          <cell r="DD78">
            <v>20959.550765999917</v>
          </cell>
          <cell r="DE78">
            <v>0</v>
          </cell>
          <cell r="DF78">
            <v>131677.44</v>
          </cell>
          <cell r="DG78">
            <v>0</v>
          </cell>
          <cell r="DH78">
            <v>0</v>
          </cell>
          <cell r="DI78">
            <v>0</v>
          </cell>
          <cell r="DJ78">
            <v>13414.4</v>
          </cell>
          <cell r="DK78">
            <v>0</v>
          </cell>
          <cell r="DL78">
            <v>0</v>
          </cell>
          <cell r="DM78">
            <v>0</v>
          </cell>
          <cell r="DN78">
            <v>0</v>
          </cell>
          <cell r="DO78">
            <v>0</v>
          </cell>
          <cell r="DP78">
            <v>0</v>
          </cell>
          <cell r="DQ78">
            <v>0</v>
          </cell>
          <cell r="DR78">
            <v>0</v>
          </cell>
          <cell r="DS78">
            <v>948541.90997501998</v>
          </cell>
          <cell r="DT78">
            <v>287934.19651363464</v>
          </cell>
          <cell r="DU78">
            <v>145091.84</v>
          </cell>
          <cell r="DV78">
            <v>118266.52632291602</v>
          </cell>
          <cell r="DW78">
            <v>1381567.9464886547</v>
          </cell>
          <cell r="DX78">
            <v>1368153.5464886548</v>
          </cell>
          <cell r="DY78">
            <v>4405</v>
          </cell>
          <cell r="DZ78">
            <v>1206970</v>
          </cell>
          <cell r="EA78">
            <v>0</v>
          </cell>
          <cell r="EB78">
            <v>0</v>
          </cell>
          <cell r="EC78">
            <v>1381567.9464886547</v>
          </cell>
          <cell r="ED78">
            <v>1381567.9464886545</v>
          </cell>
          <cell r="EE78">
            <v>0</v>
          </cell>
          <cell r="EF78">
            <v>1220384.3999999999</v>
          </cell>
          <cell r="EG78">
            <v>1075292.56</v>
          </cell>
          <cell r="EH78">
            <v>1236476.1064886549</v>
          </cell>
          <cell r="EI78">
            <v>4512.686520031587</v>
          </cell>
          <cell r="EJ78">
            <v>4271.7963214057518</v>
          </cell>
          <cell r="EK78">
            <v>5.6390843687641842E-2</v>
          </cell>
          <cell r="EL78">
            <v>0</v>
          </cell>
          <cell r="EM78">
            <v>0</v>
          </cell>
          <cell r="EN78">
            <v>1381567.9464886547</v>
          </cell>
          <cell r="EO78">
            <v>4993.2611185717333</v>
          </cell>
          <cell r="EP78" t="str">
            <v>Y</v>
          </cell>
          <cell r="EQ78">
            <v>5042.2187828053093</v>
          </cell>
          <cell r="ER78">
            <v>6.4804154382654966E-2</v>
          </cell>
          <cell r="ES78">
            <v>0</v>
          </cell>
          <cell r="ET78">
            <v>1381567.9464886547</v>
          </cell>
          <cell r="EU78">
            <v>0</v>
          </cell>
          <cell r="EV78">
            <v>1381567.9464886547</v>
          </cell>
          <cell r="EW78">
            <v>13414.4</v>
          </cell>
          <cell r="EX78">
            <v>1368153.5464886548</v>
          </cell>
        </row>
        <row r="79">
          <cell r="B79">
            <v>147891</v>
          </cell>
          <cell r="C79">
            <v>8262029</v>
          </cell>
          <cell r="D79" t="str">
            <v>St Mary and St Giles Church of England School</v>
          </cell>
          <cell r="E79">
            <v>344</v>
          </cell>
          <cell r="F79">
            <v>344</v>
          </cell>
          <cell r="G79">
            <v>0</v>
          </cell>
          <cell r="H79">
            <v>1190870.1351511199</v>
          </cell>
          <cell r="I79">
            <v>0</v>
          </cell>
          <cell r="J79">
            <v>0</v>
          </cell>
          <cell r="K79">
            <v>66167.913599999956</v>
          </cell>
          <cell r="L79">
            <v>0</v>
          </cell>
          <cell r="M79">
            <v>97184.123099999939</v>
          </cell>
          <cell r="N79">
            <v>0</v>
          </cell>
          <cell r="O79">
            <v>1656.2552999999978</v>
          </cell>
          <cell r="P79">
            <v>5760.8879999999972</v>
          </cell>
          <cell r="Q79">
            <v>0</v>
          </cell>
          <cell r="R79">
            <v>39503.232000000047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15018.454360975613</v>
          </cell>
          <cell r="AB79">
            <v>0</v>
          </cell>
          <cell r="AC79">
            <v>126236.82958703028</v>
          </cell>
          <cell r="AD79">
            <v>0</v>
          </cell>
          <cell r="AE79">
            <v>2294.2736460000124</v>
          </cell>
          <cell r="AF79">
            <v>0</v>
          </cell>
          <cell r="AG79">
            <v>131677.44</v>
          </cell>
          <cell r="AH79">
            <v>0</v>
          </cell>
          <cell r="AI79">
            <v>0</v>
          </cell>
          <cell r="AJ79">
            <v>98758</v>
          </cell>
          <cell r="AK79">
            <v>11571.2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1190870.1351511199</v>
          </cell>
          <cell r="AU79">
            <v>353821.96959400584</v>
          </cell>
          <cell r="AV79">
            <v>242006.64</v>
          </cell>
          <cell r="AW79">
            <v>160750.69153694902</v>
          </cell>
          <cell r="AX79">
            <v>1786698.744745126</v>
          </cell>
          <cell r="AY79">
            <v>1676369.544745126</v>
          </cell>
          <cell r="AZ79">
            <v>4405</v>
          </cell>
          <cell r="BA79">
            <v>1515320</v>
          </cell>
          <cell r="BB79">
            <v>0</v>
          </cell>
          <cell r="BC79">
            <v>0</v>
          </cell>
          <cell r="BD79">
            <v>1786698.744745126</v>
          </cell>
          <cell r="BE79">
            <v>1786698.744745126</v>
          </cell>
          <cell r="BF79">
            <v>0</v>
          </cell>
          <cell r="BG79">
            <v>1625649.2</v>
          </cell>
          <cell r="BH79">
            <v>1482400.56</v>
          </cell>
          <cell r="BI79">
            <v>1643450.1047451261</v>
          </cell>
          <cell r="BJ79">
            <v>4777.4712347242039</v>
          </cell>
          <cell r="BK79">
            <v>4597.1211575931238</v>
          </cell>
          <cell r="BL79">
            <v>3.9231090708408571E-2</v>
          </cell>
          <cell r="BM79">
            <v>0</v>
          </cell>
          <cell r="BN79">
            <v>0</v>
          </cell>
          <cell r="BO79">
            <v>1786698.744745126</v>
          </cell>
          <cell r="BP79">
            <v>4873.1672812358311</v>
          </cell>
          <cell r="BQ79" t="str">
            <v>Y</v>
          </cell>
          <cell r="BR79">
            <v>5193.8916998404829</v>
          </cell>
          <cell r="BS79">
            <v>3.7206823627722097E-2</v>
          </cell>
          <cell r="BT79">
            <v>0</v>
          </cell>
          <cell r="BU79">
            <v>1786698.744745126</v>
          </cell>
          <cell r="BV79">
            <v>0</v>
          </cell>
          <cell r="BW79">
            <v>1786698.744745126</v>
          </cell>
          <cell r="BX79">
            <v>11571.2</v>
          </cell>
          <cell r="BY79">
            <v>1775127.544745126</v>
          </cell>
          <cell r="CA79">
            <v>147891</v>
          </cell>
          <cell r="CB79">
            <v>8262029</v>
          </cell>
          <cell r="CC79" t="str">
            <v>St Mary and St Giles Church of England School</v>
          </cell>
          <cell r="CD79">
            <v>344</v>
          </cell>
          <cell r="CE79">
            <v>344</v>
          </cell>
          <cell r="CF79">
            <v>0</v>
          </cell>
          <cell r="CG79">
            <v>1190870.1351511199</v>
          </cell>
          <cell r="CH79">
            <v>0</v>
          </cell>
          <cell r="CI79">
            <v>0</v>
          </cell>
          <cell r="CJ79">
            <v>66167.913599999956</v>
          </cell>
          <cell r="CK79">
            <v>0</v>
          </cell>
          <cell r="CL79">
            <v>97184.123099999939</v>
          </cell>
          <cell r="CM79">
            <v>0</v>
          </cell>
          <cell r="CN79">
            <v>1656.2552999999978</v>
          </cell>
          <cell r="CO79">
            <v>5760.8879999999972</v>
          </cell>
          <cell r="CP79">
            <v>0</v>
          </cell>
          <cell r="CQ79">
            <v>39503.232000000047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0</v>
          </cell>
          <cell r="CZ79">
            <v>15018.454360975613</v>
          </cell>
          <cell r="DA79">
            <v>0</v>
          </cell>
          <cell r="DB79">
            <v>126236.82958703028</v>
          </cell>
          <cell r="DC79">
            <v>0</v>
          </cell>
          <cell r="DD79">
            <v>2294.2736460000124</v>
          </cell>
          <cell r="DE79">
            <v>0</v>
          </cell>
          <cell r="DF79">
            <v>131677.44</v>
          </cell>
          <cell r="DG79">
            <v>0</v>
          </cell>
          <cell r="DH79">
            <v>0</v>
          </cell>
          <cell r="DI79">
            <v>98758</v>
          </cell>
          <cell r="DJ79">
            <v>11571.2</v>
          </cell>
          <cell r="DK79">
            <v>0</v>
          </cell>
          <cell r="DL79">
            <v>0</v>
          </cell>
          <cell r="DM79">
            <v>0</v>
          </cell>
          <cell r="DN79">
            <v>0</v>
          </cell>
          <cell r="DO79">
            <v>0</v>
          </cell>
          <cell r="DP79">
            <v>0</v>
          </cell>
          <cell r="DQ79">
            <v>0</v>
          </cell>
          <cell r="DR79">
            <v>0</v>
          </cell>
          <cell r="DS79">
            <v>1190870.1351511199</v>
          </cell>
          <cell r="DT79">
            <v>353821.96959400584</v>
          </cell>
          <cell r="DU79">
            <v>242006.64</v>
          </cell>
          <cell r="DV79">
            <v>160750.69153694902</v>
          </cell>
          <cell r="DW79">
            <v>1786698.744745126</v>
          </cell>
          <cell r="DX79">
            <v>1676369.544745126</v>
          </cell>
          <cell r="DY79">
            <v>4405</v>
          </cell>
          <cell r="DZ79">
            <v>1515320</v>
          </cell>
          <cell r="EA79">
            <v>0</v>
          </cell>
          <cell r="EB79">
            <v>0</v>
          </cell>
          <cell r="EC79">
            <v>1786698.744745126</v>
          </cell>
          <cell r="ED79">
            <v>1786698.744745126</v>
          </cell>
          <cell r="EE79">
            <v>0</v>
          </cell>
          <cell r="EF79">
            <v>1625649.2</v>
          </cell>
          <cell r="EG79">
            <v>1482400.56</v>
          </cell>
          <cell r="EH79">
            <v>1643450.1047451261</v>
          </cell>
          <cell r="EI79">
            <v>4777.4712347242039</v>
          </cell>
          <cell r="EJ79">
            <v>4597.1211575931238</v>
          </cell>
          <cell r="EK79">
            <v>3.9231090708408571E-2</v>
          </cell>
          <cell r="EL79">
            <v>0</v>
          </cell>
          <cell r="EM79">
            <v>0</v>
          </cell>
          <cell r="EN79">
            <v>1786698.744745126</v>
          </cell>
          <cell r="EO79">
            <v>4873.1672812358311</v>
          </cell>
          <cell r="EP79" t="str">
            <v>Y</v>
          </cell>
          <cell r="EQ79">
            <v>5193.8916998404829</v>
          </cell>
          <cell r="ER79">
            <v>3.7206823627722097E-2</v>
          </cell>
          <cell r="ES79">
            <v>0</v>
          </cell>
          <cell r="ET79">
            <v>1786698.744745126</v>
          </cell>
          <cell r="EU79">
            <v>0</v>
          </cell>
          <cell r="EV79">
            <v>1786698.744745126</v>
          </cell>
          <cell r="EW79">
            <v>11571.2</v>
          </cell>
          <cell r="EX79">
            <v>1775127.544745126</v>
          </cell>
        </row>
        <row r="80">
          <cell r="B80">
            <v>148193</v>
          </cell>
          <cell r="C80">
            <v>8262030</v>
          </cell>
          <cell r="D80" t="str">
            <v>Water Hall Primary School</v>
          </cell>
          <cell r="E80">
            <v>256</v>
          </cell>
          <cell r="F80">
            <v>256</v>
          </cell>
          <cell r="G80">
            <v>0</v>
          </cell>
          <cell r="H80">
            <v>886228.93778687995</v>
          </cell>
          <cell r="I80">
            <v>0</v>
          </cell>
          <cell r="J80">
            <v>0</v>
          </cell>
          <cell r="K80">
            <v>66661.703999999998</v>
          </cell>
          <cell r="L80">
            <v>0</v>
          </cell>
          <cell r="M80">
            <v>100085.14169999999</v>
          </cell>
          <cell r="N80">
            <v>0</v>
          </cell>
          <cell r="O80">
            <v>1892.8631999999998</v>
          </cell>
          <cell r="P80">
            <v>4896.7547999999997</v>
          </cell>
          <cell r="Q80">
            <v>38021.860799999995</v>
          </cell>
          <cell r="R80">
            <v>0</v>
          </cell>
          <cell r="S80">
            <v>35151.704099999995</v>
          </cell>
          <cell r="T80">
            <v>44801.191500000001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18088.322021052638</v>
          </cell>
          <cell r="AB80">
            <v>0</v>
          </cell>
          <cell r="AC80">
            <v>137200.57706666674</v>
          </cell>
          <cell r="AD80">
            <v>0</v>
          </cell>
          <cell r="AE80">
            <v>22981.622453999997</v>
          </cell>
          <cell r="AF80">
            <v>0</v>
          </cell>
          <cell r="AG80">
            <v>131677.44</v>
          </cell>
          <cell r="AH80">
            <v>0</v>
          </cell>
          <cell r="AI80">
            <v>0</v>
          </cell>
          <cell r="AJ80">
            <v>0</v>
          </cell>
          <cell r="AK80">
            <v>10547.2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886228.93778687995</v>
          </cell>
          <cell r="AU80">
            <v>469781.74164171936</v>
          </cell>
          <cell r="AV80">
            <v>142224.64000000001</v>
          </cell>
          <cell r="AW80">
            <v>189426.76635280857</v>
          </cell>
          <cell r="AX80">
            <v>1498235.3194285994</v>
          </cell>
          <cell r="AY80">
            <v>1487688.1194285995</v>
          </cell>
          <cell r="AZ80">
            <v>4405</v>
          </cell>
          <cell r="BA80">
            <v>1127680</v>
          </cell>
          <cell r="BB80">
            <v>0</v>
          </cell>
          <cell r="BC80">
            <v>0</v>
          </cell>
          <cell r="BD80">
            <v>1498235.3194285994</v>
          </cell>
          <cell r="BE80">
            <v>1498235.319428599</v>
          </cell>
          <cell r="BF80">
            <v>0</v>
          </cell>
          <cell r="BG80">
            <v>1138227.2</v>
          </cell>
          <cell r="BH80">
            <v>996002.56</v>
          </cell>
          <cell r="BI80">
            <v>1356010.6794285995</v>
          </cell>
          <cell r="BJ80">
            <v>5296.916716517967</v>
          </cell>
          <cell r="BK80">
            <v>5018.5610323529418</v>
          </cell>
          <cell r="BL80">
            <v>5.5465238416064197E-2</v>
          </cell>
          <cell r="BM80">
            <v>0</v>
          </cell>
          <cell r="BN80">
            <v>0</v>
          </cell>
          <cell r="BO80">
            <v>1498235.3194285994</v>
          </cell>
          <cell r="BP80">
            <v>5811.2817165179667</v>
          </cell>
          <cell r="BQ80" t="str">
            <v>Y</v>
          </cell>
          <cell r="BR80">
            <v>5852.4817165179666</v>
          </cell>
          <cell r="BS80">
            <v>5.6129030757544385E-2</v>
          </cell>
          <cell r="BT80">
            <v>0</v>
          </cell>
          <cell r="BU80">
            <v>1498235.3194285994</v>
          </cell>
          <cell r="BV80">
            <v>0</v>
          </cell>
          <cell r="BW80">
            <v>1498235.3194285994</v>
          </cell>
          <cell r="BX80">
            <v>10547.2</v>
          </cell>
          <cell r="BY80">
            <v>1487688.1194285995</v>
          </cell>
          <cell r="CA80">
            <v>148193</v>
          </cell>
          <cell r="CB80">
            <v>8262030</v>
          </cell>
          <cell r="CC80" t="str">
            <v>Water Hall Primary School</v>
          </cell>
          <cell r="CD80">
            <v>256</v>
          </cell>
          <cell r="CE80">
            <v>256</v>
          </cell>
          <cell r="CF80">
            <v>0</v>
          </cell>
          <cell r="CG80">
            <v>886228.93778687995</v>
          </cell>
          <cell r="CH80">
            <v>0</v>
          </cell>
          <cell r="CI80">
            <v>0</v>
          </cell>
          <cell r="CJ80">
            <v>66661.703999999998</v>
          </cell>
          <cell r="CK80">
            <v>0</v>
          </cell>
          <cell r="CL80">
            <v>100085.14169999999</v>
          </cell>
          <cell r="CM80">
            <v>0</v>
          </cell>
          <cell r="CN80">
            <v>1892.8631999999998</v>
          </cell>
          <cell r="CO80">
            <v>4896.7547999999997</v>
          </cell>
          <cell r="CP80">
            <v>38021.860799999995</v>
          </cell>
          <cell r="CQ80">
            <v>0</v>
          </cell>
          <cell r="CR80">
            <v>35151.704099999995</v>
          </cell>
          <cell r="CS80">
            <v>44801.191500000001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0</v>
          </cell>
          <cell r="CZ80">
            <v>18088.322021052638</v>
          </cell>
          <cell r="DA80">
            <v>0</v>
          </cell>
          <cell r="DB80">
            <v>137200.57706666674</v>
          </cell>
          <cell r="DC80">
            <v>0</v>
          </cell>
          <cell r="DD80">
            <v>22981.622453999997</v>
          </cell>
          <cell r="DE80">
            <v>0</v>
          </cell>
          <cell r="DF80">
            <v>131677.44</v>
          </cell>
          <cell r="DG80">
            <v>0</v>
          </cell>
          <cell r="DH80">
            <v>0</v>
          </cell>
          <cell r="DI80">
            <v>0</v>
          </cell>
          <cell r="DJ80">
            <v>10547.2</v>
          </cell>
          <cell r="DK80">
            <v>0</v>
          </cell>
          <cell r="DL80">
            <v>0</v>
          </cell>
          <cell r="DM80">
            <v>0</v>
          </cell>
          <cell r="DN80">
            <v>0</v>
          </cell>
          <cell r="DO80">
            <v>0</v>
          </cell>
          <cell r="DP80">
            <v>0</v>
          </cell>
          <cell r="DQ80">
            <v>0</v>
          </cell>
          <cell r="DR80">
            <v>0</v>
          </cell>
          <cell r="DS80">
            <v>886228.93778687995</v>
          </cell>
          <cell r="DT80">
            <v>469781.74164171936</v>
          </cell>
          <cell r="DU80">
            <v>142224.64000000001</v>
          </cell>
          <cell r="DV80">
            <v>189426.76635280857</v>
          </cell>
          <cell r="DW80">
            <v>1498235.3194285994</v>
          </cell>
          <cell r="DX80">
            <v>1487688.1194285995</v>
          </cell>
          <cell r="DY80">
            <v>4405</v>
          </cell>
          <cell r="DZ80">
            <v>1127680</v>
          </cell>
          <cell r="EA80">
            <v>0</v>
          </cell>
          <cell r="EB80">
            <v>0</v>
          </cell>
          <cell r="EC80">
            <v>1498235.3194285994</v>
          </cell>
          <cell r="ED80">
            <v>1498235.319428599</v>
          </cell>
          <cell r="EE80">
            <v>0</v>
          </cell>
          <cell r="EF80">
            <v>1138227.2</v>
          </cell>
          <cell r="EG80">
            <v>996002.56</v>
          </cell>
          <cell r="EH80">
            <v>1356010.6794285995</v>
          </cell>
          <cell r="EI80">
            <v>5296.916716517967</v>
          </cell>
          <cell r="EJ80">
            <v>5018.5610323529418</v>
          </cell>
          <cell r="EK80">
            <v>5.5465238416064197E-2</v>
          </cell>
          <cell r="EL80">
            <v>0</v>
          </cell>
          <cell r="EM80">
            <v>0</v>
          </cell>
          <cell r="EN80">
            <v>1498235.3194285994</v>
          </cell>
          <cell r="EO80">
            <v>5811.2817165179667</v>
          </cell>
          <cell r="EP80" t="str">
            <v>Y</v>
          </cell>
          <cell r="EQ80">
            <v>5852.4817165179666</v>
          </cell>
          <cell r="ER80">
            <v>5.6129030757544385E-2</v>
          </cell>
          <cell r="ES80">
            <v>0</v>
          </cell>
          <cell r="ET80">
            <v>1498235.3194285994</v>
          </cell>
          <cell r="EU80">
            <v>0</v>
          </cell>
          <cell r="EV80">
            <v>1498235.3194285994</v>
          </cell>
          <cell r="EW80">
            <v>10547.2</v>
          </cell>
          <cell r="EX80">
            <v>1487688.1194285995</v>
          </cell>
        </row>
        <row r="81">
          <cell r="B81">
            <v>148229</v>
          </cell>
          <cell r="C81">
            <v>8262031</v>
          </cell>
          <cell r="D81" t="str">
            <v>Holne Chase Primary School</v>
          </cell>
          <cell r="E81">
            <v>213</v>
          </cell>
          <cell r="F81">
            <v>213</v>
          </cell>
          <cell r="G81">
            <v>0</v>
          </cell>
          <cell r="H81">
            <v>737370.17089298996</v>
          </cell>
          <cell r="I81">
            <v>0</v>
          </cell>
          <cell r="J81">
            <v>0</v>
          </cell>
          <cell r="K81">
            <v>23701.939199999964</v>
          </cell>
          <cell r="L81">
            <v>0</v>
          </cell>
          <cell r="M81">
            <v>36262.732500000042</v>
          </cell>
          <cell r="N81">
            <v>0</v>
          </cell>
          <cell r="O81">
            <v>5678.5895999999912</v>
          </cell>
          <cell r="P81">
            <v>10945.687200000024</v>
          </cell>
          <cell r="Q81">
            <v>4073.770800000003</v>
          </cell>
          <cell r="R81">
            <v>1481.3711999999978</v>
          </cell>
          <cell r="S81">
            <v>1049.3046000000002</v>
          </cell>
          <cell r="T81">
            <v>4824.7436999999973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8695.5839715789516</v>
          </cell>
          <cell r="AB81">
            <v>0</v>
          </cell>
          <cell r="AC81">
            <v>55472.353948360629</v>
          </cell>
          <cell r="AD81">
            <v>0</v>
          </cell>
          <cell r="AE81">
            <v>2158.1726669999985</v>
          </cell>
          <cell r="AF81">
            <v>0</v>
          </cell>
          <cell r="AG81">
            <v>131677.44</v>
          </cell>
          <cell r="AH81">
            <v>0</v>
          </cell>
          <cell r="AI81">
            <v>0</v>
          </cell>
          <cell r="AJ81">
            <v>0</v>
          </cell>
          <cell r="AK81">
            <v>5222.3999999999996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737370.17089298996</v>
          </cell>
          <cell r="AU81">
            <v>154344.2493869396</v>
          </cell>
          <cell r="AV81">
            <v>136899.84</v>
          </cell>
          <cell r="AW81">
            <v>80183.8077264491</v>
          </cell>
          <cell r="AX81">
            <v>1028614.2602799295</v>
          </cell>
          <cell r="AY81">
            <v>1023391.8602799295</v>
          </cell>
          <cell r="AZ81">
            <v>4405</v>
          </cell>
          <cell r="BA81">
            <v>938265</v>
          </cell>
          <cell r="BB81">
            <v>0</v>
          </cell>
          <cell r="BC81">
            <v>0</v>
          </cell>
          <cell r="BD81">
            <v>1028614.2602799295</v>
          </cell>
          <cell r="BE81">
            <v>1028614.2602799296</v>
          </cell>
          <cell r="BF81">
            <v>0</v>
          </cell>
          <cell r="BG81">
            <v>943487.4</v>
          </cell>
          <cell r="BH81">
            <v>806587.55999999994</v>
          </cell>
          <cell r="BI81">
            <v>891714.42027992953</v>
          </cell>
          <cell r="BJ81">
            <v>4186.4526773705611</v>
          </cell>
          <cell r="BK81">
            <v>4118.1945969827584</v>
          </cell>
          <cell r="BL81">
            <v>1.6574758375384385E-2</v>
          </cell>
          <cell r="BM81">
            <v>0</v>
          </cell>
          <cell r="BN81">
            <v>0</v>
          </cell>
          <cell r="BO81">
            <v>1028614.2602799295</v>
          </cell>
          <cell r="BP81">
            <v>4804.6566210325327</v>
          </cell>
          <cell r="BQ81" t="str">
            <v>Y</v>
          </cell>
          <cell r="BR81">
            <v>4829.1749308916878</v>
          </cell>
          <cell r="BS81">
            <v>2.5677065453755699E-2</v>
          </cell>
          <cell r="BT81">
            <v>0</v>
          </cell>
          <cell r="BU81">
            <v>1028614.2602799295</v>
          </cell>
          <cell r="BV81">
            <v>0</v>
          </cell>
          <cell r="BW81">
            <v>1028614.2602799295</v>
          </cell>
          <cell r="BX81">
            <v>5222.3999999999996</v>
          </cell>
          <cell r="BY81">
            <v>1023391.8602799295</v>
          </cell>
          <cell r="CA81">
            <v>148229</v>
          </cell>
          <cell r="CB81">
            <v>8262031</v>
          </cell>
          <cell r="CC81" t="str">
            <v>Holne Chase Primary School</v>
          </cell>
          <cell r="CD81">
            <v>213</v>
          </cell>
          <cell r="CE81">
            <v>213</v>
          </cell>
          <cell r="CF81">
            <v>0</v>
          </cell>
          <cell r="CG81">
            <v>737370.17089298996</v>
          </cell>
          <cell r="CH81">
            <v>0</v>
          </cell>
          <cell r="CI81">
            <v>0</v>
          </cell>
          <cell r="CJ81">
            <v>23701.939199999964</v>
          </cell>
          <cell r="CK81">
            <v>0</v>
          </cell>
          <cell r="CL81">
            <v>36262.732500000042</v>
          </cell>
          <cell r="CM81">
            <v>0</v>
          </cell>
          <cell r="CN81">
            <v>5678.5895999999912</v>
          </cell>
          <cell r="CO81">
            <v>10945.687200000024</v>
          </cell>
          <cell r="CP81">
            <v>4073.770800000003</v>
          </cell>
          <cell r="CQ81">
            <v>1481.3711999999978</v>
          </cell>
          <cell r="CR81">
            <v>1049.3046000000002</v>
          </cell>
          <cell r="CS81">
            <v>4824.7436999999973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8695.5839715789516</v>
          </cell>
          <cell r="DA81">
            <v>0</v>
          </cell>
          <cell r="DB81">
            <v>55472.353948360629</v>
          </cell>
          <cell r="DC81">
            <v>0</v>
          </cell>
          <cell r="DD81">
            <v>2158.1726669999985</v>
          </cell>
          <cell r="DE81">
            <v>0</v>
          </cell>
          <cell r="DF81">
            <v>131677.44</v>
          </cell>
          <cell r="DG81">
            <v>0</v>
          </cell>
          <cell r="DH81">
            <v>0</v>
          </cell>
          <cell r="DI81">
            <v>0</v>
          </cell>
          <cell r="DJ81">
            <v>5222.3999999999996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737370.17089298996</v>
          </cell>
          <cell r="DT81">
            <v>154344.2493869396</v>
          </cell>
          <cell r="DU81">
            <v>136899.84</v>
          </cell>
          <cell r="DV81">
            <v>80183.8077264491</v>
          </cell>
          <cell r="DW81">
            <v>1028614.2602799295</v>
          </cell>
          <cell r="DX81">
            <v>1023391.8602799295</v>
          </cell>
          <cell r="DY81">
            <v>4405</v>
          </cell>
          <cell r="DZ81">
            <v>938265</v>
          </cell>
          <cell r="EA81">
            <v>0</v>
          </cell>
          <cell r="EB81">
            <v>0</v>
          </cell>
          <cell r="EC81">
            <v>1028614.2602799295</v>
          </cell>
          <cell r="ED81">
            <v>1028614.2602799296</v>
          </cell>
          <cell r="EE81">
            <v>0</v>
          </cell>
          <cell r="EF81">
            <v>943487.4</v>
          </cell>
          <cell r="EG81">
            <v>806587.55999999994</v>
          </cell>
          <cell r="EH81">
            <v>891714.42027992953</v>
          </cell>
          <cell r="EI81">
            <v>4186.4526773705611</v>
          </cell>
          <cell r="EJ81">
            <v>4118.1945969827584</v>
          </cell>
          <cell r="EK81">
            <v>1.6574758375384385E-2</v>
          </cell>
          <cell r="EL81">
            <v>0</v>
          </cell>
          <cell r="EM81">
            <v>0</v>
          </cell>
          <cell r="EN81">
            <v>1028614.2602799295</v>
          </cell>
          <cell r="EO81">
            <v>4804.6566210325327</v>
          </cell>
          <cell r="EP81" t="str">
            <v>Y</v>
          </cell>
          <cell r="EQ81">
            <v>4829.1749308916878</v>
          </cell>
          <cell r="ER81">
            <v>2.5677065453755699E-2</v>
          </cell>
          <cell r="ES81">
            <v>0</v>
          </cell>
          <cell r="ET81">
            <v>1028614.2602799295</v>
          </cell>
          <cell r="EU81">
            <v>0</v>
          </cell>
          <cell r="EV81">
            <v>1028614.2602799295</v>
          </cell>
          <cell r="EW81">
            <v>5222.3999999999996</v>
          </cell>
          <cell r="EX81">
            <v>1023391.8602799295</v>
          </cell>
        </row>
        <row r="82">
          <cell r="B82">
            <v>144424</v>
          </cell>
          <cell r="C82">
            <v>8262076</v>
          </cell>
          <cell r="D82" t="str">
            <v>New Bradwell Primary School</v>
          </cell>
          <cell r="E82">
            <v>573</v>
          </cell>
          <cell r="F82">
            <v>573</v>
          </cell>
          <cell r="G82">
            <v>0</v>
          </cell>
          <cell r="H82">
            <v>1983629.6146557899</v>
          </cell>
          <cell r="I82">
            <v>0</v>
          </cell>
          <cell r="J82">
            <v>0</v>
          </cell>
          <cell r="K82">
            <v>72093.398400000064</v>
          </cell>
          <cell r="L82">
            <v>0</v>
          </cell>
          <cell r="M82">
            <v>105887.1789000001</v>
          </cell>
          <cell r="N82">
            <v>0</v>
          </cell>
          <cell r="O82">
            <v>37384.048199999976</v>
          </cell>
          <cell r="P82">
            <v>40326.215999999986</v>
          </cell>
          <cell r="Q82">
            <v>15389.800800000003</v>
          </cell>
          <cell r="R82">
            <v>5925.4848000000138</v>
          </cell>
          <cell r="S82">
            <v>1049.3046000000004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53290.254800405004</v>
          </cell>
          <cell r="AB82">
            <v>0</v>
          </cell>
          <cell r="AC82">
            <v>227931.83995784316</v>
          </cell>
          <cell r="AD82">
            <v>0</v>
          </cell>
          <cell r="AE82">
            <v>4491.3323070000097</v>
          </cell>
          <cell r="AF82">
            <v>0</v>
          </cell>
          <cell r="AG82">
            <v>131677.44</v>
          </cell>
          <cell r="AH82">
            <v>0</v>
          </cell>
          <cell r="AI82">
            <v>0</v>
          </cell>
          <cell r="AJ82">
            <v>0</v>
          </cell>
          <cell r="AK82">
            <v>13414.4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1983629.6146557899</v>
          </cell>
          <cell r="AU82">
            <v>563768.85876524833</v>
          </cell>
          <cell r="AV82">
            <v>145091.84</v>
          </cell>
          <cell r="AW82">
            <v>267102.94930641796</v>
          </cell>
          <cell r="AX82">
            <v>2692490.313421038</v>
          </cell>
          <cell r="AY82">
            <v>2679075.9134210381</v>
          </cell>
          <cell r="AZ82">
            <v>4405</v>
          </cell>
          <cell r="BA82">
            <v>2524065</v>
          </cell>
          <cell r="BB82">
            <v>0</v>
          </cell>
          <cell r="BC82">
            <v>0</v>
          </cell>
          <cell r="BD82">
            <v>2692490.313421038</v>
          </cell>
          <cell r="BE82">
            <v>2692490.313421038</v>
          </cell>
          <cell r="BF82">
            <v>0</v>
          </cell>
          <cell r="BG82">
            <v>2537479.4</v>
          </cell>
          <cell r="BH82">
            <v>2392387.56</v>
          </cell>
          <cell r="BI82">
            <v>2547398.4734210381</v>
          </cell>
          <cell r="BJ82">
            <v>4445.7215941030336</v>
          </cell>
          <cell r="BK82">
            <v>4237.6941264084517</v>
          </cell>
          <cell r="BL82">
            <v>4.9089778896073889E-2</v>
          </cell>
          <cell r="BM82">
            <v>0</v>
          </cell>
          <cell r="BN82">
            <v>0</v>
          </cell>
          <cell r="BO82">
            <v>2692490.313421038</v>
          </cell>
          <cell r="BP82">
            <v>4675.5251543124577</v>
          </cell>
          <cell r="BQ82" t="str">
            <v>Y</v>
          </cell>
          <cell r="BR82">
            <v>4698.9359745567854</v>
          </cell>
          <cell r="BS82">
            <v>4.5802842125400645E-2</v>
          </cell>
          <cell r="BT82">
            <v>0</v>
          </cell>
          <cell r="BU82">
            <v>2692490.313421038</v>
          </cell>
          <cell r="BV82">
            <v>0</v>
          </cell>
          <cell r="BW82">
            <v>2692490.313421038</v>
          </cell>
          <cell r="BX82">
            <v>13414.4</v>
          </cell>
          <cell r="BY82">
            <v>2679075.9134210381</v>
          </cell>
          <cell r="CA82">
            <v>144424</v>
          </cell>
          <cell r="CB82">
            <v>8262076</v>
          </cell>
          <cell r="CC82" t="str">
            <v>New Bradwell Primary School</v>
          </cell>
          <cell r="CD82">
            <v>573</v>
          </cell>
          <cell r="CE82">
            <v>573</v>
          </cell>
          <cell r="CF82">
            <v>0</v>
          </cell>
          <cell r="CG82">
            <v>1983629.6146557899</v>
          </cell>
          <cell r="CH82">
            <v>0</v>
          </cell>
          <cell r="CI82">
            <v>0</v>
          </cell>
          <cell r="CJ82">
            <v>72093.398400000064</v>
          </cell>
          <cell r="CK82">
            <v>0</v>
          </cell>
          <cell r="CL82">
            <v>105887.1789000001</v>
          </cell>
          <cell r="CM82">
            <v>0</v>
          </cell>
          <cell r="CN82">
            <v>37384.048199999976</v>
          </cell>
          <cell r="CO82">
            <v>40326.215999999986</v>
          </cell>
          <cell r="CP82">
            <v>15389.800800000003</v>
          </cell>
          <cell r="CQ82">
            <v>5925.4848000000138</v>
          </cell>
          <cell r="CR82">
            <v>1049.3046000000004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0</v>
          </cell>
          <cell r="CZ82">
            <v>53290.254800405004</v>
          </cell>
          <cell r="DA82">
            <v>0</v>
          </cell>
          <cell r="DB82">
            <v>227931.83995784316</v>
          </cell>
          <cell r="DC82">
            <v>0</v>
          </cell>
          <cell r="DD82">
            <v>4491.3323070000097</v>
          </cell>
          <cell r="DE82">
            <v>0</v>
          </cell>
          <cell r="DF82">
            <v>131677.44</v>
          </cell>
          <cell r="DG82">
            <v>0</v>
          </cell>
          <cell r="DH82">
            <v>0</v>
          </cell>
          <cell r="DI82">
            <v>0</v>
          </cell>
          <cell r="DJ82">
            <v>13414.4</v>
          </cell>
          <cell r="DK82">
            <v>0</v>
          </cell>
          <cell r="DL82">
            <v>0</v>
          </cell>
          <cell r="DM82">
            <v>0</v>
          </cell>
          <cell r="DN82">
            <v>0</v>
          </cell>
          <cell r="DO82">
            <v>0</v>
          </cell>
          <cell r="DP82">
            <v>0</v>
          </cell>
          <cell r="DQ82">
            <v>0</v>
          </cell>
          <cell r="DR82">
            <v>0</v>
          </cell>
          <cell r="DS82">
            <v>1983629.6146557899</v>
          </cell>
          <cell r="DT82">
            <v>563768.85876524833</v>
          </cell>
          <cell r="DU82">
            <v>145091.84</v>
          </cell>
          <cell r="DV82">
            <v>267102.94930641796</v>
          </cell>
          <cell r="DW82">
            <v>2692490.313421038</v>
          </cell>
          <cell r="DX82">
            <v>2679075.9134210381</v>
          </cell>
          <cell r="DY82">
            <v>4405</v>
          </cell>
          <cell r="DZ82">
            <v>2524065</v>
          </cell>
          <cell r="EA82">
            <v>0</v>
          </cell>
          <cell r="EB82">
            <v>0</v>
          </cell>
          <cell r="EC82">
            <v>2692490.313421038</v>
          </cell>
          <cell r="ED82">
            <v>2692490.313421038</v>
          </cell>
          <cell r="EE82">
            <v>0</v>
          </cell>
          <cell r="EF82">
            <v>2537479.4</v>
          </cell>
          <cell r="EG82">
            <v>2392387.56</v>
          </cell>
          <cell r="EH82">
            <v>2547398.4734210381</v>
          </cell>
          <cell r="EI82">
            <v>4445.7215941030336</v>
          </cell>
          <cell r="EJ82">
            <v>4237.6941264084517</v>
          </cell>
          <cell r="EK82">
            <v>4.9089778896073889E-2</v>
          </cell>
          <cell r="EL82">
            <v>0</v>
          </cell>
          <cell r="EM82">
            <v>0</v>
          </cell>
          <cell r="EN82">
            <v>2692490.313421038</v>
          </cell>
          <cell r="EO82">
            <v>4675.5251543124577</v>
          </cell>
          <cell r="EP82" t="str">
            <v>Y</v>
          </cell>
          <cell r="EQ82">
            <v>4698.9359745567854</v>
          </cell>
          <cell r="ER82">
            <v>4.5802842125400645E-2</v>
          </cell>
          <cell r="ES82">
            <v>0</v>
          </cell>
          <cell r="ET82">
            <v>2692490.313421038</v>
          </cell>
          <cell r="EU82">
            <v>0</v>
          </cell>
          <cell r="EV82">
            <v>2692490.313421038</v>
          </cell>
          <cell r="EW82">
            <v>13414.4</v>
          </cell>
          <cell r="EX82">
            <v>2679075.9134210381</v>
          </cell>
        </row>
        <row r="83">
          <cell r="B83">
            <v>136792</v>
          </cell>
          <cell r="C83">
            <v>8262082</v>
          </cell>
          <cell r="D83" t="str">
            <v>Olney Infant Academy</v>
          </cell>
          <cell r="E83">
            <v>230</v>
          </cell>
          <cell r="F83">
            <v>230</v>
          </cell>
          <cell r="G83">
            <v>0</v>
          </cell>
          <cell r="H83">
            <v>796221.31129290001</v>
          </cell>
          <cell r="I83">
            <v>0</v>
          </cell>
          <cell r="J83">
            <v>0</v>
          </cell>
          <cell r="K83">
            <v>16788.873600000028</v>
          </cell>
          <cell r="L83">
            <v>0</v>
          </cell>
          <cell r="M83">
            <v>24658.658100000041</v>
          </cell>
          <cell r="N83">
            <v>0</v>
          </cell>
          <cell r="O83">
            <v>237.64112227074256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6992.7430318471388</v>
          </cell>
          <cell r="AB83">
            <v>0</v>
          </cell>
          <cell r="AC83">
            <v>78955.320621613486</v>
          </cell>
          <cell r="AD83">
            <v>0</v>
          </cell>
          <cell r="AE83">
            <v>0</v>
          </cell>
          <cell r="AF83">
            <v>0</v>
          </cell>
          <cell r="AG83">
            <v>131677.44</v>
          </cell>
          <cell r="AH83">
            <v>0</v>
          </cell>
          <cell r="AI83">
            <v>0</v>
          </cell>
          <cell r="AJ83">
            <v>0</v>
          </cell>
          <cell r="AK83">
            <v>6707.2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796221.31129290001</v>
          </cell>
          <cell r="AU83">
            <v>127633.23647573142</v>
          </cell>
          <cell r="AV83">
            <v>138384.64000000001</v>
          </cell>
          <cell r="AW83">
            <v>77354.297988896171</v>
          </cell>
          <cell r="AX83">
            <v>1062239.1877686316</v>
          </cell>
          <cell r="AY83">
            <v>1055531.9877686317</v>
          </cell>
          <cell r="AZ83">
            <v>4405</v>
          </cell>
          <cell r="BA83">
            <v>1013150</v>
          </cell>
          <cell r="BB83">
            <v>0</v>
          </cell>
          <cell r="BC83">
            <v>0</v>
          </cell>
          <cell r="BD83">
            <v>1062239.1877686316</v>
          </cell>
          <cell r="BE83">
            <v>1062239.1877686316</v>
          </cell>
          <cell r="BF83">
            <v>0</v>
          </cell>
          <cell r="BG83">
            <v>1019857.2</v>
          </cell>
          <cell r="BH83">
            <v>881472.56</v>
          </cell>
          <cell r="BI83">
            <v>923854.54776863172</v>
          </cell>
          <cell r="BJ83">
            <v>4016.7589033418772</v>
          </cell>
          <cell r="BK83">
            <v>3866.5305125628147</v>
          </cell>
          <cell r="BL83">
            <v>3.8853538150275209E-2</v>
          </cell>
          <cell r="BM83">
            <v>0</v>
          </cell>
          <cell r="BN83">
            <v>0</v>
          </cell>
          <cell r="BO83">
            <v>1062239.1877686316</v>
          </cell>
          <cell r="BP83">
            <v>4589.2695120375292</v>
          </cell>
          <cell r="BQ83" t="str">
            <v>Y</v>
          </cell>
          <cell r="BR83">
            <v>4618.4312511679636</v>
          </cell>
          <cell r="BS83">
            <v>1.2385224841772402E-2</v>
          </cell>
          <cell r="BT83">
            <v>0</v>
          </cell>
          <cell r="BU83">
            <v>1062239.1877686316</v>
          </cell>
          <cell r="BV83">
            <v>0</v>
          </cell>
          <cell r="BW83">
            <v>1062239.1877686316</v>
          </cell>
          <cell r="BX83">
            <v>6707.2</v>
          </cell>
          <cell r="BY83">
            <v>1055531.9877686317</v>
          </cell>
          <cell r="CA83">
            <v>136792</v>
          </cell>
          <cell r="CB83">
            <v>8262082</v>
          </cell>
          <cell r="CC83" t="str">
            <v>Olney Infant Academy</v>
          </cell>
          <cell r="CD83">
            <v>230</v>
          </cell>
          <cell r="CE83">
            <v>230</v>
          </cell>
          <cell r="CF83">
            <v>0</v>
          </cell>
          <cell r="CG83">
            <v>796221.31129290001</v>
          </cell>
          <cell r="CH83">
            <v>0</v>
          </cell>
          <cell r="CI83">
            <v>0</v>
          </cell>
          <cell r="CJ83">
            <v>16788.873600000028</v>
          </cell>
          <cell r="CK83">
            <v>0</v>
          </cell>
          <cell r="CL83">
            <v>24658.658100000041</v>
          </cell>
          <cell r="CM83">
            <v>0</v>
          </cell>
          <cell r="CN83">
            <v>237.64112227074256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0</v>
          </cell>
          <cell r="CZ83">
            <v>6992.7430318471388</v>
          </cell>
          <cell r="DA83">
            <v>0</v>
          </cell>
          <cell r="DB83">
            <v>78955.320621613486</v>
          </cell>
          <cell r="DC83">
            <v>0</v>
          </cell>
          <cell r="DD83">
            <v>0</v>
          </cell>
          <cell r="DE83">
            <v>0</v>
          </cell>
          <cell r="DF83">
            <v>131677.44</v>
          </cell>
          <cell r="DG83">
            <v>0</v>
          </cell>
          <cell r="DH83">
            <v>0</v>
          </cell>
          <cell r="DI83">
            <v>0</v>
          </cell>
          <cell r="DJ83">
            <v>6707.2</v>
          </cell>
          <cell r="DK83">
            <v>0</v>
          </cell>
          <cell r="DL83">
            <v>0</v>
          </cell>
          <cell r="DM83">
            <v>0</v>
          </cell>
          <cell r="DN83">
            <v>0</v>
          </cell>
          <cell r="DO83">
            <v>0</v>
          </cell>
          <cell r="DP83">
            <v>0</v>
          </cell>
          <cell r="DQ83">
            <v>0</v>
          </cell>
          <cell r="DR83">
            <v>0</v>
          </cell>
          <cell r="DS83">
            <v>796221.31129290001</v>
          </cell>
          <cell r="DT83">
            <v>127633.23647573142</v>
          </cell>
          <cell r="DU83">
            <v>138384.64000000001</v>
          </cell>
          <cell r="DV83">
            <v>77354.297988896171</v>
          </cell>
          <cell r="DW83">
            <v>1062239.1877686316</v>
          </cell>
          <cell r="DX83">
            <v>1055531.9877686317</v>
          </cell>
          <cell r="DY83">
            <v>4405</v>
          </cell>
          <cell r="DZ83">
            <v>1013150</v>
          </cell>
          <cell r="EA83">
            <v>0</v>
          </cell>
          <cell r="EB83">
            <v>0</v>
          </cell>
          <cell r="EC83">
            <v>1062239.1877686316</v>
          </cell>
          <cell r="ED83">
            <v>1062239.1877686316</v>
          </cell>
          <cell r="EE83">
            <v>0</v>
          </cell>
          <cell r="EF83">
            <v>1019857.2</v>
          </cell>
          <cell r="EG83">
            <v>881472.56</v>
          </cell>
          <cell r="EH83">
            <v>923854.54776863172</v>
          </cell>
          <cell r="EI83">
            <v>4016.7589033418772</v>
          </cell>
          <cell r="EJ83">
            <v>3866.5305125628147</v>
          </cell>
          <cell r="EK83">
            <v>3.8853538150275209E-2</v>
          </cell>
          <cell r="EL83">
            <v>0</v>
          </cell>
          <cell r="EM83">
            <v>0</v>
          </cell>
          <cell r="EN83">
            <v>1062239.1877686316</v>
          </cell>
          <cell r="EO83">
            <v>4589.2695120375292</v>
          </cell>
          <cell r="EP83" t="str">
            <v>Y</v>
          </cell>
          <cell r="EQ83">
            <v>4618.4312511679636</v>
          </cell>
          <cell r="ER83">
            <v>1.2385224841772402E-2</v>
          </cell>
          <cell r="ES83">
            <v>0</v>
          </cell>
          <cell r="ET83">
            <v>1062239.1877686316</v>
          </cell>
          <cell r="EU83">
            <v>0</v>
          </cell>
          <cell r="EV83">
            <v>1062239.1877686316</v>
          </cell>
          <cell r="EW83">
            <v>6707.2</v>
          </cell>
          <cell r="EX83">
            <v>1055531.9877686317</v>
          </cell>
        </row>
        <row r="84">
          <cell r="B84">
            <v>136275</v>
          </cell>
          <cell r="C84">
            <v>8262133</v>
          </cell>
          <cell r="D84" t="str">
            <v>The Premier Academy</v>
          </cell>
          <cell r="E84">
            <v>632</v>
          </cell>
          <cell r="F84">
            <v>632</v>
          </cell>
          <cell r="G84">
            <v>0</v>
          </cell>
          <cell r="H84">
            <v>2187877.69016136</v>
          </cell>
          <cell r="I84">
            <v>0</v>
          </cell>
          <cell r="J84">
            <v>0</v>
          </cell>
          <cell r="K84">
            <v>95795.337600000101</v>
          </cell>
          <cell r="L84">
            <v>0</v>
          </cell>
          <cell r="M84">
            <v>142875.16605000015</v>
          </cell>
          <cell r="N84">
            <v>0</v>
          </cell>
          <cell r="O84">
            <v>34125.533697622886</v>
          </cell>
          <cell r="P84">
            <v>48756.650198415278</v>
          </cell>
          <cell r="Q84">
            <v>39442.192933121987</v>
          </cell>
          <cell r="R84">
            <v>3956.583617115687</v>
          </cell>
          <cell r="S84">
            <v>24172.253035816168</v>
          </cell>
          <cell r="T84">
            <v>26923.315082091915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131947.22112707162</v>
          </cell>
          <cell r="AB84">
            <v>0</v>
          </cell>
          <cell r="AC84">
            <v>157082.93662411341</v>
          </cell>
          <cell r="AD84">
            <v>0</v>
          </cell>
          <cell r="AE84">
            <v>8827.1206379999803</v>
          </cell>
          <cell r="AF84">
            <v>0</v>
          </cell>
          <cell r="AG84">
            <v>131677.44</v>
          </cell>
          <cell r="AH84">
            <v>0</v>
          </cell>
          <cell r="AI84">
            <v>0</v>
          </cell>
          <cell r="AJ84">
            <v>0</v>
          </cell>
          <cell r="AK84">
            <v>13004.8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2187877.69016136</v>
          </cell>
          <cell r="AU84">
            <v>713904.31060336914</v>
          </cell>
          <cell r="AV84">
            <v>144682.23999999999</v>
          </cell>
          <cell r="AW84">
            <v>288897.62640367053</v>
          </cell>
          <cell r="AX84">
            <v>3046464.2407647287</v>
          </cell>
          <cell r="AY84">
            <v>3033459.4407647289</v>
          </cell>
          <cell r="AZ84">
            <v>4405</v>
          </cell>
          <cell r="BA84">
            <v>2783960</v>
          </cell>
          <cell r="BB84">
            <v>0</v>
          </cell>
          <cell r="BC84">
            <v>0</v>
          </cell>
          <cell r="BD84">
            <v>3046464.2407647287</v>
          </cell>
          <cell r="BE84">
            <v>3046464.2407647297</v>
          </cell>
          <cell r="BF84">
            <v>0</v>
          </cell>
          <cell r="BG84">
            <v>2796964.8</v>
          </cell>
          <cell r="BH84">
            <v>2652282.56</v>
          </cell>
          <cell r="BI84">
            <v>2901782.000764729</v>
          </cell>
          <cell r="BJ84">
            <v>4591.4272163998876</v>
          </cell>
          <cell r="BK84">
            <v>4456.2349838658147</v>
          </cell>
          <cell r="BL84">
            <v>3.0337770118395484E-2</v>
          </cell>
          <cell r="BM84">
            <v>0</v>
          </cell>
          <cell r="BN84">
            <v>0</v>
          </cell>
          <cell r="BO84">
            <v>3046464.2407647287</v>
          </cell>
          <cell r="BP84">
            <v>4799.7775961467232</v>
          </cell>
          <cell r="BQ84" t="str">
            <v>Y</v>
          </cell>
          <cell r="BR84">
            <v>4820.354811336596</v>
          </cell>
          <cell r="BS84">
            <v>2.8373781807990994E-2</v>
          </cell>
          <cell r="BT84">
            <v>0</v>
          </cell>
          <cell r="BU84">
            <v>3046464.2407647287</v>
          </cell>
          <cell r="BV84">
            <v>0</v>
          </cell>
          <cell r="BW84">
            <v>3046464.2407647287</v>
          </cell>
          <cell r="BX84">
            <v>13004.8</v>
          </cell>
          <cell r="BY84">
            <v>3033459.4407647289</v>
          </cell>
          <cell r="CA84">
            <v>136275</v>
          </cell>
          <cell r="CB84">
            <v>8262133</v>
          </cell>
          <cell r="CC84" t="str">
            <v>The Premier Academy</v>
          </cell>
          <cell r="CD84">
            <v>632</v>
          </cell>
          <cell r="CE84">
            <v>632</v>
          </cell>
          <cell r="CF84">
            <v>0</v>
          </cell>
          <cell r="CG84">
            <v>2187877.69016136</v>
          </cell>
          <cell r="CH84">
            <v>0</v>
          </cell>
          <cell r="CI84">
            <v>0</v>
          </cell>
          <cell r="CJ84">
            <v>95795.337600000101</v>
          </cell>
          <cell r="CK84">
            <v>0</v>
          </cell>
          <cell r="CL84">
            <v>142875.16605000015</v>
          </cell>
          <cell r="CM84">
            <v>0</v>
          </cell>
          <cell r="CN84">
            <v>34125.533697622886</v>
          </cell>
          <cell r="CO84">
            <v>48756.650198415278</v>
          </cell>
          <cell r="CP84">
            <v>39442.192933121987</v>
          </cell>
          <cell r="CQ84">
            <v>3956.583617115687</v>
          </cell>
          <cell r="CR84">
            <v>24172.253035816168</v>
          </cell>
          <cell r="CS84">
            <v>26923.315082091915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0</v>
          </cell>
          <cell r="CZ84">
            <v>131947.22112707162</v>
          </cell>
          <cell r="DA84">
            <v>0</v>
          </cell>
          <cell r="DB84">
            <v>157082.93662411341</v>
          </cell>
          <cell r="DC84">
            <v>0</v>
          </cell>
          <cell r="DD84">
            <v>8827.1206379999803</v>
          </cell>
          <cell r="DE84">
            <v>0</v>
          </cell>
          <cell r="DF84">
            <v>131677.44</v>
          </cell>
          <cell r="DG84">
            <v>0</v>
          </cell>
          <cell r="DH84">
            <v>0</v>
          </cell>
          <cell r="DI84">
            <v>0</v>
          </cell>
          <cell r="DJ84">
            <v>13004.8</v>
          </cell>
          <cell r="DK84">
            <v>0</v>
          </cell>
          <cell r="DL84">
            <v>0</v>
          </cell>
          <cell r="DM84">
            <v>0</v>
          </cell>
          <cell r="DN84">
            <v>0</v>
          </cell>
          <cell r="DO84">
            <v>0</v>
          </cell>
          <cell r="DP84">
            <v>0</v>
          </cell>
          <cell r="DQ84">
            <v>0</v>
          </cell>
          <cell r="DR84">
            <v>0</v>
          </cell>
          <cell r="DS84">
            <v>2187877.69016136</v>
          </cell>
          <cell r="DT84">
            <v>713904.31060336914</v>
          </cell>
          <cell r="DU84">
            <v>144682.23999999999</v>
          </cell>
          <cell r="DV84">
            <v>288897.62640367053</v>
          </cell>
          <cell r="DW84">
            <v>3046464.2407647287</v>
          </cell>
          <cell r="DX84">
            <v>3033459.4407647289</v>
          </cell>
          <cell r="DY84">
            <v>4405</v>
          </cell>
          <cell r="DZ84">
            <v>2783960</v>
          </cell>
          <cell r="EA84">
            <v>0</v>
          </cell>
          <cell r="EB84">
            <v>0</v>
          </cell>
          <cell r="EC84">
            <v>3046464.2407647287</v>
          </cell>
          <cell r="ED84">
            <v>3046464.2407647297</v>
          </cell>
          <cell r="EE84">
            <v>0</v>
          </cell>
          <cell r="EF84">
            <v>2796964.8</v>
          </cell>
          <cell r="EG84">
            <v>2652282.56</v>
          </cell>
          <cell r="EH84">
            <v>2901782.000764729</v>
          </cell>
          <cell r="EI84">
            <v>4591.4272163998876</v>
          </cell>
          <cell r="EJ84">
            <v>4456.2349838658147</v>
          </cell>
          <cell r="EK84">
            <v>3.0337770118395484E-2</v>
          </cell>
          <cell r="EL84">
            <v>0</v>
          </cell>
          <cell r="EM84">
            <v>0</v>
          </cell>
          <cell r="EN84">
            <v>3046464.2407647287</v>
          </cell>
          <cell r="EO84">
            <v>4799.7775961467232</v>
          </cell>
          <cell r="EP84" t="str">
            <v>Y</v>
          </cell>
          <cell r="EQ84">
            <v>4820.354811336596</v>
          </cell>
          <cell r="ER84">
            <v>2.8373781807990994E-2</v>
          </cell>
          <cell r="ES84">
            <v>0</v>
          </cell>
          <cell r="ET84">
            <v>3046464.2407647287</v>
          </cell>
          <cell r="EU84">
            <v>0</v>
          </cell>
          <cell r="EV84">
            <v>3046464.2407647287</v>
          </cell>
          <cell r="EW84">
            <v>13004.8</v>
          </cell>
          <cell r="EX84">
            <v>3033459.4407647289</v>
          </cell>
        </row>
        <row r="85">
          <cell r="B85">
            <v>143263</v>
          </cell>
          <cell r="C85">
            <v>8262281</v>
          </cell>
          <cell r="D85" t="str">
            <v>Olney Middle School</v>
          </cell>
          <cell r="E85">
            <v>376</v>
          </cell>
          <cell r="F85">
            <v>376</v>
          </cell>
          <cell r="G85">
            <v>0</v>
          </cell>
          <cell r="H85">
            <v>1301648.75237448</v>
          </cell>
          <cell r="I85">
            <v>0</v>
          </cell>
          <cell r="J85">
            <v>0</v>
          </cell>
          <cell r="K85">
            <v>25183.310399999918</v>
          </cell>
          <cell r="L85">
            <v>0</v>
          </cell>
          <cell r="M85">
            <v>40614.260400000014</v>
          </cell>
          <cell r="N85">
            <v>0</v>
          </cell>
          <cell r="O85">
            <v>711.71656319999988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6079.8221788617811</v>
          </cell>
          <cell r="AB85">
            <v>0</v>
          </cell>
          <cell r="AC85">
            <v>106120.37243523625</v>
          </cell>
          <cell r="AD85">
            <v>0</v>
          </cell>
          <cell r="AE85">
            <v>0</v>
          </cell>
          <cell r="AF85">
            <v>0</v>
          </cell>
          <cell r="AG85">
            <v>131677.44</v>
          </cell>
          <cell r="AH85">
            <v>0</v>
          </cell>
          <cell r="AI85">
            <v>0</v>
          </cell>
          <cell r="AJ85">
            <v>0</v>
          </cell>
          <cell r="AK85">
            <v>10240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1301648.75237448</v>
          </cell>
          <cell r="AU85">
            <v>178709.48197729795</v>
          </cell>
          <cell r="AV85">
            <v>141917.44</v>
          </cell>
          <cell r="AW85">
            <v>115422.31175298021</v>
          </cell>
          <cell r="AX85">
            <v>1622275.6743517779</v>
          </cell>
          <cell r="AY85">
            <v>1612035.6743517779</v>
          </cell>
          <cell r="AZ85">
            <v>4405</v>
          </cell>
          <cell r="BA85">
            <v>1656280</v>
          </cell>
          <cell r="BB85">
            <v>44244.325648222119</v>
          </cell>
          <cell r="BC85">
            <v>0</v>
          </cell>
          <cell r="BD85">
            <v>1666520</v>
          </cell>
          <cell r="BE85">
            <v>1666520.0000000002</v>
          </cell>
          <cell r="BF85">
            <v>0</v>
          </cell>
          <cell r="BG85">
            <v>1666520</v>
          </cell>
          <cell r="BH85">
            <v>1524602.56</v>
          </cell>
          <cell r="BI85">
            <v>1524602.56</v>
          </cell>
          <cell r="BJ85">
            <v>4054.7940425531915</v>
          </cell>
          <cell r="BK85">
            <v>4016.0975398876408</v>
          </cell>
          <cell r="BL85">
            <v>9.6353493114196987E-3</v>
          </cell>
          <cell r="BM85">
            <v>0</v>
          </cell>
          <cell r="BN85">
            <v>0</v>
          </cell>
          <cell r="BO85">
            <v>1666520</v>
          </cell>
          <cell r="BP85">
            <v>4405</v>
          </cell>
          <cell r="BQ85" t="str">
            <v>Y</v>
          </cell>
          <cell r="BR85">
            <v>4432.2340425531911</v>
          </cell>
          <cell r="BS85">
            <v>3.9621812889054642E-3</v>
          </cell>
          <cell r="BT85">
            <v>0</v>
          </cell>
          <cell r="BU85">
            <v>1666520</v>
          </cell>
          <cell r="BV85">
            <v>0</v>
          </cell>
          <cell r="BW85">
            <v>1666520</v>
          </cell>
          <cell r="BX85">
            <v>10240</v>
          </cell>
          <cell r="BY85">
            <v>1656280</v>
          </cell>
          <cell r="CA85">
            <v>143263</v>
          </cell>
          <cell r="CB85">
            <v>8262281</v>
          </cell>
          <cell r="CC85" t="str">
            <v>Olney Middle School</v>
          </cell>
          <cell r="CD85">
            <v>376</v>
          </cell>
          <cell r="CE85">
            <v>376</v>
          </cell>
          <cell r="CF85">
            <v>0</v>
          </cell>
          <cell r="CG85">
            <v>1301648.75237448</v>
          </cell>
          <cell r="CH85">
            <v>0</v>
          </cell>
          <cell r="CI85">
            <v>0</v>
          </cell>
          <cell r="CJ85">
            <v>25183.310399999918</v>
          </cell>
          <cell r="CK85">
            <v>0</v>
          </cell>
          <cell r="CL85">
            <v>40614.260400000014</v>
          </cell>
          <cell r="CM85">
            <v>0</v>
          </cell>
          <cell r="CN85">
            <v>711.71656319999988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0</v>
          </cell>
          <cell r="CZ85">
            <v>6079.8221788617811</v>
          </cell>
          <cell r="DA85">
            <v>0</v>
          </cell>
          <cell r="DB85">
            <v>106120.37243523625</v>
          </cell>
          <cell r="DC85">
            <v>0</v>
          </cell>
          <cell r="DD85">
            <v>0</v>
          </cell>
          <cell r="DE85">
            <v>0</v>
          </cell>
          <cell r="DF85">
            <v>131677.44</v>
          </cell>
          <cell r="DG85">
            <v>0</v>
          </cell>
          <cell r="DH85">
            <v>0</v>
          </cell>
          <cell r="DI85">
            <v>0</v>
          </cell>
          <cell r="DJ85">
            <v>10240</v>
          </cell>
          <cell r="DK85">
            <v>0</v>
          </cell>
          <cell r="DL85">
            <v>0</v>
          </cell>
          <cell r="DM85">
            <v>0</v>
          </cell>
          <cell r="DN85">
            <v>0</v>
          </cell>
          <cell r="DO85">
            <v>0</v>
          </cell>
          <cell r="DP85">
            <v>0</v>
          </cell>
          <cell r="DQ85">
            <v>0</v>
          </cell>
          <cell r="DR85">
            <v>0</v>
          </cell>
          <cell r="DS85">
            <v>1301648.75237448</v>
          </cell>
          <cell r="DT85">
            <v>178709.48197729795</v>
          </cell>
          <cell r="DU85">
            <v>141917.44</v>
          </cell>
          <cell r="DV85">
            <v>115422.31175298021</v>
          </cell>
          <cell r="DW85">
            <v>1622275.6743517779</v>
          </cell>
          <cell r="DX85">
            <v>1612035.6743517779</v>
          </cell>
          <cell r="DY85">
            <v>4405</v>
          </cell>
          <cell r="DZ85">
            <v>1656280</v>
          </cell>
          <cell r="EA85">
            <v>44244.325648222119</v>
          </cell>
          <cell r="EB85">
            <v>0</v>
          </cell>
          <cell r="EC85">
            <v>1666520</v>
          </cell>
          <cell r="ED85">
            <v>1666520.0000000002</v>
          </cell>
          <cell r="EE85">
            <v>0</v>
          </cell>
          <cell r="EF85">
            <v>1666520</v>
          </cell>
          <cell r="EG85">
            <v>1524602.56</v>
          </cell>
          <cell r="EH85">
            <v>1524602.56</v>
          </cell>
          <cell r="EI85">
            <v>4054.7940425531915</v>
          </cell>
          <cell r="EJ85">
            <v>4016.0975398876408</v>
          </cell>
          <cell r="EK85">
            <v>9.6353493114196987E-3</v>
          </cell>
          <cell r="EL85">
            <v>0</v>
          </cell>
          <cell r="EM85">
            <v>0</v>
          </cell>
          <cell r="EN85">
            <v>1666520</v>
          </cell>
          <cell r="EO85">
            <v>4405</v>
          </cell>
          <cell r="EP85" t="str">
            <v>Y</v>
          </cell>
          <cell r="EQ85">
            <v>4432.2340425531911</v>
          </cell>
          <cell r="ER85">
            <v>3.9621812889054642E-3</v>
          </cell>
          <cell r="ES85">
            <v>0</v>
          </cell>
          <cell r="ET85">
            <v>1666520</v>
          </cell>
          <cell r="EU85">
            <v>0</v>
          </cell>
          <cell r="EV85">
            <v>1666520</v>
          </cell>
          <cell r="EW85">
            <v>10240</v>
          </cell>
          <cell r="EX85">
            <v>1656280</v>
          </cell>
        </row>
        <row r="86">
          <cell r="B86">
            <v>138715</v>
          </cell>
          <cell r="C86">
            <v>8262319</v>
          </cell>
          <cell r="D86" t="str">
            <v>Shepherdswell Academy</v>
          </cell>
          <cell r="E86">
            <v>138</v>
          </cell>
          <cell r="F86">
            <v>138</v>
          </cell>
          <cell r="G86">
            <v>0</v>
          </cell>
          <cell r="H86">
            <v>477732.78677573998</v>
          </cell>
          <cell r="I86">
            <v>0</v>
          </cell>
          <cell r="J86">
            <v>0</v>
          </cell>
          <cell r="K86">
            <v>18270.244800000029</v>
          </cell>
          <cell r="L86">
            <v>0</v>
          </cell>
          <cell r="M86">
            <v>26834.422050000045</v>
          </cell>
          <cell r="N86">
            <v>0</v>
          </cell>
          <cell r="O86">
            <v>10883.963399999988</v>
          </cell>
          <cell r="P86">
            <v>10369.598399999988</v>
          </cell>
          <cell r="Q86">
            <v>1357.9235999999994</v>
          </cell>
          <cell r="R86">
            <v>987.58079999999961</v>
          </cell>
          <cell r="S86">
            <v>1573.9568999999995</v>
          </cell>
          <cell r="T86">
            <v>689.24909999999977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28818.842219999995</v>
          </cell>
          <cell r="AB86">
            <v>0</v>
          </cell>
          <cell r="AC86">
            <v>58296.567468308822</v>
          </cell>
          <cell r="AD86">
            <v>0</v>
          </cell>
          <cell r="AE86">
            <v>3616.3974419999959</v>
          </cell>
          <cell r="AF86">
            <v>0</v>
          </cell>
          <cell r="AG86">
            <v>131677.44</v>
          </cell>
          <cell r="AH86">
            <v>0</v>
          </cell>
          <cell r="AI86">
            <v>0</v>
          </cell>
          <cell r="AJ86">
            <v>0</v>
          </cell>
          <cell r="AK86">
            <v>4249.6000000000004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477732.78677573998</v>
          </cell>
          <cell r="AU86">
            <v>161698.74618030884</v>
          </cell>
          <cell r="AV86">
            <v>135927.04000000001</v>
          </cell>
          <cell r="AW86">
            <v>67167.654041134752</v>
          </cell>
          <cell r="AX86">
            <v>775358.57295604888</v>
          </cell>
          <cell r="AY86">
            <v>771108.97295604891</v>
          </cell>
          <cell r="AZ86">
            <v>4405</v>
          </cell>
          <cell r="BA86">
            <v>607890</v>
          </cell>
          <cell r="BB86">
            <v>0</v>
          </cell>
          <cell r="BC86">
            <v>0</v>
          </cell>
          <cell r="BD86">
            <v>775358.57295604888</v>
          </cell>
          <cell r="BE86">
            <v>775358.57295604888</v>
          </cell>
          <cell r="BF86">
            <v>0</v>
          </cell>
          <cell r="BG86">
            <v>612139.6</v>
          </cell>
          <cell r="BH86">
            <v>476212.56</v>
          </cell>
          <cell r="BI86">
            <v>639431.53295604896</v>
          </cell>
          <cell r="BJ86">
            <v>4633.5618330148473</v>
          </cell>
          <cell r="BK86">
            <v>4365.9936755244744</v>
          </cell>
          <cell r="BL86">
            <v>6.128459575888659E-2</v>
          </cell>
          <cell r="BM86">
            <v>0</v>
          </cell>
          <cell r="BN86">
            <v>0</v>
          </cell>
          <cell r="BO86">
            <v>775358.57295604888</v>
          </cell>
          <cell r="BP86">
            <v>5587.7461808409344</v>
          </cell>
          <cell r="BQ86" t="str">
            <v>Y</v>
          </cell>
          <cell r="BR86">
            <v>5618.5403837394842</v>
          </cell>
          <cell r="BS86">
            <v>5.6805440704713828E-2</v>
          </cell>
          <cell r="BT86">
            <v>0</v>
          </cell>
          <cell r="BU86">
            <v>775358.57295604888</v>
          </cell>
          <cell r="BV86">
            <v>0</v>
          </cell>
          <cell r="BW86">
            <v>775358.57295604888</v>
          </cell>
          <cell r="BX86">
            <v>4249.6000000000004</v>
          </cell>
          <cell r="BY86">
            <v>771108.97295604891</v>
          </cell>
          <cell r="CA86">
            <v>138715</v>
          </cell>
          <cell r="CB86">
            <v>8262319</v>
          </cell>
          <cell r="CC86" t="str">
            <v>Shepherdswell Academy</v>
          </cell>
          <cell r="CD86">
            <v>138</v>
          </cell>
          <cell r="CE86">
            <v>138</v>
          </cell>
          <cell r="CF86">
            <v>0</v>
          </cell>
          <cell r="CG86">
            <v>477732.78677573998</v>
          </cell>
          <cell r="CH86">
            <v>0</v>
          </cell>
          <cell r="CI86">
            <v>0</v>
          </cell>
          <cell r="CJ86">
            <v>18270.244800000029</v>
          </cell>
          <cell r="CK86">
            <v>0</v>
          </cell>
          <cell r="CL86">
            <v>26834.422050000045</v>
          </cell>
          <cell r="CM86">
            <v>0</v>
          </cell>
          <cell r="CN86">
            <v>10883.963399999988</v>
          </cell>
          <cell r="CO86">
            <v>10369.598399999988</v>
          </cell>
          <cell r="CP86">
            <v>1357.9235999999994</v>
          </cell>
          <cell r="CQ86">
            <v>987.58079999999961</v>
          </cell>
          <cell r="CR86">
            <v>1573.9568999999995</v>
          </cell>
          <cell r="CS86">
            <v>689.24909999999977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0</v>
          </cell>
          <cell r="CZ86">
            <v>28818.842219999995</v>
          </cell>
          <cell r="DA86">
            <v>0</v>
          </cell>
          <cell r="DB86">
            <v>58296.567468308822</v>
          </cell>
          <cell r="DC86">
            <v>0</v>
          </cell>
          <cell r="DD86">
            <v>3616.3974419999959</v>
          </cell>
          <cell r="DE86">
            <v>0</v>
          </cell>
          <cell r="DF86">
            <v>131677.44</v>
          </cell>
          <cell r="DG86">
            <v>0</v>
          </cell>
          <cell r="DH86">
            <v>0</v>
          </cell>
          <cell r="DI86">
            <v>0</v>
          </cell>
          <cell r="DJ86">
            <v>4249.6000000000004</v>
          </cell>
          <cell r="DK86">
            <v>0</v>
          </cell>
          <cell r="DL86">
            <v>0</v>
          </cell>
          <cell r="DM86">
            <v>0</v>
          </cell>
          <cell r="DN86">
            <v>0</v>
          </cell>
          <cell r="DO86">
            <v>0</v>
          </cell>
          <cell r="DP86">
            <v>0</v>
          </cell>
          <cell r="DQ86">
            <v>0</v>
          </cell>
          <cell r="DR86">
            <v>0</v>
          </cell>
          <cell r="DS86">
            <v>477732.78677573998</v>
          </cell>
          <cell r="DT86">
            <v>161698.74618030884</v>
          </cell>
          <cell r="DU86">
            <v>135927.04000000001</v>
          </cell>
          <cell r="DV86">
            <v>67167.654041134752</v>
          </cell>
          <cell r="DW86">
            <v>775358.57295604888</v>
          </cell>
          <cell r="DX86">
            <v>771108.97295604891</v>
          </cell>
          <cell r="DY86">
            <v>4405</v>
          </cell>
          <cell r="DZ86">
            <v>607890</v>
          </cell>
          <cell r="EA86">
            <v>0</v>
          </cell>
          <cell r="EB86">
            <v>0</v>
          </cell>
          <cell r="EC86">
            <v>775358.57295604888</v>
          </cell>
          <cell r="ED86">
            <v>775358.57295604888</v>
          </cell>
          <cell r="EE86">
            <v>0</v>
          </cell>
          <cell r="EF86">
            <v>612139.6</v>
          </cell>
          <cell r="EG86">
            <v>476212.56</v>
          </cell>
          <cell r="EH86">
            <v>639431.53295604896</v>
          </cell>
          <cell r="EI86">
            <v>4633.5618330148473</v>
          </cell>
          <cell r="EJ86">
            <v>4365.9936755244744</v>
          </cell>
          <cell r="EK86">
            <v>6.128459575888659E-2</v>
          </cell>
          <cell r="EL86">
            <v>0</v>
          </cell>
          <cell r="EM86">
            <v>0</v>
          </cell>
          <cell r="EN86">
            <v>775358.57295604888</v>
          </cell>
          <cell r="EO86">
            <v>5587.7461808409344</v>
          </cell>
          <cell r="EP86" t="str">
            <v>Y</v>
          </cell>
          <cell r="EQ86">
            <v>5618.5403837394842</v>
          </cell>
          <cell r="ER86">
            <v>5.6805440704713828E-2</v>
          </cell>
          <cell r="ES86">
            <v>0</v>
          </cell>
          <cell r="ET86">
            <v>775358.57295604888</v>
          </cell>
          <cell r="EU86">
            <v>0</v>
          </cell>
          <cell r="EV86">
            <v>775358.57295604888</v>
          </cell>
          <cell r="EW86">
            <v>4249.6000000000004</v>
          </cell>
          <cell r="EX86">
            <v>771108.97295604891</v>
          </cell>
        </row>
        <row r="87">
          <cell r="B87">
            <v>147380</v>
          </cell>
          <cell r="C87">
            <v>8262326</v>
          </cell>
          <cell r="D87" t="str">
            <v>Ashbrook School</v>
          </cell>
          <cell r="E87">
            <v>175</v>
          </cell>
          <cell r="F87">
            <v>175</v>
          </cell>
          <cell r="G87">
            <v>0</v>
          </cell>
          <cell r="H87">
            <v>605820.56294024992</v>
          </cell>
          <cell r="I87">
            <v>0</v>
          </cell>
          <cell r="J87">
            <v>0</v>
          </cell>
          <cell r="K87">
            <v>6419.2752000000019</v>
          </cell>
          <cell r="L87">
            <v>0</v>
          </cell>
          <cell r="M87">
            <v>9428.3104500000027</v>
          </cell>
          <cell r="N87">
            <v>0</v>
          </cell>
          <cell r="O87">
            <v>1419.6474000000005</v>
          </cell>
          <cell r="P87">
            <v>4608.7103999999981</v>
          </cell>
          <cell r="Q87">
            <v>905.28239999999778</v>
          </cell>
          <cell r="R87">
            <v>987.58079999999757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48668.518855932176</v>
          </cell>
          <cell r="AB87">
            <v>0</v>
          </cell>
          <cell r="AC87">
            <v>59973.119991874366</v>
          </cell>
          <cell r="AD87">
            <v>0</v>
          </cell>
          <cell r="AE87">
            <v>0</v>
          </cell>
          <cell r="AF87">
            <v>0</v>
          </cell>
          <cell r="AG87">
            <v>131677.44</v>
          </cell>
          <cell r="AH87">
            <v>0</v>
          </cell>
          <cell r="AI87">
            <v>0</v>
          </cell>
          <cell r="AJ87">
            <v>0</v>
          </cell>
          <cell r="AK87">
            <v>3968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605820.56294024992</v>
          </cell>
          <cell r="AU87">
            <v>132410.44549780653</v>
          </cell>
          <cell r="AV87">
            <v>135645.44</v>
          </cell>
          <cell r="AW87">
            <v>59154.255493790944</v>
          </cell>
          <cell r="AX87">
            <v>873876.44843805651</v>
          </cell>
          <cell r="AY87">
            <v>869908.44843805651</v>
          </cell>
          <cell r="AZ87">
            <v>4405</v>
          </cell>
          <cell r="BA87">
            <v>770875</v>
          </cell>
          <cell r="BB87">
            <v>0</v>
          </cell>
          <cell r="BC87">
            <v>0</v>
          </cell>
          <cell r="BD87">
            <v>873876.44843805651</v>
          </cell>
          <cell r="BE87">
            <v>873876.44843805651</v>
          </cell>
          <cell r="BF87">
            <v>0</v>
          </cell>
          <cell r="BG87">
            <v>774843</v>
          </cell>
          <cell r="BH87">
            <v>639197.56000000006</v>
          </cell>
          <cell r="BI87">
            <v>738231.00843805657</v>
          </cell>
          <cell r="BJ87">
            <v>4218.462905360323</v>
          </cell>
          <cell r="BK87">
            <v>4039.3843649717514</v>
          </cell>
          <cell r="BL87">
            <v>4.4333127082800877E-2</v>
          </cell>
          <cell r="BM87">
            <v>0</v>
          </cell>
          <cell r="BN87">
            <v>0</v>
          </cell>
          <cell r="BO87">
            <v>873876.44843805651</v>
          </cell>
          <cell r="BP87">
            <v>4970.9054196460374</v>
          </cell>
          <cell r="BQ87" t="str">
            <v>Y</v>
          </cell>
          <cell r="BR87">
            <v>4993.5797053603228</v>
          </cell>
          <cell r="BS87">
            <v>3.9085929228661165E-2</v>
          </cell>
          <cell r="BT87">
            <v>0</v>
          </cell>
          <cell r="BU87">
            <v>873876.44843805651</v>
          </cell>
          <cell r="BV87">
            <v>0</v>
          </cell>
          <cell r="BW87">
            <v>873876.44843805651</v>
          </cell>
          <cell r="BX87">
            <v>3968</v>
          </cell>
          <cell r="BY87">
            <v>869908.44843805651</v>
          </cell>
          <cell r="CA87">
            <v>147380</v>
          </cell>
          <cell r="CB87">
            <v>8262326</v>
          </cell>
          <cell r="CC87" t="str">
            <v>Ashbrook School</v>
          </cell>
          <cell r="CD87">
            <v>175</v>
          </cell>
          <cell r="CE87">
            <v>175</v>
          </cell>
          <cell r="CF87">
            <v>0</v>
          </cell>
          <cell r="CG87">
            <v>605820.56294024992</v>
          </cell>
          <cell r="CH87">
            <v>0</v>
          </cell>
          <cell r="CI87">
            <v>0</v>
          </cell>
          <cell r="CJ87">
            <v>6419.2752000000019</v>
          </cell>
          <cell r="CK87">
            <v>0</v>
          </cell>
          <cell r="CL87">
            <v>9428.3104500000027</v>
          </cell>
          <cell r="CM87">
            <v>0</v>
          </cell>
          <cell r="CN87">
            <v>1419.6474000000005</v>
          </cell>
          <cell r="CO87">
            <v>4608.7103999999981</v>
          </cell>
          <cell r="CP87">
            <v>905.28239999999778</v>
          </cell>
          <cell r="CQ87">
            <v>987.58079999999757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0</v>
          </cell>
          <cell r="CZ87">
            <v>48668.518855932176</v>
          </cell>
          <cell r="DA87">
            <v>0</v>
          </cell>
          <cell r="DB87">
            <v>59973.119991874366</v>
          </cell>
          <cell r="DC87">
            <v>0</v>
          </cell>
          <cell r="DD87">
            <v>0</v>
          </cell>
          <cell r="DE87">
            <v>0</v>
          </cell>
          <cell r="DF87">
            <v>131677.44</v>
          </cell>
          <cell r="DG87">
            <v>0</v>
          </cell>
          <cell r="DH87">
            <v>0</v>
          </cell>
          <cell r="DI87">
            <v>0</v>
          </cell>
          <cell r="DJ87">
            <v>3968</v>
          </cell>
          <cell r="DK87">
            <v>0</v>
          </cell>
          <cell r="DL87">
            <v>0</v>
          </cell>
          <cell r="DM87">
            <v>0</v>
          </cell>
          <cell r="DN87">
            <v>0</v>
          </cell>
          <cell r="DO87">
            <v>0</v>
          </cell>
          <cell r="DP87">
            <v>0</v>
          </cell>
          <cell r="DQ87">
            <v>0</v>
          </cell>
          <cell r="DR87">
            <v>0</v>
          </cell>
          <cell r="DS87">
            <v>605820.56294024992</v>
          </cell>
          <cell r="DT87">
            <v>132410.44549780653</v>
          </cell>
          <cell r="DU87">
            <v>135645.44</v>
          </cell>
          <cell r="DV87">
            <v>59154.255493790944</v>
          </cell>
          <cell r="DW87">
            <v>873876.44843805651</v>
          </cell>
          <cell r="DX87">
            <v>869908.44843805651</v>
          </cell>
          <cell r="DY87">
            <v>4405</v>
          </cell>
          <cell r="DZ87">
            <v>770875</v>
          </cell>
          <cell r="EA87">
            <v>0</v>
          </cell>
          <cell r="EB87">
            <v>0</v>
          </cell>
          <cell r="EC87">
            <v>873876.44843805651</v>
          </cell>
          <cell r="ED87">
            <v>873876.44843805651</v>
          </cell>
          <cell r="EE87">
            <v>0</v>
          </cell>
          <cell r="EF87">
            <v>774843</v>
          </cell>
          <cell r="EG87">
            <v>639197.56000000006</v>
          </cell>
          <cell r="EH87">
            <v>738231.00843805657</v>
          </cell>
          <cell r="EI87">
            <v>4218.462905360323</v>
          </cell>
          <cell r="EJ87">
            <v>4039.3843649717514</v>
          </cell>
          <cell r="EK87">
            <v>4.4333127082800877E-2</v>
          </cell>
          <cell r="EL87">
            <v>0</v>
          </cell>
          <cell r="EM87">
            <v>0</v>
          </cell>
          <cell r="EN87">
            <v>873876.44843805651</v>
          </cell>
          <cell r="EO87">
            <v>4970.9054196460374</v>
          </cell>
          <cell r="EP87" t="str">
            <v>Y</v>
          </cell>
          <cell r="EQ87">
            <v>4993.5797053603228</v>
          </cell>
          <cell r="ER87">
            <v>3.9085929228661165E-2</v>
          </cell>
          <cell r="ES87">
            <v>0</v>
          </cell>
          <cell r="ET87">
            <v>873876.44843805651</v>
          </cell>
          <cell r="EU87">
            <v>0</v>
          </cell>
          <cell r="EV87">
            <v>873876.44843805651</v>
          </cell>
          <cell r="EW87">
            <v>3968</v>
          </cell>
          <cell r="EX87">
            <v>869908.44843805651</v>
          </cell>
        </row>
        <row r="88">
          <cell r="B88">
            <v>139449</v>
          </cell>
          <cell r="C88">
            <v>8262331</v>
          </cell>
          <cell r="D88" t="str">
            <v>Heronsgate School</v>
          </cell>
          <cell r="E88">
            <v>377</v>
          </cell>
          <cell r="F88">
            <v>377</v>
          </cell>
          <cell r="G88">
            <v>0</v>
          </cell>
          <cell r="H88">
            <v>1305110.58416271</v>
          </cell>
          <cell r="I88">
            <v>0</v>
          </cell>
          <cell r="J88">
            <v>0</v>
          </cell>
          <cell r="K88">
            <v>41972.183999999928</v>
          </cell>
          <cell r="L88">
            <v>0</v>
          </cell>
          <cell r="M88">
            <v>65998.173150000104</v>
          </cell>
          <cell r="N88">
            <v>0</v>
          </cell>
          <cell r="O88">
            <v>4258.9422000000022</v>
          </cell>
          <cell r="P88">
            <v>6048.9324000000006</v>
          </cell>
          <cell r="Q88">
            <v>4979.0531999999912</v>
          </cell>
          <cell r="R88">
            <v>4937.9039999999923</v>
          </cell>
          <cell r="S88">
            <v>2098.6091999999967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28268.125092513372</v>
          </cell>
          <cell r="AB88">
            <v>0</v>
          </cell>
          <cell r="AC88">
            <v>93441.656309338257</v>
          </cell>
          <cell r="AD88">
            <v>0</v>
          </cell>
          <cell r="AE88">
            <v>0</v>
          </cell>
          <cell r="AF88">
            <v>0</v>
          </cell>
          <cell r="AG88">
            <v>131677.44</v>
          </cell>
          <cell r="AH88">
            <v>0</v>
          </cell>
          <cell r="AI88">
            <v>0</v>
          </cell>
          <cell r="AJ88">
            <v>0</v>
          </cell>
          <cell r="AK88">
            <v>10956.8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1305110.58416271</v>
          </cell>
          <cell r="AU88">
            <v>252003.57955185164</v>
          </cell>
          <cell r="AV88">
            <v>142634.23999999999</v>
          </cell>
          <cell r="AW88">
            <v>127761.62171189737</v>
          </cell>
          <cell r="AX88">
            <v>1699748.4037145616</v>
          </cell>
          <cell r="AY88">
            <v>1688791.6037145616</v>
          </cell>
          <cell r="AZ88">
            <v>4405</v>
          </cell>
          <cell r="BA88">
            <v>1660685</v>
          </cell>
          <cell r="BB88">
            <v>0</v>
          </cell>
          <cell r="BC88">
            <v>0</v>
          </cell>
          <cell r="BD88">
            <v>1699748.4037145616</v>
          </cell>
          <cell r="BE88">
            <v>1699748.4037145618</v>
          </cell>
          <cell r="BF88">
            <v>0</v>
          </cell>
          <cell r="BG88">
            <v>1671641.8</v>
          </cell>
          <cell r="BH88">
            <v>1529007.56</v>
          </cell>
          <cell r="BI88">
            <v>1557114.1637145616</v>
          </cell>
          <cell r="BJ88">
            <v>4130.2762963250971</v>
          </cell>
          <cell r="BK88">
            <v>4043.3998828877006</v>
          </cell>
          <cell r="BL88">
            <v>2.1485981093552226E-2</v>
          </cell>
          <cell r="BM88">
            <v>0</v>
          </cell>
          <cell r="BN88">
            <v>0</v>
          </cell>
          <cell r="BO88">
            <v>1699748.4037145616</v>
          </cell>
          <cell r="BP88">
            <v>4479.5533255028158</v>
          </cell>
          <cell r="BQ88" t="str">
            <v>Y</v>
          </cell>
          <cell r="BR88">
            <v>4508.6164554762909</v>
          </cell>
          <cell r="BS88">
            <v>1.8948218169797082E-2</v>
          </cell>
          <cell r="BT88">
            <v>0</v>
          </cell>
          <cell r="BU88">
            <v>1699748.4037145616</v>
          </cell>
          <cell r="BV88">
            <v>0</v>
          </cell>
          <cell r="BW88">
            <v>1699748.4037145616</v>
          </cell>
          <cell r="BX88">
            <v>10956.8</v>
          </cell>
          <cell r="BY88">
            <v>1688791.6037145616</v>
          </cell>
          <cell r="CA88">
            <v>139449</v>
          </cell>
          <cell r="CB88">
            <v>8262331</v>
          </cell>
          <cell r="CC88" t="str">
            <v>Heronsgate School</v>
          </cell>
          <cell r="CD88">
            <v>377</v>
          </cell>
          <cell r="CE88">
            <v>377</v>
          </cell>
          <cell r="CF88">
            <v>0</v>
          </cell>
          <cell r="CG88">
            <v>1305110.58416271</v>
          </cell>
          <cell r="CH88">
            <v>0</v>
          </cell>
          <cell r="CI88">
            <v>0</v>
          </cell>
          <cell r="CJ88">
            <v>41972.183999999928</v>
          </cell>
          <cell r="CK88">
            <v>0</v>
          </cell>
          <cell r="CL88">
            <v>65998.173150000104</v>
          </cell>
          <cell r="CM88">
            <v>0</v>
          </cell>
          <cell r="CN88">
            <v>4258.9422000000022</v>
          </cell>
          <cell r="CO88">
            <v>6048.9324000000006</v>
          </cell>
          <cell r="CP88">
            <v>4979.0531999999912</v>
          </cell>
          <cell r="CQ88">
            <v>4937.9039999999923</v>
          </cell>
          <cell r="CR88">
            <v>2098.6091999999967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0</v>
          </cell>
          <cell r="CZ88">
            <v>28268.125092513372</v>
          </cell>
          <cell r="DA88">
            <v>0</v>
          </cell>
          <cell r="DB88">
            <v>93441.656309338257</v>
          </cell>
          <cell r="DC88">
            <v>0</v>
          </cell>
          <cell r="DD88">
            <v>0</v>
          </cell>
          <cell r="DE88">
            <v>0</v>
          </cell>
          <cell r="DF88">
            <v>131677.44</v>
          </cell>
          <cell r="DG88">
            <v>0</v>
          </cell>
          <cell r="DH88">
            <v>0</v>
          </cell>
          <cell r="DI88">
            <v>0</v>
          </cell>
          <cell r="DJ88">
            <v>10956.8</v>
          </cell>
          <cell r="DK88">
            <v>0</v>
          </cell>
          <cell r="DL88">
            <v>0</v>
          </cell>
          <cell r="DM88">
            <v>0</v>
          </cell>
          <cell r="DN88">
            <v>0</v>
          </cell>
          <cell r="DO88">
            <v>0</v>
          </cell>
          <cell r="DP88">
            <v>0</v>
          </cell>
          <cell r="DQ88">
            <v>0</v>
          </cell>
          <cell r="DR88">
            <v>0</v>
          </cell>
          <cell r="DS88">
            <v>1305110.58416271</v>
          </cell>
          <cell r="DT88">
            <v>252003.57955185164</v>
          </cell>
          <cell r="DU88">
            <v>142634.23999999999</v>
          </cell>
          <cell r="DV88">
            <v>127761.62171189737</v>
          </cell>
          <cell r="DW88">
            <v>1699748.4037145616</v>
          </cell>
          <cell r="DX88">
            <v>1688791.6037145616</v>
          </cell>
          <cell r="DY88">
            <v>4405</v>
          </cell>
          <cell r="DZ88">
            <v>1660685</v>
          </cell>
          <cell r="EA88">
            <v>0</v>
          </cell>
          <cell r="EB88">
            <v>0</v>
          </cell>
          <cell r="EC88">
            <v>1699748.4037145616</v>
          </cell>
          <cell r="ED88">
            <v>1699748.4037145618</v>
          </cell>
          <cell r="EE88">
            <v>0</v>
          </cell>
          <cell r="EF88">
            <v>1671641.8</v>
          </cell>
          <cell r="EG88">
            <v>1529007.56</v>
          </cell>
          <cell r="EH88">
            <v>1557114.1637145616</v>
          </cell>
          <cell r="EI88">
            <v>4130.2762963250971</v>
          </cell>
          <cell r="EJ88">
            <v>4043.3998828877006</v>
          </cell>
          <cell r="EK88">
            <v>2.1485981093552226E-2</v>
          </cell>
          <cell r="EL88">
            <v>0</v>
          </cell>
          <cell r="EM88">
            <v>0</v>
          </cell>
          <cell r="EN88">
            <v>1699748.4037145616</v>
          </cell>
          <cell r="EO88">
            <v>4479.5533255028158</v>
          </cell>
          <cell r="EP88" t="str">
            <v>Y</v>
          </cell>
          <cell r="EQ88">
            <v>4508.6164554762909</v>
          </cell>
          <cell r="ER88">
            <v>1.8948218169797082E-2</v>
          </cell>
          <cell r="ES88">
            <v>0</v>
          </cell>
          <cell r="ET88">
            <v>1699748.4037145616</v>
          </cell>
          <cell r="EU88">
            <v>0</v>
          </cell>
          <cell r="EV88">
            <v>1699748.4037145616</v>
          </cell>
          <cell r="EW88">
            <v>10956.8</v>
          </cell>
          <cell r="EX88">
            <v>1688791.6037145616</v>
          </cell>
        </row>
        <row r="89">
          <cell r="B89">
            <v>139861</v>
          </cell>
          <cell r="C89">
            <v>8262332</v>
          </cell>
          <cell r="D89" t="str">
            <v>Loughton School</v>
          </cell>
          <cell r="E89">
            <v>465</v>
          </cell>
          <cell r="F89">
            <v>465</v>
          </cell>
          <cell r="G89">
            <v>0</v>
          </cell>
          <cell r="H89">
            <v>1609751.78152695</v>
          </cell>
          <cell r="I89">
            <v>0</v>
          </cell>
          <cell r="J89">
            <v>0</v>
          </cell>
          <cell r="K89">
            <v>41478.39360000009</v>
          </cell>
          <cell r="L89">
            <v>0</v>
          </cell>
          <cell r="M89">
            <v>65998.173150000075</v>
          </cell>
          <cell r="N89">
            <v>0</v>
          </cell>
          <cell r="O89">
            <v>3312.5105999999964</v>
          </cell>
          <cell r="P89">
            <v>3744.5771999999965</v>
          </cell>
          <cell r="Q89">
            <v>4073.7707999999957</v>
          </cell>
          <cell r="R89">
            <v>493.79039999999947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30429.833400000076</v>
          </cell>
          <cell r="AB89">
            <v>0</v>
          </cell>
          <cell r="AC89">
            <v>138985.13293409115</v>
          </cell>
          <cell r="AD89">
            <v>0</v>
          </cell>
          <cell r="AE89">
            <v>0</v>
          </cell>
          <cell r="AF89">
            <v>0</v>
          </cell>
          <cell r="AG89">
            <v>131677.44</v>
          </cell>
          <cell r="AH89">
            <v>0</v>
          </cell>
          <cell r="AI89">
            <v>0</v>
          </cell>
          <cell r="AJ89">
            <v>0</v>
          </cell>
          <cell r="AK89">
            <v>10547.2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1609751.78152695</v>
          </cell>
          <cell r="AU89">
            <v>288516.18208409136</v>
          </cell>
          <cell r="AV89">
            <v>142224.64000000001</v>
          </cell>
          <cell r="AW89">
            <v>156439.48914010086</v>
          </cell>
          <cell r="AX89">
            <v>2040492.6036110413</v>
          </cell>
          <cell r="AY89">
            <v>2029945.4036110414</v>
          </cell>
          <cell r="AZ89">
            <v>4405</v>
          </cell>
          <cell r="BA89">
            <v>2048325</v>
          </cell>
          <cell r="BB89">
            <v>18379.596388958627</v>
          </cell>
          <cell r="BC89">
            <v>0</v>
          </cell>
          <cell r="BD89">
            <v>2058872.2</v>
          </cell>
          <cell r="BE89">
            <v>2058872.2000000002</v>
          </cell>
          <cell r="BF89">
            <v>0</v>
          </cell>
          <cell r="BG89">
            <v>2058872.2</v>
          </cell>
          <cell r="BH89">
            <v>1916647.56</v>
          </cell>
          <cell r="BI89">
            <v>1916647.56</v>
          </cell>
          <cell r="BJ89">
            <v>4121.8227096774199</v>
          </cell>
          <cell r="BK89">
            <v>4113.5302989517822</v>
          </cell>
          <cell r="BL89">
            <v>2.0158866285124302E-3</v>
          </cell>
          <cell r="BM89">
            <v>0</v>
          </cell>
          <cell r="BN89">
            <v>0</v>
          </cell>
          <cell r="BO89">
            <v>2058872.2</v>
          </cell>
          <cell r="BP89">
            <v>4405</v>
          </cell>
          <cell r="BQ89" t="str">
            <v>Y</v>
          </cell>
          <cell r="BR89">
            <v>4427.6821505376347</v>
          </cell>
          <cell r="BS89">
            <v>3.6237743689599977E-3</v>
          </cell>
          <cell r="BT89">
            <v>0</v>
          </cell>
          <cell r="BU89">
            <v>2058872.2</v>
          </cell>
          <cell r="BV89">
            <v>0</v>
          </cell>
          <cell r="BW89">
            <v>2058872.2</v>
          </cell>
          <cell r="BX89">
            <v>10547.2</v>
          </cell>
          <cell r="BY89">
            <v>2048325</v>
          </cell>
          <cell r="CA89">
            <v>139861</v>
          </cell>
          <cell r="CB89">
            <v>8262332</v>
          </cell>
          <cell r="CC89" t="str">
            <v>Loughton School</v>
          </cell>
          <cell r="CD89">
            <v>465</v>
          </cell>
          <cell r="CE89">
            <v>465</v>
          </cell>
          <cell r="CF89">
            <v>0</v>
          </cell>
          <cell r="CG89">
            <v>1609751.78152695</v>
          </cell>
          <cell r="CH89">
            <v>0</v>
          </cell>
          <cell r="CI89">
            <v>0</v>
          </cell>
          <cell r="CJ89">
            <v>41478.39360000009</v>
          </cell>
          <cell r="CK89">
            <v>0</v>
          </cell>
          <cell r="CL89">
            <v>65998.173150000075</v>
          </cell>
          <cell r="CM89">
            <v>0</v>
          </cell>
          <cell r="CN89">
            <v>3312.5105999999964</v>
          </cell>
          <cell r="CO89">
            <v>3744.5771999999965</v>
          </cell>
          <cell r="CP89">
            <v>4073.7707999999957</v>
          </cell>
          <cell r="CQ89">
            <v>493.79039999999947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0</v>
          </cell>
          <cell r="CZ89">
            <v>30429.833400000076</v>
          </cell>
          <cell r="DA89">
            <v>0</v>
          </cell>
          <cell r="DB89">
            <v>138985.13293409115</v>
          </cell>
          <cell r="DC89">
            <v>0</v>
          </cell>
          <cell r="DD89">
            <v>0</v>
          </cell>
          <cell r="DE89">
            <v>0</v>
          </cell>
          <cell r="DF89">
            <v>131677.44</v>
          </cell>
          <cell r="DG89">
            <v>0</v>
          </cell>
          <cell r="DH89">
            <v>0</v>
          </cell>
          <cell r="DI89">
            <v>0</v>
          </cell>
          <cell r="DJ89">
            <v>10547.2</v>
          </cell>
          <cell r="DK89">
            <v>0</v>
          </cell>
          <cell r="DL89">
            <v>0</v>
          </cell>
          <cell r="DM89">
            <v>0</v>
          </cell>
          <cell r="DN89">
            <v>0</v>
          </cell>
          <cell r="DO89">
            <v>0</v>
          </cell>
          <cell r="DP89">
            <v>0</v>
          </cell>
          <cell r="DQ89">
            <v>0</v>
          </cell>
          <cell r="DR89">
            <v>0</v>
          </cell>
          <cell r="DS89">
            <v>1609751.78152695</v>
          </cell>
          <cell r="DT89">
            <v>288516.18208409136</v>
          </cell>
          <cell r="DU89">
            <v>142224.64000000001</v>
          </cell>
          <cell r="DV89">
            <v>156439.48914010086</v>
          </cell>
          <cell r="DW89">
            <v>2040492.6036110413</v>
          </cell>
          <cell r="DX89">
            <v>2029945.4036110414</v>
          </cell>
          <cell r="DY89">
            <v>4405</v>
          </cell>
          <cell r="DZ89">
            <v>2048325</v>
          </cell>
          <cell r="EA89">
            <v>18379.596388958627</v>
          </cell>
          <cell r="EB89">
            <v>0</v>
          </cell>
          <cell r="EC89">
            <v>2058872.2</v>
          </cell>
          <cell r="ED89">
            <v>2058872.2000000002</v>
          </cell>
          <cell r="EE89">
            <v>0</v>
          </cell>
          <cell r="EF89">
            <v>2058872.2</v>
          </cell>
          <cell r="EG89">
            <v>1916647.56</v>
          </cell>
          <cell r="EH89">
            <v>1916647.56</v>
          </cell>
          <cell r="EI89">
            <v>4121.8227096774199</v>
          </cell>
          <cell r="EJ89">
            <v>4113.5302989517822</v>
          </cell>
          <cell r="EK89">
            <v>2.0158866285124302E-3</v>
          </cell>
          <cell r="EL89">
            <v>0</v>
          </cell>
          <cell r="EM89">
            <v>0</v>
          </cell>
          <cell r="EN89">
            <v>2058872.2</v>
          </cell>
          <cell r="EO89">
            <v>4405</v>
          </cell>
          <cell r="EP89" t="str">
            <v>Y</v>
          </cell>
          <cell r="EQ89">
            <v>4427.6821505376347</v>
          </cell>
          <cell r="ER89">
            <v>3.6237743689599977E-3</v>
          </cell>
          <cell r="ES89">
            <v>0</v>
          </cell>
          <cell r="ET89">
            <v>2058872.2</v>
          </cell>
          <cell r="EU89">
            <v>0</v>
          </cell>
          <cell r="EV89">
            <v>2058872.2</v>
          </cell>
          <cell r="EW89">
            <v>10547.2</v>
          </cell>
          <cell r="EX89">
            <v>2048325</v>
          </cell>
        </row>
        <row r="90">
          <cell r="B90">
            <v>147381</v>
          </cell>
          <cell r="C90">
            <v>8262334</v>
          </cell>
          <cell r="D90" t="str">
            <v>Holmwood School</v>
          </cell>
          <cell r="E90">
            <v>155</v>
          </cell>
          <cell r="F90">
            <v>155</v>
          </cell>
          <cell r="G90">
            <v>0</v>
          </cell>
          <cell r="H90">
            <v>536583.92717565002</v>
          </cell>
          <cell r="I90">
            <v>0</v>
          </cell>
          <cell r="J90">
            <v>0</v>
          </cell>
          <cell r="K90">
            <v>8394.4368000000231</v>
          </cell>
          <cell r="L90">
            <v>0</v>
          </cell>
          <cell r="M90">
            <v>13054.583700000054</v>
          </cell>
          <cell r="N90">
            <v>0</v>
          </cell>
          <cell r="O90">
            <v>946.43159999999909</v>
          </cell>
          <cell r="P90">
            <v>2304.3552000000022</v>
          </cell>
          <cell r="Q90">
            <v>0</v>
          </cell>
          <cell r="R90">
            <v>3950.3232000000035</v>
          </cell>
          <cell r="S90">
            <v>0</v>
          </cell>
          <cell r="T90">
            <v>1378.4981999999989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34119.877922330052</v>
          </cell>
          <cell r="AB90">
            <v>0</v>
          </cell>
          <cell r="AC90">
            <v>47817.827468457792</v>
          </cell>
          <cell r="AD90">
            <v>0</v>
          </cell>
          <cell r="AE90">
            <v>680.50489500000629</v>
          </cell>
          <cell r="AF90">
            <v>0</v>
          </cell>
          <cell r="AG90">
            <v>131677.44</v>
          </cell>
          <cell r="AH90">
            <v>0</v>
          </cell>
          <cell r="AI90">
            <v>0</v>
          </cell>
          <cell r="AJ90">
            <v>0</v>
          </cell>
          <cell r="AK90">
            <v>4889.6000000000004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536583.92717565002</v>
          </cell>
          <cell r="AU90">
            <v>112646.83898578792</v>
          </cell>
          <cell r="AV90">
            <v>136567.04000000001</v>
          </cell>
          <cell r="AW90">
            <v>52088.363787201175</v>
          </cell>
          <cell r="AX90">
            <v>785797.806161438</v>
          </cell>
          <cell r="AY90">
            <v>780908.20616143802</v>
          </cell>
          <cell r="AZ90">
            <v>4405</v>
          </cell>
          <cell r="BA90">
            <v>682775</v>
          </cell>
          <cell r="BB90">
            <v>0</v>
          </cell>
          <cell r="BC90">
            <v>0</v>
          </cell>
          <cell r="BD90">
            <v>785797.806161438</v>
          </cell>
          <cell r="BE90">
            <v>785797.806161438</v>
          </cell>
          <cell r="BF90">
            <v>0</v>
          </cell>
          <cell r="BG90">
            <v>687664.6</v>
          </cell>
          <cell r="BH90">
            <v>551097.55999999994</v>
          </cell>
          <cell r="BI90">
            <v>649230.76616143796</v>
          </cell>
          <cell r="BJ90">
            <v>4188.5855881383095</v>
          </cell>
          <cell r="BK90">
            <v>4079.9283089171977</v>
          </cell>
          <cell r="BL90">
            <v>2.6632154046341363E-2</v>
          </cell>
          <cell r="BM90">
            <v>0</v>
          </cell>
          <cell r="BN90">
            <v>0</v>
          </cell>
          <cell r="BO90">
            <v>785797.806161438</v>
          </cell>
          <cell r="BP90">
            <v>5038.1174591060517</v>
          </cell>
          <cell r="BQ90" t="str">
            <v>Y</v>
          </cell>
          <cell r="BR90">
            <v>5069.6632655576641</v>
          </cell>
          <cell r="BS90">
            <v>2.4219490284402179E-2</v>
          </cell>
          <cell r="BT90">
            <v>0</v>
          </cell>
          <cell r="BU90">
            <v>785797.806161438</v>
          </cell>
          <cell r="BV90">
            <v>0</v>
          </cell>
          <cell r="BW90">
            <v>785797.806161438</v>
          </cell>
          <cell r="BX90">
            <v>4889.6000000000004</v>
          </cell>
          <cell r="BY90">
            <v>780908.20616143802</v>
          </cell>
          <cell r="CA90">
            <v>147381</v>
          </cell>
          <cell r="CB90">
            <v>8262334</v>
          </cell>
          <cell r="CC90" t="str">
            <v>Holmwood School</v>
          </cell>
          <cell r="CD90">
            <v>155</v>
          </cell>
          <cell r="CE90">
            <v>155</v>
          </cell>
          <cell r="CF90">
            <v>0</v>
          </cell>
          <cell r="CG90">
            <v>536583.92717565002</v>
          </cell>
          <cell r="CH90">
            <v>0</v>
          </cell>
          <cell r="CI90">
            <v>0</v>
          </cell>
          <cell r="CJ90">
            <v>8394.4368000000231</v>
          </cell>
          <cell r="CK90">
            <v>0</v>
          </cell>
          <cell r="CL90">
            <v>13054.583700000054</v>
          </cell>
          <cell r="CM90">
            <v>0</v>
          </cell>
          <cell r="CN90">
            <v>946.43159999999909</v>
          </cell>
          <cell r="CO90">
            <v>2304.3552000000022</v>
          </cell>
          <cell r="CP90">
            <v>0</v>
          </cell>
          <cell r="CQ90">
            <v>3950.3232000000035</v>
          </cell>
          <cell r="CR90">
            <v>0</v>
          </cell>
          <cell r="CS90">
            <v>1378.4981999999989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0</v>
          </cell>
          <cell r="CZ90">
            <v>34119.877922330052</v>
          </cell>
          <cell r="DA90">
            <v>0</v>
          </cell>
          <cell r="DB90">
            <v>47817.827468457792</v>
          </cell>
          <cell r="DC90">
            <v>0</v>
          </cell>
          <cell r="DD90">
            <v>680.50489500000629</v>
          </cell>
          <cell r="DE90">
            <v>0</v>
          </cell>
          <cell r="DF90">
            <v>131677.44</v>
          </cell>
          <cell r="DG90">
            <v>0</v>
          </cell>
          <cell r="DH90">
            <v>0</v>
          </cell>
          <cell r="DI90">
            <v>0</v>
          </cell>
          <cell r="DJ90">
            <v>4889.6000000000004</v>
          </cell>
          <cell r="DK90">
            <v>0</v>
          </cell>
          <cell r="DL90">
            <v>0</v>
          </cell>
          <cell r="DM90">
            <v>0</v>
          </cell>
          <cell r="DN90">
            <v>0</v>
          </cell>
          <cell r="DO90">
            <v>0</v>
          </cell>
          <cell r="DP90">
            <v>0</v>
          </cell>
          <cell r="DQ90">
            <v>0</v>
          </cell>
          <cell r="DR90">
            <v>0</v>
          </cell>
          <cell r="DS90">
            <v>536583.92717565002</v>
          </cell>
          <cell r="DT90">
            <v>112646.83898578792</v>
          </cell>
          <cell r="DU90">
            <v>136567.04000000001</v>
          </cell>
          <cell r="DV90">
            <v>52088.363787201175</v>
          </cell>
          <cell r="DW90">
            <v>785797.806161438</v>
          </cell>
          <cell r="DX90">
            <v>780908.20616143802</v>
          </cell>
          <cell r="DY90">
            <v>4405</v>
          </cell>
          <cell r="DZ90">
            <v>682775</v>
          </cell>
          <cell r="EA90">
            <v>0</v>
          </cell>
          <cell r="EB90">
            <v>0</v>
          </cell>
          <cell r="EC90">
            <v>785797.806161438</v>
          </cell>
          <cell r="ED90">
            <v>785797.806161438</v>
          </cell>
          <cell r="EE90">
            <v>0</v>
          </cell>
          <cell r="EF90">
            <v>687664.6</v>
          </cell>
          <cell r="EG90">
            <v>551097.55999999994</v>
          </cell>
          <cell r="EH90">
            <v>649230.76616143796</v>
          </cell>
          <cell r="EI90">
            <v>4188.5855881383095</v>
          </cell>
          <cell r="EJ90">
            <v>4079.9283089171977</v>
          </cell>
          <cell r="EK90">
            <v>2.6632154046341363E-2</v>
          </cell>
          <cell r="EL90">
            <v>0</v>
          </cell>
          <cell r="EM90">
            <v>0</v>
          </cell>
          <cell r="EN90">
            <v>785797.806161438</v>
          </cell>
          <cell r="EO90">
            <v>5038.1174591060517</v>
          </cell>
          <cell r="EP90" t="str">
            <v>Y</v>
          </cell>
          <cell r="EQ90">
            <v>5069.6632655576641</v>
          </cell>
          <cell r="ER90">
            <v>2.4219490284402179E-2</v>
          </cell>
          <cell r="ES90">
            <v>0</v>
          </cell>
          <cell r="ET90">
            <v>785797.806161438</v>
          </cell>
          <cell r="EU90">
            <v>0</v>
          </cell>
          <cell r="EV90">
            <v>785797.806161438</v>
          </cell>
          <cell r="EW90">
            <v>4889.6000000000004</v>
          </cell>
          <cell r="EX90">
            <v>780908.20616143802</v>
          </cell>
        </row>
        <row r="91">
          <cell r="B91">
            <v>146462</v>
          </cell>
          <cell r="C91">
            <v>8262349</v>
          </cell>
          <cell r="D91" t="str">
            <v>Heronshaw School</v>
          </cell>
          <cell r="E91">
            <v>237</v>
          </cell>
          <cell r="F91">
            <v>237</v>
          </cell>
          <cell r="G91">
            <v>0</v>
          </cell>
          <cell r="H91">
            <v>820454.13381050993</v>
          </cell>
          <cell r="I91">
            <v>0</v>
          </cell>
          <cell r="J91">
            <v>0</v>
          </cell>
          <cell r="K91">
            <v>26170.891199999958</v>
          </cell>
          <cell r="L91">
            <v>0</v>
          </cell>
          <cell r="M91">
            <v>38438.496449999933</v>
          </cell>
          <cell r="N91">
            <v>0</v>
          </cell>
          <cell r="O91">
            <v>3312.5105999999992</v>
          </cell>
          <cell r="P91">
            <v>4032.6215999999995</v>
          </cell>
          <cell r="Q91">
            <v>4526.4119999999975</v>
          </cell>
          <cell r="R91">
            <v>3456.532800000005</v>
          </cell>
          <cell r="S91">
            <v>1049.3045999999995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55737.943016058416</v>
          </cell>
          <cell r="AB91">
            <v>0</v>
          </cell>
          <cell r="AC91">
            <v>72712.922167684039</v>
          </cell>
          <cell r="AD91">
            <v>0</v>
          </cell>
          <cell r="AE91">
            <v>0</v>
          </cell>
          <cell r="AF91">
            <v>0</v>
          </cell>
          <cell r="AG91">
            <v>131677.44</v>
          </cell>
          <cell r="AH91">
            <v>0</v>
          </cell>
          <cell r="AI91">
            <v>0</v>
          </cell>
          <cell r="AJ91">
            <v>0</v>
          </cell>
          <cell r="AK91">
            <v>4531.2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820454.13381050993</v>
          </cell>
          <cell r="AU91">
            <v>209437.63443374235</v>
          </cell>
          <cell r="AV91">
            <v>136208.64000000001</v>
          </cell>
          <cell r="AW91">
            <v>87284.938021231879</v>
          </cell>
          <cell r="AX91">
            <v>1166100.4082442522</v>
          </cell>
          <cell r="AY91">
            <v>1161569.2082442523</v>
          </cell>
          <cell r="AZ91">
            <v>4405</v>
          </cell>
          <cell r="BA91">
            <v>1043985</v>
          </cell>
          <cell r="BB91">
            <v>0</v>
          </cell>
          <cell r="BC91">
            <v>0</v>
          </cell>
          <cell r="BD91">
            <v>1166100.4082442522</v>
          </cell>
          <cell r="BE91">
            <v>1166100.4082442524</v>
          </cell>
          <cell r="BF91">
            <v>0</v>
          </cell>
          <cell r="BG91">
            <v>1048516.2</v>
          </cell>
          <cell r="BH91">
            <v>912307.56</v>
          </cell>
          <cell r="BI91">
            <v>1029891.7682442523</v>
          </cell>
          <cell r="BJ91">
            <v>4345.5348871065498</v>
          </cell>
          <cell r="BK91">
            <v>4214.7431131578951</v>
          </cell>
          <cell r="BL91">
            <v>3.1031968126441527E-2</v>
          </cell>
          <cell r="BM91">
            <v>0</v>
          </cell>
          <cell r="BN91">
            <v>0</v>
          </cell>
          <cell r="BO91">
            <v>1166100.4082442522</v>
          </cell>
          <cell r="BP91">
            <v>4901.1358997647776</v>
          </cell>
          <cell r="BQ91" t="str">
            <v>Y</v>
          </cell>
          <cell r="BR91">
            <v>4920.2548871065492</v>
          </cell>
          <cell r="BS91">
            <v>2.2465108317059945E-2</v>
          </cell>
          <cell r="BT91">
            <v>0</v>
          </cell>
          <cell r="BU91">
            <v>1166100.4082442522</v>
          </cell>
          <cell r="BV91">
            <v>0</v>
          </cell>
          <cell r="BW91">
            <v>1166100.4082442522</v>
          </cell>
          <cell r="BX91">
            <v>4531.2</v>
          </cell>
          <cell r="BY91">
            <v>1161569.2082442523</v>
          </cell>
          <cell r="CA91">
            <v>146462</v>
          </cell>
          <cell r="CB91">
            <v>8262349</v>
          </cell>
          <cell r="CC91" t="str">
            <v>Heronshaw School</v>
          </cell>
          <cell r="CD91">
            <v>237</v>
          </cell>
          <cell r="CE91">
            <v>237</v>
          </cell>
          <cell r="CF91">
            <v>0</v>
          </cell>
          <cell r="CG91">
            <v>820454.13381050993</v>
          </cell>
          <cell r="CH91">
            <v>0</v>
          </cell>
          <cell r="CI91">
            <v>0</v>
          </cell>
          <cell r="CJ91">
            <v>26170.891199999958</v>
          </cell>
          <cell r="CK91">
            <v>0</v>
          </cell>
          <cell r="CL91">
            <v>38438.496449999933</v>
          </cell>
          <cell r="CM91">
            <v>0</v>
          </cell>
          <cell r="CN91">
            <v>3312.5105999999992</v>
          </cell>
          <cell r="CO91">
            <v>4032.6215999999995</v>
          </cell>
          <cell r="CP91">
            <v>4526.4119999999975</v>
          </cell>
          <cell r="CQ91">
            <v>3456.532800000005</v>
          </cell>
          <cell r="CR91">
            <v>1049.3045999999995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0</v>
          </cell>
          <cell r="CZ91">
            <v>55737.943016058416</v>
          </cell>
          <cell r="DA91">
            <v>0</v>
          </cell>
          <cell r="DB91">
            <v>72712.922167684039</v>
          </cell>
          <cell r="DC91">
            <v>0</v>
          </cell>
          <cell r="DD91">
            <v>0</v>
          </cell>
          <cell r="DE91">
            <v>0</v>
          </cell>
          <cell r="DF91">
            <v>131677.44</v>
          </cell>
          <cell r="DG91">
            <v>0</v>
          </cell>
          <cell r="DH91">
            <v>0</v>
          </cell>
          <cell r="DI91">
            <v>0</v>
          </cell>
          <cell r="DJ91">
            <v>4531.2</v>
          </cell>
          <cell r="DK91">
            <v>0</v>
          </cell>
          <cell r="DL91">
            <v>0</v>
          </cell>
          <cell r="DM91">
            <v>0</v>
          </cell>
          <cell r="DN91">
            <v>0</v>
          </cell>
          <cell r="DO91">
            <v>0</v>
          </cell>
          <cell r="DP91">
            <v>0</v>
          </cell>
          <cell r="DQ91">
            <v>0</v>
          </cell>
          <cell r="DR91">
            <v>0</v>
          </cell>
          <cell r="DS91">
            <v>820454.13381050993</v>
          </cell>
          <cell r="DT91">
            <v>209437.63443374235</v>
          </cell>
          <cell r="DU91">
            <v>136208.64000000001</v>
          </cell>
          <cell r="DV91">
            <v>87284.938021231879</v>
          </cell>
          <cell r="DW91">
            <v>1166100.4082442522</v>
          </cell>
          <cell r="DX91">
            <v>1161569.2082442523</v>
          </cell>
          <cell r="DY91">
            <v>4405</v>
          </cell>
          <cell r="DZ91">
            <v>1043985</v>
          </cell>
          <cell r="EA91">
            <v>0</v>
          </cell>
          <cell r="EB91">
            <v>0</v>
          </cell>
          <cell r="EC91">
            <v>1166100.4082442522</v>
          </cell>
          <cell r="ED91">
            <v>1166100.4082442524</v>
          </cell>
          <cell r="EE91">
            <v>0</v>
          </cell>
          <cell r="EF91">
            <v>1048516.2</v>
          </cell>
          <cell r="EG91">
            <v>912307.56</v>
          </cell>
          <cell r="EH91">
            <v>1029891.7682442523</v>
          </cell>
          <cell r="EI91">
            <v>4345.5348871065498</v>
          </cell>
          <cell r="EJ91">
            <v>4214.7431131578951</v>
          </cell>
          <cell r="EK91">
            <v>3.1031968126441527E-2</v>
          </cell>
          <cell r="EL91">
            <v>0</v>
          </cell>
          <cell r="EM91">
            <v>0</v>
          </cell>
          <cell r="EN91">
            <v>1166100.4082442522</v>
          </cell>
          <cell r="EO91">
            <v>4901.1358997647776</v>
          </cell>
          <cell r="EP91" t="str">
            <v>Y</v>
          </cell>
          <cell r="EQ91">
            <v>4920.2548871065492</v>
          </cell>
          <cell r="ER91">
            <v>2.2465108317059945E-2</v>
          </cell>
          <cell r="ES91">
            <v>0</v>
          </cell>
          <cell r="ET91">
            <v>1166100.4082442522</v>
          </cell>
          <cell r="EU91">
            <v>0</v>
          </cell>
          <cell r="EV91">
            <v>1166100.4082442522</v>
          </cell>
          <cell r="EW91">
            <v>4531.2</v>
          </cell>
          <cell r="EX91">
            <v>1161569.2082442523</v>
          </cell>
        </row>
        <row r="92">
          <cell r="B92">
            <v>141271</v>
          </cell>
          <cell r="C92">
            <v>8262350</v>
          </cell>
          <cell r="D92" t="str">
            <v>Kents Hill School</v>
          </cell>
          <cell r="E92">
            <v>50</v>
          </cell>
          <cell r="F92">
            <v>50</v>
          </cell>
          <cell r="G92">
            <v>0</v>
          </cell>
          <cell r="H92">
            <v>173091.5894115</v>
          </cell>
          <cell r="I92">
            <v>0</v>
          </cell>
          <cell r="J92">
            <v>0</v>
          </cell>
          <cell r="K92">
            <v>4937.9039999999995</v>
          </cell>
          <cell r="L92">
            <v>0</v>
          </cell>
          <cell r="M92">
            <v>7252.5464999999995</v>
          </cell>
          <cell r="N92">
            <v>0</v>
          </cell>
          <cell r="O92">
            <v>0</v>
          </cell>
          <cell r="P92">
            <v>1175.6914285714286</v>
          </cell>
          <cell r="Q92">
            <v>461.87877551020358</v>
          </cell>
          <cell r="R92">
            <v>503.86775510204023</v>
          </cell>
          <cell r="S92">
            <v>535.35948979591774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6961.0729999999894</v>
          </cell>
          <cell r="AB92">
            <v>0</v>
          </cell>
          <cell r="AC92">
            <v>20815.119971830987</v>
          </cell>
          <cell r="AD92">
            <v>0</v>
          </cell>
          <cell r="AE92">
            <v>3888.5994000000005</v>
          </cell>
          <cell r="AF92">
            <v>0</v>
          </cell>
          <cell r="AG92">
            <v>131677.44</v>
          </cell>
          <cell r="AH92">
            <v>0</v>
          </cell>
          <cell r="AI92">
            <v>0</v>
          </cell>
          <cell r="AJ92">
            <v>0</v>
          </cell>
          <cell r="AK92">
            <v>5580.8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173091.5894115</v>
          </cell>
          <cell r="AU92">
            <v>46532.040320810564</v>
          </cell>
          <cell r="AV92">
            <v>137258.23999999999</v>
          </cell>
          <cell r="AW92">
            <v>20349.418915261376</v>
          </cell>
          <cell r="AX92">
            <v>356881.86973231053</v>
          </cell>
          <cell r="AY92">
            <v>351301.06973231054</v>
          </cell>
          <cell r="AZ92">
            <v>4405</v>
          </cell>
          <cell r="BA92">
            <v>220250</v>
          </cell>
          <cell r="BB92">
            <v>0</v>
          </cell>
          <cell r="BC92">
            <v>0</v>
          </cell>
          <cell r="BD92">
            <v>356881.86973231053</v>
          </cell>
          <cell r="BE92">
            <v>356881.86973231059</v>
          </cell>
          <cell r="BF92">
            <v>0</v>
          </cell>
          <cell r="BG92">
            <v>225830.8</v>
          </cell>
          <cell r="BH92">
            <v>88572.559999999983</v>
          </cell>
          <cell r="BI92">
            <v>219623.62973231054</v>
          </cell>
          <cell r="BJ92">
            <v>4392.4725946462104</v>
          </cell>
          <cell r="BK92">
            <v>3934.1190300000007</v>
          </cell>
          <cell r="BL92">
            <v>0.11650729455590711</v>
          </cell>
          <cell r="BM92">
            <v>0</v>
          </cell>
          <cell r="BN92">
            <v>0</v>
          </cell>
          <cell r="BO92">
            <v>356881.86973231053</v>
          </cell>
          <cell r="BP92">
            <v>7026.0213946462109</v>
          </cell>
          <cell r="BQ92" t="str">
            <v>Y</v>
          </cell>
          <cell r="BR92">
            <v>7137.6373946462109</v>
          </cell>
          <cell r="BS92">
            <v>0.14720618710022748</v>
          </cell>
          <cell r="BT92">
            <v>0</v>
          </cell>
          <cell r="BU92">
            <v>356881.86973231053</v>
          </cell>
          <cell r="BV92">
            <v>0</v>
          </cell>
          <cell r="BW92">
            <v>356881.86973231053</v>
          </cell>
          <cell r="BX92">
            <v>5580.8</v>
          </cell>
          <cell r="BY92">
            <v>351301.06973231054</v>
          </cell>
          <cell r="CA92">
            <v>141271</v>
          </cell>
          <cell r="CB92">
            <v>8262350</v>
          </cell>
          <cell r="CC92" t="str">
            <v>Kents Hill School</v>
          </cell>
          <cell r="CD92">
            <v>50</v>
          </cell>
          <cell r="CE92">
            <v>50</v>
          </cell>
          <cell r="CF92">
            <v>0</v>
          </cell>
          <cell r="CG92">
            <v>173091.5894115</v>
          </cell>
          <cell r="CH92">
            <v>0</v>
          </cell>
          <cell r="CI92">
            <v>0</v>
          </cell>
          <cell r="CJ92">
            <v>4937.9039999999995</v>
          </cell>
          <cell r="CK92">
            <v>0</v>
          </cell>
          <cell r="CL92">
            <v>7252.5464999999995</v>
          </cell>
          <cell r="CM92">
            <v>0</v>
          </cell>
          <cell r="CN92">
            <v>0</v>
          </cell>
          <cell r="CO92">
            <v>1175.6914285714286</v>
          </cell>
          <cell r="CP92">
            <v>461.87877551020358</v>
          </cell>
          <cell r="CQ92">
            <v>503.86775510204023</v>
          </cell>
          <cell r="CR92">
            <v>535.35948979591774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0</v>
          </cell>
          <cell r="CZ92">
            <v>6961.0729999999894</v>
          </cell>
          <cell r="DA92">
            <v>0</v>
          </cell>
          <cell r="DB92">
            <v>20815.119971830987</v>
          </cell>
          <cell r="DC92">
            <v>0</v>
          </cell>
          <cell r="DD92">
            <v>3888.5994000000005</v>
          </cell>
          <cell r="DE92">
            <v>0</v>
          </cell>
          <cell r="DF92">
            <v>131677.44</v>
          </cell>
          <cell r="DG92">
            <v>0</v>
          </cell>
          <cell r="DH92">
            <v>0</v>
          </cell>
          <cell r="DI92">
            <v>0</v>
          </cell>
          <cell r="DJ92">
            <v>5580.8</v>
          </cell>
          <cell r="DK92">
            <v>0</v>
          </cell>
          <cell r="DL92">
            <v>0</v>
          </cell>
          <cell r="DM92">
            <v>0</v>
          </cell>
          <cell r="DN92">
            <v>0</v>
          </cell>
          <cell r="DO92">
            <v>0</v>
          </cell>
          <cell r="DP92">
            <v>0</v>
          </cell>
          <cell r="DQ92">
            <v>0</v>
          </cell>
          <cell r="DR92">
            <v>0</v>
          </cell>
          <cell r="DS92">
            <v>173091.5894115</v>
          </cell>
          <cell r="DT92">
            <v>46532.040320810564</v>
          </cell>
          <cell r="DU92">
            <v>137258.23999999999</v>
          </cell>
          <cell r="DV92">
            <v>20349.418915261376</v>
          </cell>
          <cell r="DW92">
            <v>356881.86973231053</v>
          </cell>
          <cell r="DX92">
            <v>351301.06973231054</v>
          </cell>
          <cell r="DY92">
            <v>4405</v>
          </cell>
          <cell r="DZ92">
            <v>220250</v>
          </cell>
          <cell r="EA92">
            <v>0</v>
          </cell>
          <cell r="EB92">
            <v>0</v>
          </cell>
          <cell r="EC92">
            <v>356881.86973231053</v>
          </cell>
          <cell r="ED92">
            <v>356881.86973231059</v>
          </cell>
          <cell r="EE92">
            <v>0</v>
          </cell>
          <cell r="EF92">
            <v>225830.8</v>
          </cell>
          <cell r="EG92">
            <v>88572.559999999983</v>
          </cell>
          <cell r="EH92">
            <v>219623.62973231054</v>
          </cell>
          <cell r="EI92">
            <v>4392.4725946462104</v>
          </cell>
          <cell r="EJ92">
            <v>3934.1190300000007</v>
          </cell>
          <cell r="EK92">
            <v>0.11650729455590711</v>
          </cell>
          <cell r="EL92">
            <v>0</v>
          </cell>
          <cell r="EM92">
            <v>0</v>
          </cell>
          <cell r="EN92">
            <v>356881.86973231053</v>
          </cell>
          <cell r="EO92">
            <v>7026.0213946462109</v>
          </cell>
          <cell r="EP92" t="str">
            <v>Y</v>
          </cell>
          <cell r="EQ92">
            <v>7137.6373946462109</v>
          </cell>
          <cell r="ER92">
            <v>0.14720618710022748</v>
          </cell>
          <cell r="ES92">
            <v>0</v>
          </cell>
          <cell r="ET92">
            <v>356881.86973231053</v>
          </cell>
          <cell r="EU92">
            <v>0</v>
          </cell>
          <cell r="EV92">
            <v>356881.86973231053</v>
          </cell>
          <cell r="EW92">
            <v>5580.8</v>
          </cell>
          <cell r="EX92">
            <v>351301.06973231054</v>
          </cell>
        </row>
        <row r="93">
          <cell r="B93">
            <v>136853</v>
          </cell>
          <cell r="C93">
            <v>8263388</v>
          </cell>
          <cell r="D93" t="str">
            <v>Oxley Park Academy</v>
          </cell>
          <cell r="E93">
            <v>648</v>
          </cell>
          <cell r="F93">
            <v>648</v>
          </cell>
          <cell r="G93">
            <v>0</v>
          </cell>
          <cell r="H93">
            <v>2243266.9987730398</v>
          </cell>
          <cell r="I93">
            <v>0</v>
          </cell>
          <cell r="J93">
            <v>0</v>
          </cell>
          <cell r="K93">
            <v>39503.232000000069</v>
          </cell>
          <cell r="L93">
            <v>0</v>
          </cell>
          <cell r="M93">
            <v>61646.645250000081</v>
          </cell>
          <cell r="N93">
            <v>0</v>
          </cell>
          <cell r="O93">
            <v>2602.6868999999983</v>
          </cell>
          <cell r="P93">
            <v>2880.444</v>
          </cell>
          <cell r="Q93">
            <v>3168.4884000000088</v>
          </cell>
          <cell r="R93">
            <v>0</v>
          </cell>
          <cell r="S93">
            <v>524.65229999999997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67270.914651669475</v>
          </cell>
          <cell r="AB93">
            <v>0</v>
          </cell>
          <cell r="AC93">
            <v>183240.2408489706</v>
          </cell>
          <cell r="AD93">
            <v>0</v>
          </cell>
          <cell r="AE93">
            <v>29488.826360173425</v>
          </cell>
          <cell r="AF93">
            <v>0</v>
          </cell>
          <cell r="AG93">
            <v>131677.44</v>
          </cell>
          <cell r="AH93">
            <v>0</v>
          </cell>
          <cell r="AI93">
            <v>0</v>
          </cell>
          <cell r="AJ93">
            <v>65839</v>
          </cell>
          <cell r="AK93">
            <v>19609.599999999999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2243266.9987730398</v>
          </cell>
          <cell r="AU93">
            <v>390326.13071081362</v>
          </cell>
          <cell r="AV93">
            <v>217126.04</v>
          </cell>
          <cell r="AW93">
            <v>200212.89081993781</v>
          </cell>
          <cell r="AX93">
            <v>2850719.1694838535</v>
          </cell>
          <cell r="AY93">
            <v>2765270.5694838534</v>
          </cell>
          <cell r="AZ93">
            <v>4405</v>
          </cell>
          <cell r="BA93">
            <v>2854440</v>
          </cell>
          <cell r="BB93">
            <v>89169.430516146589</v>
          </cell>
          <cell r="BC93">
            <v>0</v>
          </cell>
          <cell r="BD93">
            <v>2939888.6</v>
          </cell>
          <cell r="BE93">
            <v>2939888.6000000006</v>
          </cell>
          <cell r="BF93">
            <v>0</v>
          </cell>
          <cell r="BG93">
            <v>2939888.6</v>
          </cell>
          <cell r="BH93">
            <v>2788601.56</v>
          </cell>
          <cell r="BI93">
            <v>2788601.56</v>
          </cell>
          <cell r="BJ93">
            <v>4303.3974691358026</v>
          </cell>
          <cell r="BK93">
            <v>4274.9353585626914</v>
          </cell>
          <cell r="BL93">
            <v>6.6579043156995638E-3</v>
          </cell>
          <cell r="BM93">
            <v>0</v>
          </cell>
          <cell r="BN93">
            <v>0</v>
          </cell>
          <cell r="BO93">
            <v>2939888.6</v>
          </cell>
          <cell r="BP93">
            <v>4405</v>
          </cell>
          <cell r="BQ93" t="str">
            <v>Y</v>
          </cell>
          <cell r="BR93">
            <v>4536.8651234567906</v>
          </cell>
          <cell r="BS93">
            <v>6.7914430448037244E-3</v>
          </cell>
          <cell r="BT93">
            <v>0</v>
          </cell>
          <cell r="BU93">
            <v>2939888.6</v>
          </cell>
          <cell r="BV93">
            <v>0</v>
          </cell>
          <cell r="BW93">
            <v>2939888.6</v>
          </cell>
          <cell r="BX93">
            <v>19609.599999999999</v>
          </cell>
          <cell r="BY93">
            <v>2920279</v>
          </cell>
          <cell r="CA93">
            <v>136853</v>
          </cell>
          <cell r="CB93">
            <v>8263388</v>
          </cell>
          <cell r="CC93" t="str">
            <v>Oxley Park Academy</v>
          </cell>
          <cell r="CD93">
            <v>648</v>
          </cell>
          <cell r="CE93">
            <v>648</v>
          </cell>
          <cell r="CF93">
            <v>0</v>
          </cell>
          <cell r="CG93">
            <v>2243266.9987730398</v>
          </cell>
          <cell r="CH93">
            <v>0</v>
          </cell>
          <cell r="CI93">
            <v>0</v>
          </cell>
          <cell r="CJ93">
            <v>39503.232000000069</v>
          </cell>
          <cell r="CK93">
            <v>0</v>
          </cell>
          <cell r="CL93">
            <v>61646.645250000081</v>
          </cell>
          <cell r="CM93">
            <v>0</v>
          </cell>
          <cell r="CN93">
            <v>2602.6868999999983</v>
          </cell>
          <cell r="CO93">
            <v>2880.444</v>
          </cell>
          <cell r="CP93">
            <v>3168.4884000000088</v>
          </cell>
          <cell r="CQ93">
            <v>0</v>
          </cell>
          <cell r="CR93">
            <v>524.65229999999997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0</v>
          </cell>
          <cell r="CZ93">
            <v>67270.914651669475</v>
          </cell>
          <cell r="DA93">
            <v>0</v>
          </cell>
          <cell r="DB93">
            <v>183240.2408489706</v>
          </cell>
          <cell r="DC93">
            <v>0</v>
          </cell>
          <cell r="DD93">
            <v>29488.826360173425</v>
          </cell>
          <cell r="DE93">
            <v>0</v>
          </cell>
          <cell r="DF93">
            <v>131677.44</v>
          </cell>
          <cell r="DG93">
            <v>0</v>
          </cell>
          <cell r="DH93">
            <v>0</v>
          </cell>
          <cell r="DI93">
            <v>65839</v>
          </cell>
          <cell r="DJ93">
            <v>19609.599999999999</v>
          </cell>
          <cell r="DK93">
            <v>0</v>
          </cell>
          <cell r="DL93">
            <v>0</v>
          </cell>
          <cell r="DM93">
            <v>0</v>
          </cell>
          <cell r="DN93">
            <v>0</v>
          </cell>
          <cell r="DO93">
            <v>0</v>
          </cell>
          <cell r="DP93">
            <v>0</v>
          </cell>
          <cell r="DQ93">
            <v>0</v>
          </cell>
          <cell r="DR93">
            <v>0</v>
          </cell>
          <cell r="DS93">
            <v>2243266.9987730398</v>
          </cell>
          <cell r="DT93">
            <v>390326.13071081362</v>
          </cell>
          <cell r="DU93">
            <v>217126.04</v>
          </cell>
          <cell r="DV93">
            <v>200212.89081993781</v>
          </cell>
          <cell r="DW93">
            <v>2850719.1694838535</v>
          </cell>
          <cell r="DX93">
            <v>2765270.5694838534</v>
          </cell>
          <cell r="DY93">
            <v>4405</v>
          </cell>
          <cell r="DZ93">
            <v>2854440</v>
          </cell>
          <cell r="EA93">
            <v>89169.430516146589</v>
          </cell>
          <cell r="EB93">
            <v>0</v>
          </cell>
          <cell r="EC93">
            <v>2939888.6</v>
          </cell>
          <cell r="ED93">
            <v>2939888.6000000006</v>
          </cell>
          <cell r="EE93">
            <v>0</v>
          </cell>
          <cell r="EF93">
            <v>2939888.6</v>
          </cell>
          <cell r="EG93">
            <v>2788601.56</v>
          </cell>
          <cell r="EH93">
            <v>2788601.56</v>
          </cell>
          <cell r="EI93">
            <v>4303.3974691358026</v>
          </cell>
          <cell r="EJ93">
            <v>4274.9353585626914</v>
          </cell>
          <cell r="EK93">
            <v>6.6579043156995638E-3</v>
          </cell>
          <cell r="EL93">
            <v>0</v>
          </cell>
          <cell r="EM93">
            <v>0</v>
          </cell>
          <cell r="EN93">
            <v>2939888.6</v>
          </cell>
          <cell r="EO93">
            <v>4405</v>
          </cell>
          <cell r="EP93" t="str">
            <v>Y</v>
          </cell>
          <cell r="EQ93">
            <v>4536.8651234567906</v>
          </cell>
          <cell r="ER93">
            <v>6.7914430448037244E-3</v>
          </cell>
          <cell r="ES93">
            <v>0</v>
          </cell>
          <cell r="ET93">
            <v>2939888.6</v>
          </cell>
          <cell r="EU93">
            <v>0</v>
          </cell>
          <cell r="EV93">
            <v>2939888.6</v>
          </cell>
          <cell r="EW93">
            <v>19609.599999999999</v>
          </cell>
          <cell r="EX93">
            <v>2920279</v>
          </cell>
        </row>
        <row r="94">
          <cell r="B94">
            <v>137061</v>
          </cell>
          <cell r="C94">
            <v>8265207</v>
          </cell>
          <cell r="D94" t="str">
            <v>Two Mile Ash School</v>
          </cell>
          <cell r="E94">
            <v>670</v>
          </cell>
          <cell r="F94">
            <v>670</v>
          </cell>
          <cell r="G94">
            <v>0</v>
          </cell>
          <cell r="H94">
            <v>2319427.2981141</v>
          </cell>
          <cell r="I94">
            <v>0</v>
          </cell>
          <cell r="J94">
            <v>0</v>
          </cell>
          <cell r="K94">
            <v>36540.489600000044</v>
          </cell>
          <cell r="L94">
            <v>0</v>
          </cell>
          <cell r="M94">
            <v>77602.247549999796</v>
          </cell>
          <cell r="N94">
            <v>0</v>
          </cell>
          <cell r="O94">
            <v>5678.5896000000057</v>
          </cell>
          <cell r="P94">
            <v>11521.775999999994</v>
          </cell>
          <cell r="Q94">
            <v>2715.8472000000015</v>
          </cell>
          <cell r="R94">
            <v>9875.8079999999936</v>
          </cell>
          <cell r="S94">
            <v>1049.3045999999993</v>
          </cell>
          <cell r="T94">
            <v>2756.9963999999986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67250.099102803899</v>
          </cell>
          <cell r="AB94">
            <v>0</v>
          </cell>
          <cell r="AC94">
            <v>180889.45962443476</v>
          </cell>
          <cell r="AD94">
            <v>0</v>
          </cell>
          <cell r="AE94">
            <v>0</v>
          </cell>
          <cell r="AF94">
            <v>0</v>
          </cell>
          <cell r="AG94">
            <v>131677.44</v>
          </cell>
          <cell r="AH94">
            <v>0</v>
          </cell>
          <cell r="AI94">
            <v>0</v>
          </cell>
          <cell r="AJ94">
            <v>0</v>
          </cell>
          <cell r="AK94">
            <v>12697.6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2319427.2981141</v>
          </cell>
          <cell r="AU94">
            <v>395880.61767723848</v>
          </cell>
          <cell r="AV94">
            <v>144375.04000000001</v>
          </cell>
          <cell r="AW94">
            <v>215742.93018804828</v>
          </cell>
          <cell r="AX94">
            <v>2859682.9557913383</v>
          </cell>
          <cell r="AY94">
            <v>2846985.3557913383</v>
          </cell>
          <cell r="AZ94">
            <v>4405</v>
          </cell>
          <cell r="BA94">
            <v>2951350</v>
          </cell>
          <cell r="BB94">
            <v>104364.64420866175</v>
          </cell>
          <cell r="BC94">
            <v>0</v>
          </cell>
          <cell r="BD94">
            <v>2964047.6</v>
          </cell>
          <cell r="BE94">
            <v>2964047.600000001</v>
          </cell>
          <cell r="BF94">
            <v>0</v>
          </cell>
          <cell r="BG94">
            <v>2964047.6</v>
          </cell>
          <cell r="BH94">
            <v>2819672.56</v>
          </cell>
          <cell r="BI94">
            <v>2819672.56</v>
          </cell>
          <cell r="BJ94">
            <v>4208.4665074626864</v>
          </cell>
          <cell r="BK94">
            <v>4188.5305324963074</v>
          </cell>
          <cell r="BL94">
            <v>4.7596585035509969E-3</v>
          </cell>
          <cell r="BM94">
            <v>0</v>
          </cell>
          <cell r="BN94">
            <v>0</v>
          </cell>
          <cell r="BO94">
            <v>2964047.6</v>
          </cell>
          <cell r="BP94">
            <v>4405</v>
          </cell>
          <cell r="BQ94" t="str">
            <v>Y</v>
          </cell>
          <cell r="BR94">
            <v>4423.9516417910445</v>
          </cell>
          <cell r="BS94">
            <v>5.0352347584805557E-3</v>
          </cell>
          <cell r="BT94">
            <v>0</v>
          </cell>
          <cell r="BU94">
            <v>2964047.6</v>
          </cell>
          <cell r="BV94">
            <v>0</v>
          </cell>
          <cell r="BW94">
            <v>2964047.6</v>
          </cell>
          <cell r="BX94">
            <v>12697.6</v>
          </cell>
          <cell r="BY94">
            <v>2951350</v>
          </cell>
          <cell r="CA94">
            <v>137061</v>
          </cell>
          <cell r="CB94">
            <v>8265207</v>
          </cell>
          <cell r="CC94" t="str">
            <v>Two Mile Ash School</v>
          </cell>
          <cell r="CD94">
            <v>670</v>
          </cell>
          <cell r="CE94">
            <v>670</v>
          </cell>
          <cell r="CF94">
            <v>0</v>
          </cell>
          <cell r="CG94">
            <v>2319427.2981141</v>
          </cell>
          <cell r="CH94">
            <v>0</v>
          </cell>
          <cell r="CI94">
            <v>0</v>
          </cell>
          <cell r="CJ94">
            <v>36540.489600000044</v>
          </cell>
          <cell r="CK94">
            <v>0</v>
          </cell>
          <cell r="CL94">
            <v>77602.247549999796</v>
          </cell>
          <cell r="CM94">
            <v>0</v>
          </cell>
          <cell r="CN94">
            <v>5678.5896000000057</v>
          </cell>
          <cell r="CO94">
            <v>11521.775999999994</v>
          </cell>
          <cell r="CP94">
            <v>2715.8472000000015</v>
          </cell>
          <cell r="CQ94">
            <v>9875.8079999999936</v>
          </cell>
          <cell r="CR94">
            <v>1049.3045999999993</v>
          </cell>
          <cell r="CS94">
            <v>2756.9963999999986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0</v>
          </cell>
          <cell r="CZ94">
            <v>67250.099102803899</v>
          </cell>
          <cell r="DA94">
            <v>0</v>
          </cell>
          <cell r="DB94">
            <v>180889.45962443476</v>
          </cell>
          <cell r="DC94">
            <v>0</v>
          </cell>
          <cell r="DD94">
            <v>0</v>
          </cell>
          <cell r="DE94">
            <v>0</v>
          </cell>
          <cell r="DF94">
            <v>131677.44</v>
          </cell>
          <cell r="DG94">
            <v>0</v>
          </cell>
          <cell r="DH94">
            <v>0</v>
          </cell>
          <cell r="DI94">
            <v>0</v>
          </cell>
          <cell r="DJ94">
            <v>12697.6</v>
          </cell>
          <cell r="DK94">
            <v>0</v>
          </cell>
          <cell r="DL94">
            <v>0</v>
          </cell>
          <cell r="DM94">
            <v>0</v>
          </cell>
          <cell r="DN94">
            <v>0</v>
          </cell>
          <cell r="DO94">
            <v>0</v>
          </cell>
          <cell r="DP94">
            <v>0</v>
          </cell>
          <cell r="DQ94">
            <v>0</v>
          </cell>
          <cell r="DR94">
            <v>0</v>
          </cell>
          <cell r="DS94">
            <v>2319427.2981141</v>
          </cell>
          <cell r="DT94">
            <v>395880.61767723848</v>
          </cell>
          <cell r="DU94">
            <v>144375.04000000001</v>
          </cell>
          <cell r="DV94">
            <v>215742.93018804828</v>
          </cell>
          <cell r="DW94">
            <v>2859682.9557913383</v>
          </cell>
          <cell r="DX94">
            <v>2846985.3557913383</v>
          </cell>
          <cell r="DY94">
            <v>4405</v>
          </cell>
          <cell r="DZ94">
            <v>2951350</v>
          </cell>
          <cell r="EA94">
            <v>104364.64420866175</v>
          </cell>
          <cell r="EB94">
            <v>0</v>
          </cell>
          <cell r="EC94">
            <v>2964047.6</v>
          </cell>
          <cell r="ED94">
            <v>2964047.600000001</v>
          </cell>
          <cell r="EE94">
            <v>0</v>
          </cell>
          <cell r="EF94">
            <v>2964047.6</v>
          </cell>
          <cell r="EG94">
            <v>2819672.56</v>
          </cell>
          <cell r="EH94">
            <v>2819672.56</v>
          </cell>
          <cell r="EI94">
            <v>4208.4665074626864</v>
          </cell>
          <cell r="EJ94">
            <v>4188.5305324963074</v>
          </cell>
          <cell r="EK94">
            <v>4.7596585035509969E-3</v>
          </cell>
          <cell r="EL94">
            <v>0</v>
          </cell>
          <cell r="EM94">
            <v>0</v>
          </cell>
          <cell r="EN94">
            <v>2964047.6</v>
          </cell>
          <cell r="EO94">
            <v>4405</v>
          </cell>
          <cell r="EP94" t="str">
            <v>Y</v>
          </cell>
          <cell r="EQ94">
            <v>4423.9516417910445</v>
          </cell>
          <cell r="ER94">
            <v>5.0352347584805557E-3</v>
          </cell>
          <cell r="ES94">
            <v>0</v>
          </cell>
          <cell r="ET94">
            <v>2964047.6</v>
          </cell>
          <cell r="EU94">
            <v>0</v>
          </cell>
          <cell r="EV94">
            <v>2964047.6</v>
          </cell>
          <cell r="EW94">
            <v>12697.6</v>
          </cell>
          <cell r="EX94">
            <v>2951350</v>
          </cell>
        </row>
        <row r="95">
          <cell r="B95">
            <v>138933</v>
          </cell>
          <cell r="C95">
            <v>8265208</v>
          </cell>
          <cell r="D95" t="str">
            <v>Rickley Park Primary School</v>
          </cell>
          <cell r="E95">
            <v>419</v>
          </cell>
          <cell r="F95">
            <v>419</v>
          </cell>
          <cell r="G95">
            <v>0</v>
          </cell>
          <cell r="H95">
            <v>1450507.51926837</v>
          </cell>
          <cell r="I95">
            <v>0</v>
          </cell>
          <cell r="J95">
            <v>0</v>
          </cell>
          <cell r="K95">
            <v>50366.620800000004</v>
          </cell>
          <cell r="L95">
            <v>0</v>
          </cell>
          <cell r="M95">
            <v>78327.502199999886</v>
          </cell>
          <cell r="N95">
            <v>0</v>
          </cell>
          <cell r="O95">
            <v>6894.5385920863309</v>
          </cell>
          <cell r="P95">
            <v>47755.274805755384</v>
          </cell>
          <cell r="Q95">
            <v>5002.9335510791352</v>
          </cell>
          <cell r="R95">
            <v>2480.793496402875</v>
          </cell>
          <cell r="S95">
            <v>4217.348943884901</v>
          </cell>
          <cell r="T95">
            <v>4155.3291064748219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26536.521382122894</v>
          </cell>
          <cell r="AB95">
            <v>0</v>
          </cell>
          <cell r="AC95">
            <v>150450.67697221358</v>
          </cell>
          <cell r="AD95">
            <v>0</v>
          </cell>
          <cell r="AE95">
            <v>3752.498420999992</v>
          </cell>
          <cell r="AF95">
            <v>0</v>
          </cell>
          <cell r="AG95">
            <v>131677.44</v>
          </cell>
          <cell r="AH95">
            <v>0</v>
          </cell>
          <cell r="AI95">
            <v>0</v>
          </cell>
          <cell r="AJ95">
            <v>0</v>
          </cell>
          <cell r="AK95">
            <v>14336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1450507.51926837</v>
          </cell>
          <cell r="AU95">
            <v>379940.03827101976</v>
          </cell>
          <cell r="AV95">
            <v>146013.44</v>
          </cell>
          <cell r="AW95">
            <v>186198.74187073269</v>
          </cell>
          <cell r="AX95">
            <v>1976460.9975393896</v>
          </cell>
          <cell r="AY95">
            <v>1962124.9975393896</v>
          </cell>
          <cell r="AZ95">
            <v>4405</v>
          </cell>
          <cell r="BA95">
            <v>1845695</v>
          </cell>
          <cell r="BB95">
            <v>0</v>
          </cell>
          <cell r="BC95">
            <v>0</v>
          </cell>
          <cell r="BD95">
            <v>1976460.9975393896</v>
          </cell>
          <cell r="BE95">
            <v>1976460.9975393901</v>
          </cell>
          <cell r="BF95">
            <v>0</v>
          </cell>
          <cell r="BG95">
            <v>1860031</v>
          </cell>
          <cell r="BH95">
            <v>1714017.56</v>
          </cell>
          <cell r="BI95">
            <v>1830447.5575393897</v>
          </cell>
          <cell r="BJ95">
            <v>4368.609922528376</v>
          </cell>
          <cell r="BK95">
            <v>4151.2960575539564</v>
          </cell>
          <cell r="BL95">
            <v>5.2348438165228377E-2</v>
          </cell>
          <cell r="BM95">
            <v>0</v>
          </cell>
          <cell r="BN95">
            <v>0</v>
          </cell>
          <cell r="BO95">
            <v>1976460.9975393896</v>
          </cell>
          <cell r="BP95">
            <v>4682.8758891154885</v>
          </cell>
          <cell r="BQ95" t="str">
            <v>Y</v>
          </cell>
          <cell r="BR95">
            <v>4717.0906862515267</v>
          </cell>
          <cell r="BS95">
            <v>4.7905137461228042E-2</v>
          </cell>
          <cell r="BT95">
            <v>0</v>
          </cell>
          <cell r="BU95">
            <v>1976460.9975393896</v>
          </cell>
          <cell r="BV95">
            <v>0</v>
          </cell>
          <cell r="BW95">
            <v>1976460.9975393896</v>
          </cell>
          <cell r="BX95">
            <v>14336</v>
          </cell>
          <cell r="BY95">
            <v>1962124.9975393896</v>
          </cell>
          <cell r="CA95">
            <v>138933</v>
          </cell>
          <cell r="CB95">
            <v>8265208</v>
          </cell>
          <cell r="CC95" t="str">
            <v>Rickley Park Primary School</v>
          </cell>
          <cell r="CD95">
            <v>419</v>
          </cell>
          <cell r="CE95">
            <v>419</v>
          </cell>
          <cell r="CF95">
            <v>0</v>
          </cell>
          <cell r="CG95">
            <v>1450507.51926837</v>
          </cell>
          <cell r="CH95">
            <v>0</v>
          </cell>
          <cell r="CI95">
            <v>0</v>
          </cell>
          <cell r="CJ95">
            <v>50366.620800000004</v>
          </cell>
          <cell r="CK95">
            <v>0</v>
          </cell>
          <cell r="CL95">
            <v>78327.502199999886</v>
          </cell>
          <cell r="CM95">
            <v>0</v>
          </cell>
          <cell r="CN95">
            <v>6894.5385920863309</v>
          </cell>
          <cell r="CO95">
            <v>47755.274805755384</v>
          </cell>
          <cell r="CP95">
            <v>5002.9335510791352</v>
          </cell>
          <cell r="CQ95">
            <v>2480.793496402875</v>
          </cell>
          <cell r="CR95">
            <v>4217.348943884901</v>
          </cell>
          <cell r="CS95">
            <v>4155.3291064748219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</v>
          </cell>
          <cell r="CZ95">
            <v>26536.521382122894</v>
          </cell>
          <cell r="DA95">
            <v>0</v>
          </cell>
          <cell r="DB95">
            <v>150450.67697221358</v>
          </cell>
          <cell r="DC95">
            <v>0</v>
          </cell>
          <cell r="DD95">
            <v>3752.498420999992</v>
          </cell>
          <cell r="DE95">
            <v>0</v>
          </cell>
          <cell r="DF95">
            <v>131677.44</v>
          </cell>
          <cell r="DG95">
            <v>0</v>
          </cell>
          <cell r="DH95">
            <v>0</v>
          </cell>
          <cell r="DI95">
            <v>0</v>
          </cell>
          <cell r="DJ95">
            <v>14336</v>
          </cell>
          <cell r="DK95">
            <v>0</v>
          </cell>
          <cell r="DL95">
            <v>0</v>
          </cell>
          <cell r="DM95">
            <v>0</v>
          </cell>
          <cell r="DN95">
            <v>0</v>
          </cell>
          <cell r="DO95">
            <v>0</v>
          </cell>
          <cell r="DP95">
            <v>0</v>
          </cell>
          <cell r="DQ95">
            <v>0</v>
          </cell>
          <cell r="DR95">
            <v>0</v>
          </cell>
          <cell r="DS95">
            <v>1450507.51926837</v>
          </cell>
          <cell r="DT95">
            <v>379940.03827101976</v>
          </cell>
          <cell r="DU95">
            <v>146013.44</v>
          </cell>
          <cell r="DV95">
            <v>186198.74187073269</v>
          </cell>
          <cell r="DW95">
            <v>1976460.9975393896</v>
          </cell>
          <cell r="DX95">
            <v>1962124.9975393896</v>
          </cell>
          <cell r="DY95">
            <v>4405</v>
          </cell>
          <cell r="DZ95">
            <v>1845695</v>
          </cell>
          <cell r="EA95">
            <v>0</v>
          </cell>
          <cell r="EB95">
            <v>0</v>
          </cell>
          <cell r="EC95">
            <v>1976460.9975393896</v>
          </cell>
          <cell r="ED95">
            <v>1976460.9975393901</v>
          </cell>
          <cell r="EE95">
            <v>0</v>
          </cell>
          <cell r="EF95">
            <v>1860031</v>
          </cell>
          <cell r="EG95">
            <v>1714017.56</v>
          </cell>
          <cell r="EH95">
            <v>1830447.5575393897</v>
          </cell>
          <cell r="EI95">
            <v>4368.609922528376</v>
          </cell>
          <cell r="EJ95">
            <v>4151.2960575539564</v>
          </cell>
          <cell r="EK95">
            <v>5.2348438165228377E-2</v>
          </cell>
          <cell r="EL95">
            <v>0</v>
          </cell>
          <cell r="EM95">
            <v>0</v>
          </cell>
          <cell r="EN95">
            <v>1976460.9975393896</v>
          </cell>
          <cell r="EO95">
            <v>4682.8758891154885</v>
          </cell>
          <cell r="EP95" t="str">
            <v>Y</v>
          </cell>
          <cell r="EQ95">
            <v>4717.0906862515267</v>
          </cell>
          <cell r="ER95">
            <v>4.7905137461228042E-2</v>
          </cell>
          <cell r="ES95">
            <v>0</v>
          </cell>
          <cell r="ET95">
            <v>1976460.9975393896</v>
          </cell>
          <cell r="EU95">
            <v>0</v>
          </cell>
          <cell r="EV95">
            <v>1976460.9975393896</v>
          </cell>
          <cell r="EW95">
            <v>14336</v>
          </cell>
          <cell r="EX95">
            <v>1962124.9975393896</v>
          </cell>
        </row>
        <row r="96">
          <cell r="B96">
            <v>136842</v>
          </cell>
          <cell r="C96">
            <v>8264000</v>
          </cell>
          <cell r="D96" t="str">
            <v>Walton High</v>
          </cell>
          <cell r="E96">
            <v>2400.5</v>
          </cell>
          <cell r="F96">
            <v>0</v>
          </cell>
          <cell r="G96">
            <v>2400.5</v>
          </cell>
          <cell r="H96">
            <v>0</v>
          </cell>
          <cell r="I96">
            <v>7211133.8229583129</v>
          </cell>
          <cell r="J96">
            <v>5077223.0712175043</v>
          </cell>
          <cell r="K96">
            <v>0</v>
          </cell>
          <cell r="L96">
            <v>243734.15402769597</v>
          </cell>
          <cell r="M96">
            <v>0</v>
          </cell>
          <cell r="N96">
            <v>603065.86282490648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84429.613373718879</v>
          </cell>
          <cell r="V96">
            <v>86306.864159376331</v>
          </cell>
          <cell r="W96">
            <v>59802.364807181875</v>
          </cell>
          <cell r="X96">
            <v>59242.301036875229</v>
          </cell>
          <cell r="Y96">
            <v>53755.750398131109</v>
          </cell>
          <cell r="Z96">
            <v>7716.4341686686184</v>
          </cell>
          <cell r="AA96">
            <v>0</v>
          </cell>
          <cell r="AB96">
            <v>120619.52751187247</v>
          </cell>
          <cell r="AC96">
            <v>0</v>
          </cell>
          <cell r="AD96">
            <v>945927.55626008613</v>
          </cell>
          <cell r="AE96">
            <v>0</v>
          </cell>
          <cell r="AF96">
            <v>0</v>
          </cell>
          <cell r="AG96">
            <v>131677.44</v>
          </cell>
          <cell r="AH96">
            <v>0</v>
          </cell>
          <cell r="AI96">
            <v>0</v>
          </cell>
          <cell r="AJ96">
            <v>65839</v>
          </cell>
          <cell r="AK96">
            <v>106520.47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12288356.894175816</v>
          </cell>
          <cell r="AU96">
            <v>2264600.4285685131</v>
          </cell>
          <cell r="AV96">
            <v>304036.91000000003</v>
          </cell>
          <cell r="AW96">
            <v>1381558.4334980091</v>
          </cell>
          <cell r="AX96">
            <v>14856994.232744329</v>
          </cell>
          <cell r="AY96">
            <v>14684634.762744328</v>
          </cell>
          <cell r="AZ96">
            <v>5715</v>
          </cell>
          <cell r="BA96">
            <v>13718857.5</v>
          </cell>
          <cell r="BB96">
            <v>0</v>
          </cell>
          <cell r="BC96">
            <v>0</v>
          </cell>
          <cell r="BD96">
            <v>14856994.232744329</v>
          </cell>
          <cell r="BE96">
            <v>0</v>
          </cell>
          <cell r="BF96">
            <v>14856994.232744329</v>
          </cell>
          <cell r="BG96">
            <v>13891216.970000001</v>
          </cell>
          <cell r="BH96">
            <v>13653019.060000001</v>
          </cell>
          <cell r="BI96">
            <v>14618796.322744329</v>
          </cell>
          <cell r="BJ96">
            <v>6089.8964060588751</v>
          </cell>
          <cell r="BK96">
            <v>5901.4629517682151</v>
          </cell>
          <cell r="BL96">
            <v>3.1929956322813299E-2</v>
          </cell>
          <cell r="BM96">
            <v>0</v>
          </cell>
          <cell r="BN96">
            <v>0</v>
          </cell>
          <cell r="BO96">
            <v>14856994.232744329</v>
          </cell>
          <cell r="BP96">
            <v>6117.3233754402536</v>
          </cell>
          <cell r="BQ96" t="str">
            <v>Y</v>
          </cell>
          <cell r="BR96">
            <v>6189.1248626304223</v>
          </cell>
          <cell r="BS96">
            <v>3.1013323906242451E-2</v>
          </cell>
          <cell r="BT96">
            <v>0</v>
          </cell>
          <cell r="BU96">
            <v>14856994.232744329</v>
          </cell>
          <cell r="BV96">
            <v>0</v>
          </cell>
          <cell r="BW96">
            <v>14856994.232744329</v>
          </cell>
          <cell r="BX96">
            <v>106520.47</v>
          </cell>
          <cell r="BY96">
            <v>14750473.762744328</v>
          </cell>
          <cell r="CA96">
            <v>136842</v>
          </cell>
          <cell r="CB96">
            <v>8264000</v>
          </cell>
          <cell r="CC96" t="str">
            <v>Walton High</v>
          </cell>
          <cell r="CD96">
            <v>2400.5</v>
          </cell>
          <cell r="CE96">
            <v>0</v>
          </cell>
          <cell r="CF96">
            <v>2400.5</v>
          </cell>
          <cell r="CG96">
            <v>0</v>
          </cell>
          <cell r="CH96">
            <v>7211133.8229583129</v>
          </cell>
          <cell r="CI96">
            <v>5077223.0712175043</v>
          </cell>
          <cell r="CJ96">
            <v>0</v>
          </cell>
          <cell r="CK96">
            <v>243734.15402769597</v>
          </cell>
          <cell r="CL96">
            <v>0</v>
          </cell>
          <cell r="CM96">
            <v>603065.86282490648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84429.613373718879</v>
          </cell>
          <cell r="CU96">
            <v>86306.864159376331</v>
          </cell>
          <cell r="CV96">
            <v>59802.364807181875</v>
          </cell>
          <cell r="CW96">
            <v>59242.301036875229</v>
          </cell>
          <cell r="CX96">
            <v>53755.750398131109</v>
          </cell>
          <cell r="CY96">
            <v>7716.4341686686184</v>
          </cell>
          <cell r="CZ96">
            <v>0</v>
          </cell>
          <cell r="DA96">
            <v>120619.52751187247</v>
          </cell>
          <cell r="DB96">
            <v>0</v>
          </cell>
          <cell r="DC96">
            <v>945927.55626008613</v>
          </cell>
          <cell r="DD96">
            <v>0</v>
          </cell>
          <cell r="DE96">
            <v>0</v>
          </cell>
          <cell r="DF96">
            <v>131677.44</v>
          </cell>
          <cell r="DG96">
            <v>0</v>
          </cell>
          <cell r="DH96">
            <v>0</v>
          </cell>
          <cell r="DI96">
            <v>65839</v>
          </cell>
          <cell r="DJ96">
            <v>106520.47</v>
          </cell>
          <cell r="DK96">
            <v>0</v>
          </cell>
          <cell r="DL96">
            <v>0</v>
          </cell>
          <cell r="DM96">
            <v>0</v>
          </cell>
          <cell r="DN96">
            <v>0</v>
          </cell>
          <cell r="DO96">
            <v>0</v>
          </cell>
          <cell r="DP96">
            <v>0</v>
          </cell>
          <cell r="DQ96">
            <v>0</v>
          </cell>
          <cell r="DR96">
            <v>0</v>
          </cell>
          <cell r="DS96">
            <v>12288356.894175816</v>
          </cell>
          <cell r="DT96">
            <v>2264600.4285685131</v>
          </cell>
          <cell r="DU96">
            <v>304036.91000000003</v>
          </cell>
          <cell r="DV96">
            <v>1381558.4334980091</v>
          </cell>
          <cell r="DW96">
            <v>14856994.232744329</v>
          </cell>
          <cell r="DX96">
            <v>14684634.762744328</v>
          </cell>
          <cell r="DY96">
            <v>5715</v>
          </cell>
          <cell r="DZ96">
            <v>13718857.5</v>
          </cell>
          <cell r="EA96">
            <v>0</v>
          </cell>
          <cell r="EB96">
            <v>0</v>
          </cell>
          <cell r="EC96">
            <v>14856994.232744329</v>
          </cell>
          <cell r="ED96">
            <v>0</v>
          </cell>
          <cell r="EE96">
            <v>14856994.232744329</v>
          </cell>
          <cell r="EF96">
            <v>13891216.970000001</v>
          </cell>
          <cell r="EG96">
            <v>13653019.060000001</v>
          </cell>
          <cell r="EH96">
            <v>14618796.322744329</v>
          </cell>
          <cell r="EI96">
            <v>6089.8964060588751</v>
          </cell>
          <cell r="EJ96">
            <v>5901.4629517682151</v>
          </cell>
          <cell r="EK96">
            <v>3.1929956322813299E-2</v>
          </cell>
          <cell r="EL96">
            <v>0</v>
          </cell>
          <cell r="EM96">
            <v>0</v>
          </cell>
          <cell r="EN96">
            <v>14856994.232744329</v>
          </cell>
          <cell r="EO96">
            <v>6117.3233754402536</v>
          </cell>
          <cell r="EP96" t="str">
            <v>Y</v>
          </cell>
          <cell r="EQ96">
            <v>6189.1248626304223</v>
          </cell>
          <cell r="ER96">
            <v>3.1013323906242451E-2</v>
          </cell>
          <cell r="ES96">
            <v>0</v>
          </cell>
          <cell r="ET96">
            <v>14856994.232744329</v>
          </cell>
          <cell r="EU96">
            <v>0</v>
          </cell>
          <cell r="EV96">
            <v>14856994.232744329</v>
          </cell>
          <cell r="EW96">
            <v>106520.47</v>
          </cell>
          <cell r="EX96">
            <v>14750473.762744328</v>
          </cell>
        </row>
        <row r="97">
          <cell r="B97">
            <v>138439</v>
          </cell>
          <cell r="C97">
            <v>8264002</v>
          </cell>
          <cell r="D97" t="str">
            <v>Sir Herbert Leon Academy</v>
          </cell>
          <cell r="E97">
            <v>617</v>
          </cell>
          <cell r="F97">
            <v>0</v>
          </cell>
          <cell r="G97">
            <v>617</v>
          </cell>
          <cell r="H97">
            <v>0</v>
          </cell>
          <cell r="I97">
            <v>2001059.13192075</v>
          </cell>
          <cell r="J97">
            <v>1138662.1622340449</v>
          </cell>
          <cell r="K97">
            <v>0</v>
          </cell>
          <cell r="L97">
            <v>143693.0063999999</v>
          </cell>
          <cell r="M97">
            <v>0</v>
          </cell>
          <cell r="N97">
            <v>346486.55130000028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23089.84485000006</v>
          </cell>
          <cell r="V97">
            <v>38453.927400000117</v>
          </cell>
          <cell r="W97">
            <v>100774.39080000015</v>
          </cell>
          <cell r="X97">
            <v>8394.4368000000086</v>
          </cell>
          <cell r="Y97">
            <v>74346.317100000029</v>
          </cell>
          <cell r="Z97">
            <v>118633.14360000008</v>
          </cell>
          <cell r="AA97">
            <v>0</v>
          </cell>
          <cell r="AB97">
            <v>69453.518310487823</v>
          </cell>
          <cell r="AC97">
            <v>0</v>
          </cell>
          <cell r="AD97">
            <v>265804.08731573645</v>
          </cell>
          <cell r="AE97">
            <v>0</v>
          </cell>
          <cell r="AF97">
            <v>39293.686379065352</v>
          </cell>
          <cell r="AG97">
            <v>131677.44</v>
          </cell>
          <cell r="AH97">
            <v>0</v>
          </cell>
          <cell r="AI97">
            <v>0</v>
          </cell>
          <cell r="AJ97">
            <v>0</v>
          </cell>
          <cell r="AK97">
            <v>27904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3139721.2941547949</v>
          </cell>
          <cell r="AU97">
            <v>1228422.9102552901</v>
          </cell>
          <cell r="AV97">
            <v>159581.44</v>
          </cell>
          <cell r="AW97">
            <v>557987.41646234714</v>
          </cell>
          <cell r="AX97">
            <v>4527725.6444100859</v>
          </cell>
          <cell r="AY97">
            <v>4499821.6444100859</v>
          </cell>
          <cell r="AZ97">
            <v>5715</v>
          </cell>
          <cell r="BA97">
            <v>3526155</v>
          </cell>
          <cell r="BB97">
            <v>0</v>
          </cell>
          <cell r="BC97">
            <v>0</v>
          </cell>
          <cell r="BD97">
            <v>4527725.6444100859</v>
          </cell>
          <cell r="BE97">
            <v>0</v>
          </cell>
          <cell r="BF97">
            <v>4527725.6444100859</v>
          </cell>
          <cell r="BG97">
            <v>3554059</v>
          </cell>
          <cell r="BH97">
            <v>3394477.56</v>
          </cell>
          <cell r="BI97">
            <v>4368144.2044100855</v>
          </cell>
          <cell r="BJ97">
            <v>7079.6502502594576</v>
          </cell>
          <cell r="BK97">
            <v>6886.6957698905107</v>
          </cell>
          <cell r="BL97">
            <v>2.8018441182281903E-2</v>
          </cell>
          <cell r="BM97">
            <v>0</v>
          </cell>
          <cell r="BN97">
            <v>0</v>
          </cell>
          <cell r="BO97">
            <v>4527725.6444100859</v>
          </cell>
          <cell r="BP97">
            <v>7293.0658742464921</v>
          </cell>
          <cell r="BQ97" t="str">
            <v>Y</v>
          </cell>
          <cell r="BR97">
            <v>7338.2911578769626</v>
          </cell>
          <cell r="BS97">
            <v>2.2344741307568361E-2</v>
          </cell>
          <cell r="BT97">
            <v>0</v>
          </cell>
          <cell r="BU97">
            <v>4527725.6444100859</v>
          </cell>
          <cell r="BV97">
            <v>0</v>
          </cell>
          <cell r="BW97">
            <v>4527725.6444100859</v>
          </cell>
          <cell r="BX97">
            <v>27904</v>
          </cell>
          <cell r="BY97">
            <v>4499821.6444100859</v>
          </cell>
          <cell r="CA97">
            <v>138439</v>
          </cell>
          <cell r="CB97">
            <v>8264002</v>
          </cell>
          <cell r="CC97" t="str">
            <v>Sir Herbert Leon Academy</v>
          </cell>
          <cell r="CD97">
            <v>617</v>
          </cell>
          <cell r="CE97">
            <v>0</v>
          </cell>
          <cell r="CF97">
            <v>617</v>
          </cell>
          <cell r="CG97">
            <v>0</v>
          </cell>
          <cell r="CH97">
            <v>2001059.13192075</v>
          </cell>
          <cell r="CI97">
            <v>1138662.1622340449</v>
          </cell>
          <cell r="CJ97">
            <v>0</v>
          </cell>
          <cell r="CK97">
            <v>143693.0063999999</v>
          </cell>
          <cell r="CL97">
            <v>0</v>
          </cell>
          <cell r="CM97">
            <v>346486.55130000028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23089.84485000006</v>
          </cell>
          <cell r="CU97">
            <v>38453.927400000117</v>
          </cell>
          <cell r="CV97">
            <v>100774.39080000015</v>
          </cell>
          <cell r="CW97">
            <v>8394.4368000000086</v>
          </cell>
          <cell r="CX97">
            <v>74346.317100000029</v>
          </cell>
          <cell r="CY97">
            <v>118633.14360000008</v>
          </cell>
          <cell r="CZ97">
            <v>0</v>
          </cell>
          <cell r="DA97">
            <v>69453.518310487823</v>
          </cell>
          <cell r="DB97">
            <v>0</v>
          </cell>
          <cell r="DC97">
            <v>265804.08731573645</v>
          </cell>
          <cell r="DD97">
            <v>0</v>
          </cell>
          <cell r="DE97">
            <v>39293.686379065352</v>
          </cell>
          <cell r="DF97">
            <v>131677.44</v>
          </cell>
          <cell r="DG97">
            <v>0</v>
          </cell>
          <cell r="DH97">
            <v>0</v>
          </cell>
          <cell r="DI97">
            <v>0</v>
          </cell>
          <cell r="DJ97">
            <v>27904</v>
          </cell>
          <cell r="DK97">
            <v>0</v>
          </cell>
          <cell r="DL97">
            <v>0</v>
          </cell>
          <cell r="DM97">
            <v>0</v>
          </cell>
          <cell r="DN97">
            <v>0</v>
          </cell>
          <cell r="DO97">
            <v>0</v>
          </cell>
          <cell r="DP97">
            <v>0</v>
          </cell>
          <cell r="DQ97">
            <v>0</v>
          </cell>
          <cell r="DR97">
            <v>0</v>
          </cell>
          <cell r="DS97">
            <v>3139721.2941547949</v>
          </cell>
          <cell r="DT97">
            <v>1228422.9102552901</v>
          </cell>
          <cell r="DU97">
            <v>159581.44</v>
          </cell>
          <cell r="DV97">
            <v>557987.41646234714</v>
          </cell>
          <cell r="DW97">
            <v>4527725.6444100859</v>
          </cell>
          <cell r="DX97">
            <v>4499821.6444100859</v>
          </cell>
          <cell r="DY97">
            <v>5715</v>
          </cell>
          <cell r="DZ97">
            <v>3526155</v>
          </cell>
          <cell r="EA97">
            <v>0</v>
          </cell>
          <cell r="EB97">
            <v>0</v>
          </cell>
          <cell r="EC97">
            <v>4527725.6444100859</v>
          </cell>
          <cell r="ED97">
            <v>0</v>
          </cell>
          <cell r="EE97">
            <v>4527725.6444100859</v>
          </cell>
          <cell r="EF97">
            <v>3554059</v>
          </cell>
          <cell r="EG97">
            <v>3394477.56</v>
          </cell>
          <cell r="EH97">
            <v>4368144.2044100855</v>
          </cell>
          <cell r="EI97">
            <v>7079.6502502594576</v>
          </cell>
          <cell r="EJ97">
            <v>6886.6957698905107</v>
          </cell>
          <cell r="EK97">
            <v>2.8018441182281903E-2</v>
          </cell>
          <cell r="EL97">
            <v>0</v>
          </cell>
          <cell r="EM97">
            <v>0</v>
          </cell>
          <cell r="EN97">
            <v>4527725.6444100859</v>
          </cell>
          <cell r="EO97">
            <v>7293.0658742464921</v>
          </cell>
          <cell r="EP97" t="str">
            <v>Y</v>
          </cell>
          <cell r="EQ97">
            <v>7338.2911578769626</v>
          </cell>
          <cell r="ER97">
            <v>2.2344741307568361E-2</v>
          </cell>
          <cell r="ES97">
            <v>0</v>
          </cell>
          <cell r="ET97">
            <v>4527725.6444100859</v>
          </cell>
          <cell r="EU97">
            <v>0</v>
          </cell>
          <cell r="EV97">
            <v>4527725.6444100859</v>
          </cell>
          <cell r="EW97">
            <v>27904</v>
          </cell>
          <cell r="EX97">
            <v>4499821.6444100859</v>
          </cell>
        </row>
        <row r="98">
          <cell r="B98">
            <v>145736</v>
          </cell>
          <cell r="C98">
            <v>8264005</v>
          </cell>
          <cell r="D98" t="str">
            <v>Lord Grey Academy</v>
          </cell>
          <cell r="E98">
            <v>1259</v>
          </cell>
          <cell r="F98">
            <v>0</v>
          </cell>
          <cell r="G98">
            <v>1259</v>
          </cell>
          <cell r="H98">
            <v>0</v>
          </cell>
          <cell r="I98">
            <v>3699519.0780388499</v>
          </cell>
          <cell r="J98">
            <v>2755892.4796099351</v>
          </cell>
          <cell r="K98">
            <v>0</v>
          </cell>
          <cell r="L98">
            <v>172332.8496000001</v>
          </cell>
          <cell r="M98">
            <v>0</v>
          </cell>
          <cell r="N98">
            <v>441849.82229999959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45562.819980429449</v>
          </cell>
          <cell r="V98">
            <v>177903.13201766083</v>
          </cell>
          <cell r="W98">
            <v>31302.543442004742</v>
          </cell>
          <cell r="X98">
            <v>7006.4942529832897</v>
          </cell>
          <cell r="Y98">
            <v>24069.368492601421</v>
          </cell>
          <cell r="Z98">
            <v>19164.822515513166</v>
          </cell>
          <cell r="AA98">
            <v>0</v>
          </cell>
          <cell r="AB98">
            <v>19334.90675246422</v>
          </cell>
          <cell r="AC98">
            <v>0</v>
          </cell>
          <cell r="AD98">
            <v>574648.84586682997</v>
          </cell>
          <cell r="AE98">
            <v>0</v>
          </cell>
          <cell r="AF98">
            <v>0</v>
          </cell>
          <cell r="AG98">
            <v>131677.44</v>
          </cell>
          <cell r="AH98">
            <v>0</v>
          </cell>
          <cell r="AI98">
            <v>0</v>
          </cell>
          <cell r="AJ98">
            <v>0</v>
          </cell>
          <cell r="AK98">
            <v>41216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6455411.5576487854</v>
          </cell>
          <cell r="AU98">
            <v>1513175.6052204869</v>
          </cell>
          <cell r="AV98">
            <v>172893.44</v>
          </cell>
          <cell r="AW98">
            <v>865073.12682324462</v>
          </cell>
          <cell r="AX98">
            <v>8141480.6028692732</v>
          </cell>
          <cell r="AY98">
            <v>8100264.6028692732</v>
          </cell>
          <cell r="AZ98">
            <v>5715</v>
          </cell>
          <cell r="BA98">
            <v>7195185</v>
          </cell>
          <cell r="BB98">
            <v>0</v>
          </cell>
          <cell r="BC98">
            <v>0</v>
          </cell>
          <cell r="BD98">
            <v>8141480.6028692732</v>
          </cell>
          <cell r="BE98">
            <v>0</v>
          </cell>
          <cell r="BF98">
            <v>8141480.6028692722</v>
          </cell>
          <cell r="BG98">
            <v>7236401</v>
          </cell>
          <cell r="BH98">
            <v>7063507.5599999996</v>
          </cell>
          <cell r="BI98">
            <v>7968587.1628692728</v>
          </cell>
          <cell r="BJ98">
            <v>6329.2987790859988</v>
          </cell>
          <cell r="BK98">
            <v>6158.7895703124996</v>
          </cell>
          <cell r="BL98">
            <v>2.7685506515015994E-2</v>
          </cell>
          <cell r="BM98">
            <v>0</v>
          </cell>
          <cell r="BN98">
            <v>0</v>
          </cell>
          <cell r="BO98">
            <v>8141480.6028692732</v>
          </cell>
          <cell r="BP98">
            <v>6433.8876909207893</v>
          </cell>
          <cell r="BQ98" t="str">
            <v>Y</v>
          </cell>
          <cell r="BR98">
            <v>6466.6247838516865</v>
          </cell>
          <cell r="BS98">
            <v>2.7449314567828065E-2</v>
          </cell>
          <cell r="BT98">
            <v>0</v>
          </cell>
          <cell r="BU98">
            <v>8141480.6028692732</v>
          </cell>
          <cell r="BV98">
            <v>0</v>
          </cell>
          <cell r="BW98">
            <v>8141480.6028692732</v>
          </cell>
          <cell r="BX98">
            <v>41216</v>
          </cell>
          <cell r="BY98">
            <v>8100264.6028692732</v>
          </cell>
          <cell r="CA98">
            <v>145736</v>
          </cell>
          <cell r="CB98">
            <v>8264005</v>
          </cell>
          <cell r="CC98" t="str">
            <v>Lord Grey Academy</v>
          </cell>
          <cell r="CD98">
            <v>1259</v>
          </cell>
          <cell r="CE98">
            <v>0</v>
          </cell>
          <cell r="CF98">
            <v>1259</v>
          </cell>
          <cell r="CG98">
            <v>0</v>
          </cell>
          <cell r="CH98">
            <v>3699519.0780388499</v>
          </cell>
          <cell r="CI98">
            <v>2755892.4796099351</v>
          </cell>
          <cell r="CJ98">
            <v>0</v>
          </cell>
          <cell r="CK98">
            <v>172332.8496000001</v>
          </cell>
          <cell r="CL98">
            <v>0</v>
          </cell>
          <cell r="CM98">
            <v>441849.82229999959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45562.819980429449</v>
          </cell>
          <cell r="CU98">
            <v>177903.13201766083</v>
          </cell>
          <cell r="CV98">
            <v>31302.543442004742</v>
          </cell>
          <cell r="CW98">
            <v>7006.4942529832897</v>
          </cell>
          <cell r="CX98">
            <v>24069.368492601421</v>
          </cell>
          <cell r="CY98">
            <v>19164.822515513166</v>
          </cell>
          <cell r="CZ98">
            <v>0</v>
          </cell>
          <cell r="DA98">
            <v>19334.90675246422</v>
          </cell>
          <cell r="DB98">
            <v>0</v>
          </cell>
          <cell r="DC98">
            <v>574648.84586682997</v>
          </cell>
          <cell r="DD98">
            <v>0</v>
          </cell>
          <cell r="DE98">
            <v>0</v>
          </cell>
          <cell r="DF98">
            <v>131677.44</v>
          </cell>
          <cell r="DG98">
            <v>0</v>
          </cell>
          <cell r="DH98">
            <v>0</v>
          </cell>
          <cell r="DI98">
            <v>0</v>
          </cell>
          <cell r="DJ98">
            <v>41216</v>
          </cell>
          <cell r="DK98">
            <v>0</v>
          </cell>
          <cell r="DL98">
            <v>0</v>
          </cell>
          <cell r="DM98">
            <v>0</v>
          </cell>
          <cell r="DN98">
            <v>0</v>
          </cell>
          <cell r="DO98">
            <v>0</v>
          </cell>
          <cell r="DP98">
            <v>0</v>
          </cell>
          <cell r="DQ98">
            <v>0</v>
          </cell>
          <cell r="DR98">
            <v>0</v>
          </cell>
          <cell r="DS98">
            <v>6455411.5576487854</v>
          </cell>
          <cell r="DT98">
            <v>1513175.6052204869</v>
          </cell>
          <cell r="DU98">
            <v>172893.44</v>
          </cell>
          <cell r="DV98">
            <v>865073.12682324462</v>
          </cell>
          <cell r="DW98">
            <v>8141480.6028692732</v>
          </cell>
          <cell r="DX98">
            <v>8100264.6028692732</v>
          </cell>
          <cell r="DY98">
            <v>5715</v>
          </cell>
          <cell r="DZ98">
            <v>7195185</v>
          </cell>
          <cell r="EA98">
            <v>0</v>
          </cell>
          <cell r="EB98">
            <v>0</v>
          </cell>
          <cell r="EC98">
            <v>8141480.6028692732</v>
          </cell>
          <cell r="ED98">
            <v>0</v>
          </cell>
          <cell r="EE98">
            <v>8141480.6028692722</v>
          </cell>
          <cell r="EF98">
            <v>7236401</v>
          </cell>
          <cell r="EG98">
            <v>7063507.5599999996</v>
          </cell>
          <cell r="EH98">
            <v>7968587.1628692728</v>
          </cell>
          <cell r="EI98">
            <v>6329.2987790859988</v>
          </cell>
          <cell r="EJ98">
            <v>6158.7895703124996</v>
          </cell>
          <cell r="EK98">
            <v>2.7685506515015994E-2</v>
          </cell>
          <cell r="EL98">
            <v>0</v>
          </cell>
          <cell r="EM98">
            <v>0</v>
          </cell>
          <cell r="EN98">
            <v>8141480.6028692732</v>
          </cell>
          <cell r="EO98">
            <v>6433.8876909207893</v>
          </cell>
          <cell r="EP98" t="str">
            <v>Y</v>
          </cell>
          <cell r="EQ98">
            <v>6466.6247838516865</v>
          </cell>
          <cell r="ER98">
            <v>2.7449314567828065E-2</v>
          </cell>
          <cell r="ES98">
            <v>0</v>
          </cell>
          <cell r="ET98">
            <v>8141480.6028692732</v>
          </cell>
          <cell r="EU98">
            <v>0</v>
          </cell>
          <cell r="EV98">
            <v>8141480.6028692732</v>
          </cell>
          <cell r="EW98">
            <v>41216</v>
          </cell>
          <cell r="EX98">
            <v>8100264.6028692732</v>
          </cell>
        </row>
        <row r="99">
          <cell r="B99">
            <v>147860</v>
          </cell>
          <cell r="C99">
            <v>8264007</v>
          </cell>
          <cell r="D99" t="str">
            <v>Watling Academy</v>
          </cell>
          <cell r="E99">
            <v>1033.5</v>
          </cell>
          <cell r="F99">
            <v>0</v>
          </cell>
          <cell r="G99">
            <v>1033.5</v>
          </cell>
          <cell r="H99">
            <v>0</v>
          </cell>
          <cell r="I99">
            <v>5044133.2020490123</v>
          </cell>
          <cell r="J99">
            <v>0</v>
          </cell>
          <cell r="K99">
            <v>0</v>
          </cell>
          <cell r="L99">
            <v>106192.8254696791</v>
          </cell>
          <cell r="M99">
            <v>0</v>
          </cell>
          <cell r="N99">
            <v>246101.87302598081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26257.440297681333</v>
          </cell>
          <cell r="V99">
            <v>54006.636953151152</v>
          </cell>
          <cell r="W99">
            <v>13324.671195838289</v>
          </cell>
          <cell r="X99">
            <v>24930.02997931038</v>
          </cell>
          <cell r="Y99">
            <v>6460.0635494054732</v>
          </cell>
          <cell r="Z99">
            <v>1175.7062819857344</v>
          </cell>
          <cell r="AA99">
            <v>0</v>
          </cell>
          <cell r="AB99">
            <v>51440.310337633746</v>
          </cell>
          <cell r="AC99">
            <v>0</v>
          </cell>
          <cell r="AD99">
            <v>398102.25009772467</v>
          </cell>
          <cell r="AE99">
            <v>0</v>
          </cell>
          <cell r="AF99">
            <v>0</v>
          </cell>
          <cell r="AG99">
            <v>131677.44</v>
          </cell>
          <cell r="AH99">
            <v>0</v>
          </cell>
          <cell r="AI99">
            <v>0</v>
          </cell>
          <cell r="AJ99">
            <v>0</v>
          </cell>
          <cell r="AK99">
            <v>50432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5044133.2020490123</v>
          </cell>
          <cell r="AU99">
            <v>927991.80718839075</v>
          </cell>
          <cell r="AV99">
            <v>182109.44</v>
          </cell>
          <cell r="AW99">
            <v>565564.78697544173</v>
          </cell>
          <cell r="AX99">
            <v>6154234.4492374035</v>
          </cell>
          <cell r="AY99">
            <v>6103802.4492374035</v>
          </cell>
          <cell r="AZ99">
            <v>5503</v>
          </cell>
          <cell r="BA99">
            <v>5687350.5</v>
          </cell>
          <cell r="BB99">
            <v>0</v>
          </cell>
          <cell r="BC99">
            <v>0</v>
          </cell>
          <cell r="BD99">
            <v>6154234.4492374035</v>
          </cell>
          <cell r="BE99">
            <v>0</v>
          </cell>
          <cell r="BF99">
            <v>6154234.4492374035</v>
          </cell>
          <cell r="BG99">
            <v>5737782.5</v>
          </cell>
          <cell r="BH99">
            <v>5555673.0599999996</v>
          </cell>
          <cell r="BI99">
            <v>5972125.0092374031</v>
          </cell>
          <cell r="BJ99">
            <v>5778.543792198745</v>
          </cell>
          <cell r="BK99">
            <v>5604.3164852769678</v>
          </cell>
          <cell r="BL99">
            <v>3.1088056390014315E-2</v>
          </cell>
          <cell r="BM99">
            <v>0</v>
          </cell>
          <cell r="BN99">
            <v>0</v>
          </cell>
          <cell r="BO99">
            <v>6154234.4492374035</v>
          </cell>
          <cell r="BP99">
            <v>5905.9530229679758</v>
          </cell>
          <cell r="BQ99" t="str">
            <v>Y</v>
          </cell>
          <cell r="BR99">
            <v>5954.7503137275307</v>
          </cell>
          <cell r="BS99">
            <v>2.7342465744959688E-2</v>
          </cell>
          <cell r="BT99">
            <v>0</v>
          </cell>
          <cell r="BU99">
            <v>6154234.4492374035</v>
          </cell>
          <cell r="BV99">
            <v>0</v>
          </cell>
          <cell r="BW99">
            <v>6154234.4492374035</v>
          </cell>
          <cell r="BX99">
            <v>50432</v>
          </cell>
          <cell r="BY99">
            <v>6103802.4492374035</v>
          </cell>
          <cell r="CA99">
            <v>147860</v>
          </cell>
          <cell r="CB99">
            <v>8264007</v>
          </cell>
          <cell r="CC99" t="str">
            <v>Watling Academy</v>
          </cell>
          <cell r="CD99">
            <v>1033.5</v>
          </cell>
          <cell r="CE99">
            <v>0</v>
          </cell>
          <cell r="CF99">
            <v>1033.5</v>
          </cell>
          <cell r="CG99">
            <v>0</v>
          </cell>
          <cell r="CH99">
            <v>5044133.2020490123</v>
          </cell>
          <cell r="CI99">
            <v>0</v>
          </cell>
          <cell r="CJ99">
            <v>0</v>
          </cell>
          <cell r="CK99">
            <v>106192.8254696791</v>
          </cell>
          <cell r="CL99">
            <v>0</v>
          </cell>
          <cell r="CM99">
            <v>246101.87302598081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26257.440297681333</v>
          </cell>
          <cell r="CU99">
            <v>54006.636953151152</v>
          </cell>
          <cell r="CV99">
            <v>13324.671195838289</v>
          </cell>
          <cell r="CW99">
            <v>24930.02997931038</v>
          </cell>
          <cell r="CX99">
            <v>6460.0635494054732</v>
          </cell>
          <cell r="CY99">
            <v>1175.7062819857344</v>
          </cell>
          <cell r="CZ99">
            <v>0</v>
          </cell>
          <cell r="DA99">
            <v>51440.310337633746</v>
          </cell>
          <cell r="DB99">
            <v>0</v>
          </cell>
          <cell r="DC99">
            <v>398102.25009772467</v>
          </cell>
          <cell r="DD99">
            <v>0</v>
          </cell>
          <cell r="DE99">
            <v>0</v>
          </cell>
          <cell r="DF99">
            <v>131677.44</v>
          </cell>
          <cell r="DG99">
            <v>0</v>
          </cell>
          <cell r="DH99">
            <v>0</v>
          </cell>
          <cell r="DI99">
            <v>0</v>
          </cell>
          <cell r="DJ99">
            <v>50432</v>
          </cell>
          <cell r="DK99">
            <v>0</v>
          </cell>
          <cell r="DL99">
            <v>0</v>
          </cell>
          <cell r="DM99">
            <v>0</v>
          </cell>
          <cell r="DN99">
            <v>0</v>
          </cell>
          <cell r="DO99">
            <v>0</v>
          </cell>
          <cell r="DP99">
            <v>0</v>
          </cell>
          <cell r="DQ99">
            <v>0</v>
          </cell>
          <cell r="DR99">
            <v>0</v>
          </cell>
          <cell r="DS99">
            <v>5044133.2020490123</v>
          </cell>
          <cell r="DT99">
            <v>927991.80718839075</v>
          </cell>
          <cell r="DU99">
            <v>182109.44</v>
          </cell>
          <cell r="DV99">
            <v>565564.78697544173</v>
          </cell>
          <cell r="DW99">
            <v>6154234.4492374035</v>
          </cell>
          <cell r="DX99">
            <v>6103802.4492374035</v>
          </cell>
          <cell r="DY99">
            <v>5503</v>
          </cell>
          <cell r="DZ99">
            <v>5687350.5</v>
          </cell>
          <cell r="EA99">
            <v>0</v>
          </cell>
          <cell r="EB99">
            <v>0</v>
          </cell>
          <cell r="EC99">
            <v>6154234.4492374035</v>
          </cell>
          <cell r="ED99">
            <v>0</v>
          </cell>
          <cell r="EE99">
            <v>6154234.4492374035</v>
          </cell>
          <cell r="EF99">
            <v>5737782.5</v>
          </cell>
          <cell r="EG99">
            <v>5555673.0599999996</v>
          </cell>
          <cell r="EH99">
            <v>5972125.0092374031</v>
          </cell>
          <cell r="EI99">
            <v>5778.543792198745</v>
          </cell>
          <cell r="EJ99">
            <v>5604.3164852769678</v>
          </cell>
          <cell r="EK99">
            <v>3.1088056390014315E-2</v>
          </cell>
          <cell r="EL99">
            <v>0</v>
          </cell>
          <cell r="EM99">
            <v>0</v>
          </cell>
          <cell r="EN99">
            <v>6154234.4492374035</v>
          </cell>
          <cell r="EO99">
            <v>5905.9530229679758</v>
          </cell>
          <cell r="EP99" t="str">
            <v>Y</v>
          </cell>
          <cell r="EQ99">
            <v>5954.7503137275307</v>
          </cell>
          <cell r="ER99">
            <v>2.7342465744959688E-2</v>
          </cell>
          <cell r="ES99">
            <v>0</v>
          </cell>
          <cell r="ET99">
            <v>6154234.4492374035</v>
          </cell>
          <cell r="EU99">
            <v>0</v>
          </cell>
          <cell r="EV99">
            <v>6154234.4492374035</v>
          </cell>
          <cell r="EW99">
            <v>50432</v>
          </cell>
          <cell r="EX99">
            <v>6103802.4492374035</v>
          </cell>
        </row>
        <row r="100">
          <cell r="B100">
            <v>148835</v>
          </cell>
          <cell r="C100">
            <v>8264008</v>
          </cell>
          <cell r="D100" t="str">
            <v>Stantonbury School</v>
          </cell>
          <cell r="E100">
            <v>1377</v>
          </cell>
          <cell r="F100">
            <v>0</v>
          </cell>
          <cell r="G100">
            <v>1377</v>
          </cell>
          <cell r="H100">
            <v>0</v>
          </cell>
          <cell r="I100">
            <v>3738564.1342714499</v>
          </cell>
          <cell r="J100">
            <v>3360978.652777785</v>
          </cell>
          <cell r="K100">
            <v>0</v>
          </cell>
          <cell r="L100">
            <v>214798.82399999985</v>
          </cell>
          <cell r="M100">
            <v>0</v>
          </cell>
          <cell r="N100">
            <v>588073.50450000016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141053.87659022518</v>
          </cell>
          <cell r="V100">
            <v>147971.96622045769</v>
          </cell>
          <cell r="W100">
            <v>70848.650052470926</v>
          </cell>
          <cell r="X100">
            <v>21701.388304360502</v>
          </cell>
          <cell r="Y100">
            <v>9018.2239822674419</v>
          </cell>
          <cell r="Z100">
            <v>957.41418989825627</v>
          </cell>
          <cell r="AA100">
            <v>0</v>
          </cell>
          <cell r="AB100">
            <v>135136.22314687501</v>
          </cell>
          <cell r="AC100">
            <v>0</v>
          </cell>
          <cell r="AD100">
            <v>564721.10440981446</v>
          </cell>
          <cell r="AE100">
            <v>0</v>
          </cell>
          <cell r="AF100">
            <v>27425.614762689944</v>
          </cell>
          <cell r="AG100">
            <v>131677.44</v>
          </cell>
          <cell r="AH100">
            <v>0</v>
          </cell>
          <cell r="AI100">
            <v>0</v>
          </cell>
          <cell r="AJ100">
            <v>0</v>
          </cell>
          <cell r="AK100">
            <v>55296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7099542.7870492348</v>
          </cell>
          <cell r="AU100">
            <v>1921706.7901590592</v>
          </cell>
          <cell r="AV100">
            <v>186973.44</v>
          </cell>
          <cell r="AW100">
            <v>971494.58473522321</v>
          </cell>
          <cell r="AX100">
            <v>9208223.0172082931</v>
          </cell>
          <cell r="AY100">
            <v>9152927.0172082931</v>
          </cell>
          <cell r="AZ100">
            <v>5715</v>
          </cell>
          <cell r="BA100">
            <v>7869555</v>
          </cell>
          <cell r="BB100">
            <v>0</v>
          </cell>
          <cell r="BC100">
            <v>0</v>
          </cell>
          <cell r="BD100">
            <v>9208223.0172082931</v>
          </cell>
          <cell r="BE100">
            <v>0</v>
          </cell>
          <cell r="BF100">
            <v>9208223.0172082931</v>
          </cell>
          <cell r="BG100">
            <v>7924851</v>
          </cell>
          <cell r="BH100">
            <v>7737877.5599999996</v>
          </cell>
          <cell r="BI100">
            <v>9021249.5772082936</v>
          </cell>
          <cell r="BJ100">
            <v>6551.3795041454568</v>
          </cell>
          <cell r="BK100">
            <v>6223.5988346070662</v>
          </cell>
          <cell r="BL100">
            <v>5.2667383976571072E-2</v>
          </cell>
          <cell r="BM100">
            <v>0</v>
          </cell>
          <cell r="BN100">
            <v>0</v>
          </cell>
          <cell r="BO100">
            <v>9208223.0172082931</v>
          </cell>
          <cell r="BP100">
            <v>6647.0058222282451</v>
          </cell>
          <cell r="BQ100" t="str">
            <v>Y</v>
          </cell>
          <cell r="BR100">
            <v>6687.1626849733429</v>
          </cell>
          <cell r="BS100">
            <v>5.1704749998757737E-2</v>
          </cell>
          <cell r="BT100">
            <v>0</v>
          </cell>
          <cell r="BU100">
            <v>9208223.0172082931</v>
          </cell>
          <cell r="BV100">
            <v>0</v>
          </cell>
          <cell r="BW100">
            <v>9208223.0172082931</v>
          </cell>
          <cell r="BX100">
            <v>55296</v>
          </cell>
          <cell r="BY100">
            <v>9152927.0172082931</v>
          </cell>
          <cell r="CA100">
            <v>148835</v>
          </cell>
          <cell r="CB100">
            <v>8264008</v>
          </cell>
          <cell r="CC100" t="str">
            <v>Stantonbury School</v>
          </cell>
          <cell r="CD100">
            <v>1377</v>
          </cell>
          <cell r="CE100">
            <v>0</v>
          </cell>
          <cell r="CF100">
            <v>1377</v>
          </cell>
          <cell r="CG100">
            <v>0</v>
          </cell>
          <cell r="CH100">
            <v>3738564.1342714499</v>
          </cell>
          <cell r="CI100">
            <v>3360978.652777785</v>
          </cell>
          <cell r="CJ100">
            <v>0</v>
          </cell>
          <cell r="CK100">
            <v>214798.82399999985</v>
          </cell>
          <cell r="CL100">
            <v>0</v>
          </cell>
          <cell r="CM100">
            <v>588073.50450000016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141053.87659022518</v>
          </cell>
          <cell r="CU100">
            <v>147971.96622045769</v>
          </cell>
          <cell r="CV100">
            <v>70848.650052470926</v>
          </cell>
          <cell r="CW100">
            <v>21701.388304360502</v>
          </cell>
          <cell r="CX100">
            <v>9018.2239822674419</v>
          </cell>
          <cell r="CY100">
            <v>957.41418989825627</v>
          </cell>
          <cell r="CZ100">
            <v>0</v>
          </cell>
          <cell r="DA100">
            <v>135136.22314687501</v>
          </cell>
          <cell r="DB100">
            <v>0</v>
          </cell>
          <cell r="DC100">
            <v>564721.10440981446</v>
          </cell>
          <cell r="DD100">
            <v>0</v>
          </cell>
          <cell r="DE100">
            <v>27425.614762689944</v>
          </cell>
          <cell r="DF100">
            <v>131677.44</v>
          </cell>
          <cell r="DG100">
            <v>0</v>
          </cell>
          <cell r="DH100">
            <v>0</v>
          </cell>
          <cell r="DI100">
            <v>0</v>
          </cell>
          <cell r="DJ100">
            <v>55296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0</v>
          </cell>
          <cell r="DP100">
            <v>0</v>
          </cell>
          <cell r="DQ100">
            <v>0</v>
          </cell>
          <cell r="DR100">
            <v>0</v>
          </cell>
          <cell r="DS100">
            <v>7099542.7870492348</v>
          </cell>
          <cell r="DT100">
            <v>1921706.7901590592</v>
          </cell>
          <cell r="DU100">
            <v>186973.44</v>
          </cell>
          <cell r="DV100">
            <v>971494.58473522321</v>
          </cell>
          <cell r="DW100">
            <v>9208223.0172082931</v>
          </cell>
          <cell r="DX100">
            <v>9152927.0172082931</v>
          </cell>
          <cell r="DY100">
            <v>5715</v>
          </cell>
          <cell r="DZ100">
            <v>7869555</v>
          </cell>
          <cell r="EA100">
            <v>0</v>
          </cell>
          <cell r="EB100">
            <v>0</v>
          </cell>
          <cell r="EC100">
            <v>9208223.0172082931</v>
          </cell>
          <cell r="ED100">
            <v>0</v>
          </cell>
          <cell r="EE100">
            <v>9208223.0172082931</v>
          </cell>
          <cell r="EF100">
            <v>7924851</v>
          </cell>
          <cell r="EG100">
            <v>7737877.5599999996</v>
          </cell>
          <cell r="EH100">
            <v>9021249.5772082936</v>
          </cell>
          <cell r="EI100">
            <v>6551.3795041454568</v>
          </cell>
          <cell r="EJ100">
            <v>6223.5988346070662</v>
          </cell>
          <cell r="EK100">
            <v>5.2667383976571072E-2</v>
          </cell>
          <cell r="EL100">
            <v>0</v>
          </cell>
          <cell r="EM100">
            <v>0</v>
          </cell>
          <cell r="EN100">
            <v>9208223.0172082931</v>
          </cell>
          <cell r="EO100">
            <v>6647.0058222282451</v>
          </cell>
          <cell r="EP100" t="str">
            <v>Y</v>
          </cell>
          <cell r="EQ100">
            <v>6687.1626849733429</v>
          </cell>
          <cell r="ER100">
            <v>5.1704749998757737E-2</v>
          </cell>
          <cell r="ES100">
            <v>0</v>
          </cell>
          <cell r="ET100">
            <v>9208223.0172082931</v>
          </cell>
          <cell r="EU100">
            <v>0</v>
          </cell>
          <cell r="EV100">
            <v>9208223.0172082931</v>
          </cell>
          <cell r="EW100">
            <v>55296</v>
          </cell>
          <cell r="EX100">
            <v>9152927.0172082931</v>
          </cell>
        </row>
        <row r="101">
          <cell r="B101">
            <v>137052</v>
          </cell>
          <cell r="C101">
            <v>8264018</v>
          </cell>
          <cell r="D101" t="str">
            <v>Ousedale School</v>
          </cell>
          <cell r="E101">
            <v>1818</v>
          </cell>
          <cell r="F101">
            <v>0</v>
          </cell>
          <cell r="G101">
            <v>1818</v>
          </cell>
          <cell r="H101">
            <v>0</v>
          </cell>
          <cell r="I101">
            <v>5305247.0156045249</v>
          </cell>
          <cell r="J101">
            <v>4021072.6598699847</v>
          </cell>
          <cell r="K101">
            <v>0</v>
          </cell>
          <cell r="L101">
            <v>103202.19360000003</v>
          </cell>
          <cell r="M101">
            <v>0</v>
          </cell>
          <cell r="N101">
            <v>250063.6884000003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12751.10835000003</v>
          </cell>
          <cell r="V101">
            <v>11444.62125000004</v>
          </cell>
          <cell r="W101">
            <v>4464.6881999999996</v>
          </cell>
          <cell r="X101">
            <v>0</v>
          </cell>
          <cell r="Y101">
            <v>750.97289999999998</v>
          </cell>
          <cell r="Z101">
            <v>0</v>
          </cell>
          <cell r="AA101">
            <v>0</v>
          </cell>
          <cell r="AB101">
            <v>45253.190808834937</v>
          </cell>
          <cell r="AC101">
            <v>0</v>
          </cell>
          <cell r="AD101">
            <v>721546.87832943758</v>
          </cell>
          <cell r="AE101">
            <v>0</v>
          </cell>
          <cell r="AF101">
            <v>0</v>
          </cell>
          <cell r="AG101">
            <v>131677.44</v>
          </cell>
          <cell r="AH101">
            <v>0</v>
          </cell>
          <cell r="AI101">
            <v>0</v>
          </cell>
          <cell r="AJ101">
            <v>98758</v>
          </cell>
          <cell r="AK101">
            <v>73864.27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9326319.6754745096</v>
          </cell>
          <cell r="AU101">
            <v>1149477.3418382728</v>
          </cell>
          <cell r="AV101">
            <v>304299.71000000002</v>
          </cell>
          <cell r="AW101">
            <v>871455.16641517123</v>
          </cell>
          <cell r="AX101">
            <v>10780096.727312783</v>
          </cell>
          <cell r="AY101">
            <v>10607474.457312783</v>
          </cell>
          <cell r="AZ101">
            <v>5715</v>
          </cell>
          <cell r="BA101">
            <v>10389870</v>
          </cell>
          <cell r="BB101">
            <v>0</v>
          </cell>
          <cell r="BC101">
            <v>0</v>
          </cell>
          <cell r="BD101">
            <v>10780096.727312783</v>
          </cell>
          <cell r="BE101">
            <v>0</v>
          </cell>
          <cell r="BF101">
            <v>10780096.727312783</v>
          </cell>
          <cell r="BG101">
            <v>10562492.27</v>
          </cell>
          <cell r="BH101">
            <v>10356950.560000001</v>
          </cell>
          <cell r="BI101">
            <v>10574555.017312784</v>
          </cell>
          <cell r="BJ101">
            <v>5816.5869182138522</v>
          </cell>
          <cell r="BK101">
            <v>5667.9025639244028</v>
          </cell>
          <cell r="BL101">
            <v>2.6232694124950121E-2</v>
          </cell>
          <cell r="BM101">
            <v>0</v>
          </cell>
          <cell r="BN101">
            <v>0</v>
          </cell>
          <cell r="BO101">
            <v>10780096.727312783</v>
          </cell>
          <cell r="BP101">
            <v>5834.6944209641269</v>
          </cell>
          <cell r="BQ101" t="str">
            <v>Y</v>
          </cell>
          <cell r="BR101">
            <v>5929.6461646384942</v>
          </cell>
          <cell r="BS101">
            <v>2.5507836679445894E-2</v>
          </cell>
          <cell r="BT101">
            <v>0</v>
          </cell>
          <cell r="BU101">
            <v>10780096.727312783</v>
          </cell>
          <cell r="BV101">
            <v>0</v>
          </cell>
          <cell r="BW101">
            <v>10780096.727312783</v>
          </cell>
          <cell r="BX101">
            <v>73864.27</v>
          </cell>
          <cell r="BY101">
            <v>10706232.457312783</v>
          </cell>
          <cell r="CA101">
            <v>137052</v>
          </cell>
          <cell r="CB101">
            <v>8264018</v>
          </cell>
          <cell r="CC101" t="str">
            <v>Ousedale School</v>
          </cell>
          <cell r="CD101">
            <v>1818</v>
          </cell>
          <cell r="CE101">
            <v>0</v>
          </cell>
          <cell r="CF101">
            <v>1818</v>
          </cell>
          <cell r="CG101">
            <v>0</v>
          </cell>
          <cell r="CH101">
            <v>5305247.0156045249</v>
          </cell>
          <cell r="CI101">
            <v>4021072.6598699847</v>
          </cell>
          <cell r="CJ101">
            <v>0</v>
          </cell>
          <cell r="CK101">
            <v>103202.19360000003</v>
          </cell>
          <cell r="CL101">
            <v>0</v>
          </cell>
          <cell r="CM101">
            <v>250063.6884000003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12751.10835000003</v>
          </cell>
          <cell r="CU101">
            <v>11444.62125000004</v>
          </cell>
          <cell r="CV101">
            <v>4464.6881999999996</v>
          </cell>
          <cell r="CW101">
            <v>0</v>
          </cell>
          <cell r="CX101">
            <v>750.97289999999998</v>
          </cell>
          <cell r="CY101">
            <v>0</v>
          </cell>
          <cell r="CZ101">
            <v>0</v>
          </cell>
          <cell r="DA101">
            <v>45253.190808834937</v>
          </cell>
          <cell r="DB101">
            <v>0</v>
          </cell>
          <cell r="DC101">
            <v>721546.87832943758</v>
          </cell>
          <cell r="DD101">
            <v>0</v>
          </cell>
          <cell r="DE101">
            <v>0</v>
          </cell>
          <cell r="DF101">
            <v>131677.44</v>
          </cell>
          <cell r="DG101">
            <v>0</v>
          </cell>
          <cell r="DH101">
            <v>0</v>
          </cell>
          <cell r="DI101">
            <v>98758</v>
          </cell>
          <cell r="DJ101">
            <v>73864.27</v>
          </cell>
          <cell r="DK101">
            <v>0</v>
          </cell>
          <cell r="DL101">
            <v>0</v>
          </cell>
          <cell r="DM101">
            <v>0</v>
          </cell>
          <cell r="DN101">
            <v>0</v>
          </cell>
          <cell r="DO101">
            <v>0</v>
          </cell>
          <cell r="DP101">
            <v>0</v>
          </cell>
          <cell r="DQ101">
            <v>0</v>
          </cell>
          <cell r="DR101">
            <v>0</v>
          </cell>
          <cell r="DS101">
            <v>9326319.6754745096</v>
          </cell>
          <cell r="DT101">
            <v>1149477.3418382728</v>
          </cell>
          <cell r="DU101">
            <v>304299.71000000002</v>
          </cell>
          <cell r="DV101">
            <v>871455.16641517123</v>
          </cell>
          <cell r="DW101">
            <v>10780096.727312783</v>
          </cell>
          <cell r="DX101">
            <v>10607474.457312783</v>
          </cell>
          <cell r="DY101">
            <v>5715</v>
          </cell>
          <cell r="DZ101">
            <v>10389870</v>
          </cell>
          <cell r="EA101">
            <v>0</v>
          </cell>
          <cell r="EB101">
            <v>0</v>
          </cell>
          <cell r="EC101">
            <v>10780096.727312783</v>
          </cell>
          <cell r="ED101">
            <v>0</v>
          </cell>
          <cell r="EE101">
            <v>10780096.727312783</v>
          </cell>
          <cell r="EF101">
            <v>10562492.27</v>
          </cell>
          <cell r="EG101">
            <v>10356950.560000001</v>
          </cell>
          <cell r="EH101">
            <v>10574555.017312784</v>
          </cell>
          <cell r="EI101">
            <v>5816.5869182138522</v>
          </cell>
          <cell r="EJ101">
            <v>5667.9025639244028</v>
          </cell>
          <cell r="EK101">
            <v>2.6232694124950121E-2</v>
          </cell>
          <cell r="EL101">
            <v>0</v>
          </cell>
          <cell r="EM101">
            <v>0</v>
          </cell>
          <cell r="EN101">
            <v>10780096.727312783</v>
          </cell>
          <cell r="EO101">
            <v>5834.6944209641269</v>
          </cell>
          <cell r="EP101" t="str">
            <v>Y</v>
          </cell>
          <cell r="EQ101">
            <v>5929.6461646384942</v>
          </cell>
          <cell r="ER101">
            <v>2.5507836679445894E-2</v>
          </cell>
          <cell r="ES101">
            <v>0</v>
          </cell>
          <cell r="ET101">
            <v>10780096.727312783</v>
          </cell>
          <cell r="EU101">
            <v>0</v>
          </cell>
          <cell r="EV101">
            <v>10780096.727312783</v>
          </cell>
          <cell r="EW101">
            <v>73864.27</v>
          </cell>
          <cell r="EX101">
            <v>10706232.457312783</v>
          </cell>
        </row>
        <row r="102">
          <cell r="B102">
            <v>136730</v>
          </cell>
          <cell r="C102">
            <v>8264097</v>
          </cell>
          <cell r="D102" t="str">
            <v>Shenley Brook End School</v>
          </cell>
          <cell r="E102">
            <v>1501</v>
          </cell>
          <cell r="F102">
            <v>0</v>
          </cell>
          <cell r="G102">
            <v>1501</v>
          </cell>
          <cell r="H102">
            <v>0</v>
          </cell>
          <cell r="I102">
            <v>4382807.5621093502</v>
          </cell>
          <cell r="J102">
            <v>3316972.385638305</v>
          </cell>
          <cell r="K102">
            <v>0</v>
          </cell>
          <cell r="L102">
            <v>111596.63040000002</v>
          </cell>
          <cell r="M102">
            <v>0</v>
          </cell>
          <cell r="N102">
            <v>298804.9158000006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6901.687118745831</v>
          </cell>
          <cell r="V102">
            <v>16502.242931687775</v>
          </cell>
          <cell r="W102">
            <v>7663.96300947298</v>
          </cell>
          <cell r="X102">
            <v>4903.2881619746486</v>
          </cell>
          <cell r="Y102">
            <v>6767.7737865910594</v>
          </cell>
          <cell r="Z102">
            <v>957.99537618412262</v>
          </cell>
          <cell r="AA102">
            <v>0</v>
          </cell>
          <cell r="AB102">
            <v>117684.06640016675</v>
          </cell>
          <cell r="AC102">
            <v>0</v>
          </cell>
          <cell r="AD102">
            <v>535880.40993062046</v>
          </cell>
          <cell r="AE102">
            <v>0</v>
          </cell>
          <cell r="AF102">
            <v>0</v>
          </cell>
          <cell r="AG102">
            <v>131677.44</v>
          </cell>
          <cell r="AH102">
            <v>0</v>
          </cell>
          <cell r="AI102">
            <v>0</v>
          </cell>
          <cell r="AJ102">
            <v>0</v>
          </cell>
          <cell r="AK102">
            <v>76800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7699779.9477476552</v>
          </cell>
          <cell r="AU102">
            <v>1107662.9729154443</v>
          </cell>
          <cell r="AV102">
            <v>208477.44</v>
          </cell>
          <cell r="AW102">
            <v>724989.43759484286</v>
          </cell>
          <cell r="AX102">
            <v>9015920.3606630992</v>
          </cell>
          <cell r="AY102">
            <v>8939120.3606630992</v>
          </cell>
          <cell r="AZ102">
            <v>5715</v>
          </cell>
          <cell r="BA102">
            <v>8578215</v>
          </cell>
          <cell r="BB102">
            <v>0</v>
          </cell>
          <cell r="BC102">
            <v>0</v>
          </cell>
          <cell r="BD102">
            <v>9015920.3606630992</v>
          </cell>
          <cell r="BE102">
            <v>0</v>
          </cell>
          <cell r="BF102">
            <v>9015920.3606630992</v>
          </cell>
          <cell r="BG102">
            <v>8655015</v>
          </cell>
          <cell r="BH102">
            <v>8446537.5600000005</v>
          </cell>
          <cell r="BI102">
            <v>8807442.9206630997</v>
          </cell>
          <cell r="BJ102">
            <v>5867.7168025736837</v>
          </cell>
          <cell r="BK102">
            <v>5654.7554273275282</v>
          </cell>
          <cell r="BL102">
            <v>3.7660581077827861E-2</v>
          </cell>
          <cell r="BM102">
            <v>0</v>
          </cell>
          <cell r="BN102">
            <v>0</v>
          </cell>
          <cell r="BO102">
            <v>9015920.3606630992</v>
          </cell>
          <cell r="BP102">
            <v>5955.4432782565618</v>
          </cell>
          <cell r="BQ102" t="str">
            <v>Y</v>
          </cell>
          <cell r="BR102">
            <v>6006.6091676636233</v>
          </cell>
          <cell r="BS102">
            <v>3.6624574584126268E-2</v>
          </cell>
          <cell r="BT102">
            <v>0</v>
          </cell>
          <cell r="BU102">
            <v>9015920.3606630992</v>
          </cell>
          <cell r="BV102">
            <v>0</v>
          </cell>
          <cell r="BW102">
            <v>9015920.3606630992</v>
          </cell>
          <cell r="BX102">
            <v>76800</v>
          </cell>
          <cell r="BY102">
            <v>8939120.3606630992</v>
          </cell>
          <cell r="CA102">
            <v>136730</v>
          </cell>
          <cell r="CB102">
            <v>8264097</v>
          </cell>
          <cell r="CC102" t="str">
            <v>Shenley Brook End School</v>
          </cell>
          <cell r="CD102">
            <v>1501</v>
          </cell>
          <cell r="CE102">
            <v>0</v>
          </cell>
          <cell r="CF102">
            <v>1501</v>
          </cell>
          <cell r="CG102">
            <v>0</v>
          </cell>
          <cell r="CH102">
            <v>4382807.5621093502</v>
          </cell>
          <cell r="CI102">
            <v>3316972.385638305</v>
          </cell>
          <cell r="CJ102">
            <v>0</v>
          </cell>
          <cell r="CK102">
            <v>111596.63040000002</v>
          </cell>
          <cell r="CL102">
            <v>0</v>
          </cell>
          <cell r="CM102">
            <v>298804.9158000006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6901.687118745831</v>
          </cell>
          <cell r="CU102">
            <v>16502.242931687775</v>
          </cell>
          <cell r="CV102">
            <v>7663.96300947298</v>
          </cell>
          <cell r="CW102">
            <v>4903.2881619746486</v>
          </cell>
          <cell r="CX102">
            <v>6767.7737865910594</v>
          </cell>
          <cell r="CY102">
            <v>957.99537618412262</v>
          </cell>
          <cell r="CZ102">
            <v>0</v>
          </cell>
          <cell r="DA102">
            <v>117684.06640016675</v>
          </cell>
          <cell r="DB102">
            <v>0</v>
          </cell>
          <cell r="DC102">
            <v>535880.40993062046</v>
          </cell>
          <cell r="DD102">
            <v>0</v>
          </cell>
          <cell r="DE102">
            <v>0</v>
          </cell>
          <cell r="DF102">
            <v>131677.44</v>
          </cell>
          <cell r="DG102">
            <v>0</v>
          </cell>
          <cell r="DH102">
            <v>0</v>
          </cell>
          <cell r="DI102">
            <v>0</v>
          </cell>
          <cell r="DJ102">
            <v>76800</v>
          </cell>
          <cell r="DK102">
            <v>0</v>
          </cell>
          <cell r="DL102">
            <v>0</v>
          </cell>
          <cell r="DM102">
            <v>0</v>
          </cell>
          <cell r="DN102">
            <v>0</v>
          </cell>
          <cell r="DO102">
            <v>0</v>
          </cell>
          <cell r="DP102">
            <v>0</v>
          </cell>
          <cell r="DQ102">
            <v>0</v>
          </cell>
          <cell r="DR102">
            <v>0</v>
          </cell>
          <cell r="DS102">
            <v>7699779.9477476552</v>
          </cell>
          <cell r="DT102">
            <v>1107662.9729154443</v>
          </cell>
          <cell r="DU102">
            <v>208477.44</v>
          </cell>
          <cell r="DV102">
            <v>724989.43759484286</v>
          </cell>
          <cell r="DW102">
            <v>9015920.3606630992</v>
          </cell>
          <cell r="DX102">
            <v>8939120.3606630992</v>
          </cell>
          <cell r="DY102">
            <v>5715</v>
          </cell>
          <cell r="DZ102">
            <v>8578215</v>
          </cell>
          <cell r="EA102">
            <v>0</v>
          </cell>
          <cell r="EB102">
            <v>0</v>
          </cell>
          <cell r="EC102">
            <v>9015920.3606630992</v>
          </cell>
          <cell r="ED102">
            <v>0</v>
          </cell>
          <cell r="EE102">
            <v>9015920.3606630992</v>
          </cell>
          <cell r="EF102">
            <v>8655015</v>
          </cell>
          <cell r="EG102">
            <v>8446537.5600000005</v>
          </cell>
          <cell r="EH102">
            <v>8807442.9206630997</v>
          </cell>
          <cell r="EI102">
            <v>5867.7168025736837</v>
          </cell>
          <cell r="EJ102">
            <v>5654.7554273275282</v>
          </cell>
          <cell r="EK102">
            <v>3.7660581077827861E-2</v>
          </cell>
          <cell r="EL102">
            <v>0</v>
          </cell>
          <cell r="EM102">
            <v>0</v>
          </cell>
          <cell r="EN102">
            <v>9015920.3606630992</v>
          </cell>
          <cell r="EO102">
            <v>5955.4432782565618</v>
          </cell>
          <cell r="EP102" t="str">
            <v>Y</v>
          </cell>
          <cell r="EQ102">
            <v>6006.6091676636233</v>
          </cell>
          <cell r="ER102">
            <v>3.6624574584126268E-2</v>
          </cell>
          <cell r="ES102">
            <v>0</v>
          </cell>
          <cell r="ET102">
            <v>9015920.3606630992</v>
          </cell>
          <cell r="EU102">
            <v>0</v>
          </cell>
          <cell r="EV102">
            <v>9015920.3606630992</v>
          </cell>
          <cell r="EW102">
            <v>76800</v>
          </cell>
          <cell r="EX102">
            <v>8939120.3606630992</v>
          </cell>
        </row>
        <row r="103">
          <cell r="B103">
            <v>136844</v>
          </cell>
          <cell r="C103">
            <v>8264704</v>
          </cell>
          <cell r="D103" t="str">
            <v>The Hazeley Academy</v>
          </cell>
          <cell r="E103">
            <v>1223</v>
          </cell>
          <cell r="F103">
            <v>0</v>
          </cell>
          <cell r="G103">
            <v>1223</v>
          </cell>
          <cell r="H103">
            <v>0</v>
          </cell>
          <cell r="I103">
            <v>3499413.1648467751</v>
          </cell>
          <cell r="J103">
            <v>2783396.3965721098</v>
          </cell>
          <cell r="K103">
            <v>0</v>
          </cell>
          <cell r="L103">
            <v>86413.320000000022</v>
          </cell>
          <cell r="M103">
            <v>0</v>
          </cell>
          <cell r="N103">
            <v>211918.38000000038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13473.407509303281</v>
          </cell>
          <cell r="V103">
            <v>33500.470182909834</v>
          </cell>
          <cell r="W103">
            <v>17263.286774262288</v>
          </cell>
          <cell r="X103">
            <v>26647.749716065609</v>
          </cell>
          <cell r="Y103">
            <v>3011.2782186885211</v>
          </cell>
          <cell r="Z103">
            <v>4795.3574372950879</v>
          </cell>
          <cell r="AA103">
            <v>0</v>
          </cell>
          <cell r="AB103">
            <v>69228.38535000007</v>
          </cell>
          <cell r="AC103">
            <v>0</v>
          </cell>
          <cell r="AD103">
            <v>450852.21980897232</v>
          </cell>
          <cell r="AE103">
            <v>0</v>
          </cell>
          <cell r="AF103">
            <v>0</v>
          </cell>
          <cell r="AG103">
            <v>131677.44</v>
          </cell>
          <cell r="AH103">
            <v>0</v>
          </cell>
          <cell r="AI103">
            <v>0</v>
          </cell>
          <cell r="AJ103">
            <v>0</v>
          </cell>
          <cell r="AK103">
            <v>59904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6282809.5614188854</v>
          </cell>
          <cell r="AU103">
            <v>917103.8549974974</v>
          </cell>
          <cell r="AV103">
            <v>191581.44</v>
          </cell>
          <cell r="AW103">
            <v>618275.2257790264</v>
          </cell>
          <cell r="AX103">
            <v>7391494.8564163828</v>
          </cell>
          <cell r="AY103">
            <v>7331590.8564163828</v>
          </cell>
          <cell r="AZ103">
            <v>5715</v>
          </cell>
          <cell r="BA103">
            <v>6989445</v>
          </cell>
          <cell r="BB103">
            <v>0</v>
          </cell>
          <cell r="BC103">
            <v>0</v>
          </cell>
          <cell r="BD103">
            <v>7391494.8564163828</v>
          </cell>
          <cell r="BE103">
            <v>0</v>
          </cell>
          <cell r="BF103">
            <v>7391494.8564163838</v>
          </cell>
          <cell r="BG103">
            <v>7049349</v>
          </cell>
          <cell r="BH103">
            <v>6857767.5599999996</v>
          </cell>
          <cell r="BI103">
            <v>7199913.4164163824</v>
          </cell>
          <cell r="BJ103">
            <v>5887.0919185743114</v>
          </cell>
          <cell r="BK103">
            <v>5725.5105543973941</v>
          </cell>
          <cell r="BL103">
            <v>2.822130229990007E-2</v>
          </cell>
          <cell r="BM103">
            <v>0</v>
          </cell>
          <cell r="BN103">
            <v>0</v>
          </cell>
          <cell r="BO103">
            <v>7391494.8564163828</v>
          </cell>
          <cell r="BP103">
            <v>5994.7594901196917</v>
          </cell>
          <cell r="BQ103" t="str">
            <v>Y</v>
          </cell>
          <cell r="BR103">
            <v>6043.7406839054647</v>
          </cell>
          <cell r="BS103">
            <v>2.7581159893679708E-2</v>
          </cell>
          <cell r="BT103">
            <v>0</v>
          </cell>
          <cell r="BU103">
            <v>7391494.8564163828</v>
          </cell>
          <cell r="BV103">
            <v>0</v>
          </cell>
          <cell r="BW103">
            <v>7391494.8564163828</v>
          </cell>
          <cell r="BX103">
            <v>59904</v>
          </cell>
          <cell r="BY103">
            <v>7331590.8564163828</v>
          </cell>
          <cell r="CA103">
            <v>136844</v>
          </cell>
          <cell r="CB103">
            <v>8264704</v>
          </cell>
          <cell r="CC103" t="str">
            <v>The Hazeley Academy</v>
          </cell>
          <cell r="CD103">
            <v>1223</v>
          </cell>
          <cell r="CE103">
            <v>0</v>
          </cell>
          <cell r="CF103">
            <v>1223</v>
          </cell>
          <cell r="CG103">
            <v>0</v>
          </cell>
          <cell r="CH103">
            <v>3499413.1648467751</v>
          </cell>
          <cell r="CI103">
            <v>2783396.3965721098</v>
          </cell>
          <cell r="CJ103">
            <v>0</v>
          </cell>
          <cell r="CK103">
            <v>86413.320000000022</v>
          </cell>
          <cell r="CL103">
            <v>0</v>
          </cell>
          <cell r="CM103">
            <v>211918.38000000038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13473.407509303281</v>
          </cell>
          <cell r="CU103">
            <v>33500.470182909834</v>
          </cell>
          <cell r="CV103">
            <v>17263.286774262288</v>
          </cell>
          <cell r="CW103">
            <v>26647.749716065609</v>
          </cell>
          <cell r="CX103">
            <v>3011.2782186885211</v>
          </cell>
          <cell r="CY103">
            <v>4795.3574372950879</v>
          </cell>
          <cell r="CZ103">
            <v>0</v>
          </cell>
          <cell r="DA103">
            <v>69228.38535000007</v>
          </cell>
          <cell r="DB103">
            <v>0</v>
          </cell>
          <cell r="DC103">
            <v>450852.21980897232</v>
          </cell>
          <cell r="DD103">
            <v>0</v>
          </cell>
          <cell r="DE103">
            <v>0</v>
          </cell>
          <cell r="DF103">
            <v>131677.44</v>
          </cell>
          <cell r="DG103">
            <v>0</v>
          </cell>
          <cell r="DH103">
            <v>0</v>
          </cell>
          <cell r="DI103">
            <v>0</v>
          </cell>
          <cell r="DJ103">
            <v>59904</v>
          </cell>
          <cell r="DK103">
            <v>0</v>
          </cell>
          <cell r="DL103">
            <v>0</v>
          </cell>
          <cell r="DM103">
            <v>0</v>
          </cell>
          <cell r="DN103">
            <v>0</v>
          </cell>
          <cell r="DO103">
            <v>0</v>
          </cell>
          <cell r="DP103">
            <v>0</v>
          </cell>
          <cell r="DQ103">
            <v>0</v>
          </cell>
          <cell r="DR103">
            <v>0</v>
          </cell>
          <cell r="DS103">
            <v>6282809.5614188854</v>
          </cell>
          <cell r="DT103">
            <v>917103.8549974974</v>
          </cell>
          <cell r="DU103">
            <v>191581.44</v>
          </cell>
          <cell r="DV103">
            <v>618275.2257790264</v>
          </cell>
          <cell r="DW103">
            <v>7391494.8564163828</v>
          </cell>
          <cell r="DX103">
            <v>7331590.8564163828</v>
          </cell>
          <cell r="DY103">
            <v>5715</v>
          </cell>
          <cell r="DZ103">
            <v>6989445</v>
          </cell>
          <cell r="EA103">
            <v>0</v>
          </cell>
          <cell r="EB103">
            <v>0</v>
          </cell>
          <cell r="EC103">
            <v>7391494.8564163828</v>
          </cell>
          <cell r="ED103">
            <v>0</v>
          </cell>
          <cell r="EE103">
            <v>7391494.8564163838</v>
          </cell>
          <cell r="EF103">
            <v>7049349</v>
          </cell>
          <cell r="EG103">
            <v>6857767.5599999996</v>
          </cell>
          <cell r="EH103">
            <v>7199913.4164163824</v>
          </cell>
          <cell r="EI103">
            <v>5887.0919185743114</v>
          </cell>
          <cell r="EJ103">
            <v>5725.5105543973941</v>
          </cell>
          <cell r="EK103">
            <v>2.822130229990007E-2</v>
          </cell>
          <cell r="EL103">
            <v>0</v>
          </cell>
          <cell r="EM103">
            <v>0</v>
          </cell>
          <cell r="EN103">
            <v>7391494.8564163828</v>
          </cell>
          <cell r="EO103">
            <v>5994.7594901196917</v>
          </cell>
          <cell r="EP103" t="str">
            <v>Y</v>
          </cell>
          <cell r="EQ103">
            <v>6043.7406839054647</v>
          </cell>
          <cell r="ER103">
            <v>2.7581159893679708E-2</v>
          </cell>
          <cell r="ES103">
            <v>0</v>
          </cell>
          <cell r="ET103">
            <v>7391494.8564163828</v>
          </cell>
          <cell r="EU103">
            <v>0</v>
          </cell>
          <cell r="EV103">
            <v>7391494.8564163828</v>
          </cell>
          <cell r="EW103">
            <v>59904</v>
          </cell>
          <cell r="EX103">
            <v>7331590.8564163828</v>
          </cell>
        </row>
        <row r="104">
          <cell r="B104">
            <v>136468</v>
          </cell>
          <cell r="C104">
            <v>8265410</v>
          </cell>
          <cell r="D104" t="str">
            <v>Denbigh School</v>
          </cell>
          <cell r="E104">
            <v>1298</v>
          </cell>
          <cell r="F104">
            <v>0</v>
          </cell>
          <cell r="G104">
            <v>1298</v>
          </cell>
          <cell r="H104">
            <v>0</v>
          </cell>
          <cell r="I104">
            <v>3797131.7186203501</v>
          </cell>
          <cell r="J104">
            <v>2860407.3640661999</v>
          </cell>
          <cell r="K104">
            <v>0</v>
          </cell>
          <cell r="L104">
            <v>74068.560000000056</v>
          </cell>
          <cell r="M104">
            <v>0</v>
          </cell>
          <cell r="N104">
            <v>220395.11519999988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14129.606549999988</v>
          </cell>
          <cell r="V104">
            <v>19684.748550000026</v>
          </cell>
          <cell r="W104">
            <v>6378.1260000000011</v>
          </cell>
          <cell r="X104">
            <v>6295.8276000000033</v>
          </cell>
          <cell r="Y104">
            <v>3003.891599999999</v>
          </cell>
          <cell r="Z104">
            <v>1913.4378000000054</v>
          </cell>
          <cell r="AA104">
            <v>0</v>
          </cell>
          <cell r="AB104">
            <v>51878.510723972089</v>
          </cell>
          <cell r="AC104">
            <v>0</v>
          </cell>
          <cell r="AD104">
            <v>347873.70057069615</v>
          </cell>
          <cell r="AE104">
            <v>0</v>
          </cell>
          <cell r="AF104">
            <v>0</v>
          </cell>
          <cell r="AG104">
            <v>131677.44</v>
          </cell>
          <cell r="AH104">
            <v>0</v>
          </cell>
          <cell r="AI104">
            <v>0</v>
          </cell>
          <cell r="AJ104">
            <v>0</v>
          </cell>
          <cell r="AK104">
            <v>50432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6657539.08268655</v>
          </cell>
          <cell r="AU104">
            <v>745621.52459466818</v>
          </cell>
          <cell r="AV104">
            <v>182109.44</v>
          </cell>
          <cell r="AW104">
            <v>554380.55456634483</v>
          </cell>
          <cell r="AX104">
            <v>7585270.0472812187</v>
          </cell>
          <cell r="AY104">
            <v>7534838.0472812187</v>
          </cell>
          <cell r="AZ104">
            <v>5715</v>
          </cell>
          <cell r="BA104">
            <v>7418070</v>
          </cell>
          <cell r="BB104">
            <v>0</v>
          </cell>
          <cell r="BC104">
            <v>0</v>
          </cell>
          <cell r="BD104">
            <v>7585270.0472812187</v>
          </cell>
          <cell r="BE104">
            <v>0</v>
          </cell>
          <cell r="BF104">
            <v>7585270.0472812178</v>
          </cell>
          <cell r="BG104">
            <v>7468502</v>
          </cell>
          <cell r="BH104">
            <v>7286392.5599999996</v>
          </cell>
          <cell r="BI104">
            <v>7403160.6072812183</v>
          </cell>
          <cell r="BJ104">
            <v>5703.5135649316007</v>
          </cell>
          <cell r="BK104">
            <v>5595.0231686728393</v>
          </cell>
          <cell r="BL104">
            <v>1.939051778484337E-2</v>
          </cell>
          <cell r="BM104">
            <v>0</v>
          </cell>
          <cell r="BN104">
            <v>0</v>
          </cell>
          <cell r="BO104">
            <v>7585270.0472812187</v>
          </cell>
          <cell r="BP104">
            <v>5804.9599747929269</v>
          </cell>
          <cell r="BQ104" t="str">
            <v>Y</v>
          </cell>
          <cell r="BR104">
            <v>5843.8135957482427</v>
          </cell>
          <cell r="BS104">
            <v>2.5837655607245491E-2</v>
          </cell>
          <cell r="BT104">
            <v>0</v>
          </cell>
          <cell r="BU104">
            <v>7585270.0472812187</v>
          </cell>
          <cell r="BV104">
            <v>0</v>
          </cell>
          <cell r="BW104">
            <v>7585270.0472812187</v>
          </cell>
          <cell r="BX104">
            <v>50432</v>
          </cell>
          <cell r="BY104">
            <v>7534838.0472812187</v>
          </cell>
          <cell r="CA104">
            <v>136468</v>
          </cell>
          <cell r="CB104">
            <v>8265410</v>
          </cell>
          <cell r="CC104" t="str">
            <v>Denbigh School</v>
          </cell>
          <cell r="CD104">
            <v>1298</v>
          </cell>
          <cell r="CE104">
            <v>0</v>
          </cell>
          <cell r="CF104">
            <v>1298</v>
          </cell>
          <cell r="CG104">
            <v>0</v>
          </cell>
          <cell r="CH104">
            <v>3797131.7186203501</v>
          </cell>
          <cell r="CI104">
            <v>2860407.3640661999</v>
          </cell>
          <cell r="CJ104">
            <v>0</v>
          </cell>
          <cell r="CK104">
            <v>74068.560000000056</v>
          </cell>
          <cell r="CL104">
            <v>0</v>
          </cell>
          <cell r="CM104">
            <v>220395.11519999988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14129.606549999988</v>
          </cell>
          <cell r="CU104">
            <v>19684.748550000026</v>
          </cell>
          <cell r="CV104">
            <v>6378.1260000000011</v>
          </cell>
          <cell r="CW104">
            <v>6295.8276000000033</v>
          </cell>
          <cell r="CX104">
            <v>3003.891599999999</v>
          </cell>
          <cell r="CY104">
            <v>1913.4378000000054</v>
          </cell>
          <cell r="CZ104">
            <v>0</v>
          </cell>
          <cell r="DA104">
            <v>51878.510723972089</v>
          </cell>
          <cell r="DB104">
            <v>0</v>
          </cell>
          <cell r="DC104">
            <v>347873.70057069615</v>
          </cell>
          <cell r="DD104">
            <v>0</v>
          </cell>
          <cell r="DE104">
            <v>0</v>
          </cell>
          <cell r="DF104">
            <v>131677.44</v>
          </cell>
          <cell r="DG104">
            <v>0</v>
          </cell>
          <cell r="DH104">
            <v>0</v>
          </cell>
          <cell r="DI104">
            <v>0</v>
          </cell>
          <cell r="DJ104">
            <v>50432</v>
          </cell>
          <cell r="DK104">
            <v>0</v>
          </cell>
          <cell r="DL104">
            <v>0</v>
          </cell>
          <cell r="DM104">
            <v>0</v>
          </cell>
          <cell r="DN104">
            <v>0</v>
          </cell>
          <cell r="DO104">
            <v>0</v>
          </cell>
          <cell r="DP104">
            <v>0</v>
          </cell>
          <cell r="DQ104">
            <v>0</v>
          </cell>
          <cell r="DR104">
            <v>0</v>
          </cell>
          <cell r="DS104">
            <v>6657539.08268655</v>
          </cell>
          <cell r="DT104">
            <v>745621.52459466818</v>
          </cell>
          <cell r="DU104">
            <v>182109.44</v>
          </cell>
          <cell r="DV104">
            <v>554380.55456634483</v>
          </cell>
          <cell r="DW104">
            <v>7585270.0472812187</v>
          </cell>
          <cell r="DX104">
            <v>7534838.0472812187</v>
          </cell>
          <cell r="DY104">
            <v>5715</v>
          </cell>
          <cell r="DZ104">
            <v>7418070</v>
          </cell>
          <cell r="EA104">
            <v>0</v>
          </cell>
          <cell r="EB104">
            <v>0</v>
          </cell>
          <cell r="EC104">
            <v>7585270.0472812187</v>
          </cell>
          <cell r="ED104">
            <v>0</v>
          </cell>
          <cell r="EE104">
            <v>7585270.0472812178</v>
          </cell>
          <cell r="EF104">
            <v>7468502</v>
          </cell>
          <cell r="EG104">
            <v>7286392.5599999996</v>
          </cell>
          <cell r="EH104">
            <v>7403160.6072812183</v>
          </cell>
          <cell r="EI104">
            <v>5703.5135649316007</v>
          </cell>
          <cell r="EJ104">
            <v>5595.0231686728393</v>
          </cell>
          <cell r="EK104">
            <v>1.939051778484337E-2</v>
          </cell>
          <cell r="EL104">
            <v>0</v>
          </cell>
          <cell r="EM104">
            <v>0</v>
          </cell>
          <cell r="EN104">
            <v>7585270.0472812187</v>
          </cell>
          <cell r="EO104">
            <v>5804.9599747929269</v>
          </cell>
          <cell r="EP104" t="str">
            <v>Y</v>
          </cell>
          <cell r="EQ104">
            <v>5843.8135957482427</v>
          </cell>
          <cell r="ER104">
            <v>2.5837655607245491E-2</v>
          </cell>
          <cell r="ES104">
            <v>0</v>
          </cell>
          <cell r="ET104">
            <v>7585270.0472812187</v>
          </cell>
          <cell r="EU104">
            <v>0</v>
          </cell>
          <cell r="EV104">
            <v>7585270.0472812187</v>
          </cell>
          <cell r="EW104">
            <v>50432</v>
          </cell>
          <cell r="EX104">
            <v>7534838.0472812187</v>
          </cell>
        </row>
        <row r="105">
          <cell r="B105">
            <v>135665</v>
          </cell>
          <cell r="C105">
            <v>8266905</v>
          </cell>
          <cell r="D105" t="str">
            <v>The Milton Keynes Academy</v>
          </cell>
          <cell r="E105">
            <v>1103</v>
          </cell>
          <cell r="F105">
            <v>0</v>
          </cell>
          <cell r="G105">
            <v>1103</v>
          </cell>
          <cell r="H105">
            <v>0</v>
          </cell>
          <cell r="I105">
            <v>3128485.1306370748</v>
          </cell>
          <cell r="J105">
            <v>2541361.9273049701</v>
          </cell>
          <cell r="K105">
            <v>0</v>
          </cell>
          <cell r="L105">
            <v>203441.64480000004</v>
          </cell>
          <cell r="M105">
            <v>0</v>
          </cell>
          <cell r="N105">
            <v>544630.23659999948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83508.780086280778</v>
          </cell>
          <cell r="V105">
            <v>71805.035159343912</v>
          </cell>
          <cell r="W105">
            <v>107097.28234512286</v>
          </cell>
          <cell r="X105">
            <v>55565.636542205983</v>
          </cell>
          <cell r="Y105">
            <v>73242.790833090228</v>
          </cell>
          <cell r="Z105">
            <v>10581.468016134948</v>
          </cell>
          <cell r="AA105">
            <v>0</v>
          </cell>
          <cell r="AB105">
            <v>230224.63035000014</v>
          </cell>
          <cell r="AC105">
            <v>0</v>
          </cell>
          <cell r="AD105">
            <v>724303.46662584611</v>
          </cell>
          <cell r="AE105">
            <v>0</v>
          </cell>
          <cell r="AF105">
            <v>76370.380168993463</v>
          </cell>
          <cell r="AG105">
            <v>131677.44</v>
          </cell>
          <cell r="AH105">
            <v>0</v>
          </cell>
          <cell r="AI105">
            <v>0</v>
          </cell>
          <cell r="AJ105">
            <v>0</v>
          </cell>
          <cell r="AK105">
            <v>88576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5669847.0579420449</v>
          </cell>
          <cell r="AU105">
            <v>2180771.351527018</v>
          </cell>
          <cell r="AV105">
            <v>220253.44</v>
          </cell>
          <cell r="AW105">
            <v>992989.20615387755</v>
          </cell>
          <cell r="AX105">
            <v>8070871.8494690629</v>
          </cell>
          <cell r="AY105">
            <v>7982295.8494690629</v>
          </cell>
          <cell r="AZ105">
            <v>5715</v>
          </cell>
          <cell r="BA105">
            <v>6303645</v>
          </cell>
          <cell r="BB105">
            <v>0</v>
          </cell>
          <cell r="BC105">
            <v>0</v>
          </cell>
          <cell r="BD105">
            <v>8070871.8494690629</v>
          </cell>
          <cell r="BE105">
            <v>0</v>
          </cell>
          <cell r="BF105">
            <v>8070871.8494690619</v>
          </cell>
          <cell r="BG105">
            <v>6392221</v>
          </cell>
          <cell r="BH105">
            <v>6171967.5599999996</v>
          </cell>
          <cell r="BI105">
            <v>7850618.4094690625</v>
          </cell>
          <cell r="BJ105">
            <v>7117.5144238160128</v>
          </cell>
          <cell r="BK105">
            <v>6933.0353428321678</v>
          </cell>
          <cell r="BL105">
            <v>2.6608703383370427E-2</v>
          </cell>
          <cell r="BM105">
            <v>0</v>
          </cell>
          <cell r="BN105">
            <v>0</v>
          </cell>
          <cell r="BO105">
            <v>8070871.8494690629</v>
          </cell>
          <cell r="BP105">
            <v>7236.8956024198214</v>
          </cell>
          <cell r="BQ105" t="str">
            <v>Y</v>
          </cell>
          <cell r="BR105">
            <v>7317.2002261732214</v>
          </cell>
          <cell r="BS105">
            <v>2.6894100894375272E-2</v>
          </cell>
          <cell r="BT105">
            <v>0</v>
          </cell>
          <cell r="BU105">
            <v>8070871.8494690629</v>
          </cell>
          <cell r="BV105">
            <v>0</v>
          </cell>
          <cell r="BW105">
            <v>8070871.8494690629</v>
          </cell>
          <cell r="BX105">
            <v>88576</v>
          </cell>
          <cell r="BY105">
            <v>7982295.8494690629</v>
          </cell>
          <cell r="CA105">
            <v>135665</v>
          </cell>
          <cell r="CB105">
            <v>8266905</v>
          </cell>
          <cell r="CC105" t="str">
            <v>The Milton Keynes Academy</v>
          </cell>
          <cell r="CD105">
            <v>1103</v>
          </cell>
          <cell r="CE105">
            <v>0</v>
          </cell>
          <cell r="CF105">
            <v>1103</v>
          </cell>
          <cell r="CG105">
            <v>0</v>
          </cell>
          <cell r="CH105">
            <v>3128485.1306370748</v>
          </cell>
          <cell r="CI105">
            <v>2541361.9273049701</v>
          </cell>
          <cell r="CJ105">
            <v>0</v>
          </cell>
          <cell r="CK105">
            <v>203441.64480000004</v>
          </cell>
          <cell r="CL105">
            <v>0</v>
          </cell>
          <cell r="CM105">
            <v>544630.23659999948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83508.780086280778</v>
          </cell>
          <cell r="CU105">
            <v>71805.035159343912</v>
          </cell>
          <cell r="CV105">
            <v>107097.28234512286</v>
          </cell>
          <cell r="CW105">
            <v>55565.636542205983</v>
          </cell>
          <cell r="CX105">
            <v>73242.790833090228</v>
          </cell>
          <cell r="CY105">
            <v>10581.468016134948</v>
          </cell>
          <cell r="CZ105">
            <v>0</v>
          </cell>
          <cell r="DA105">
            <v>230224.63035000014</v>
          </cell>
          <cell r="DB105">
            <v>0</v>
          </cell>
          <cell r="DC105">
            <v>724303.46662584611</v>
          </cell>
          <cell r="DD105">
            <v>0</v>
          </cell>
          <cell r="DE105">
            <v>76370.380168993463</v>
          </cell>
          <cell r="DF105">
            <v>131677.44</v>
          </cell>
          <cell r="DG105">
            <v>0</v>
          </cell>
          <cell r="DH105">
            <v>0</v>
          </cell>
          <cell r="DI105">
            <v>0</v>
          </cell>
          <cell r="DJ105">
            <v>88576</v>
          </cell>
          <cell r="DK105">
            <v>0</v>
          </cell>
          <cell r="DL105">
            <v>0</v>
          </cell>
          <cell r="DM105">
            <v>0</v>
          </cell>
          <cell r="DN105">
            <v>0</v>
          </cell>
          <cell r="DO105">
            <v>0</v>
          </cell>
          <cell r="DP105">
            <v>0</v>
          </cell>
          <cell r="DQ105">
            <v>0</v>
          </cell>
          <cell r="DR105">
            <v>0</v>
          </cell>
          <cell r="DS105">
            <v>5669847.0579420449</v>
          </cell>
          <cell r="DT105">
            <v>2180771.351527018</v>
          </cell>
          <cell r="DU105">
            <v>220253.44</v>
          </cell>
          <cell r="DV105">
            <v>992989.20615387755</v>
          </cell>
          <cell r="DW105">
            <v>8070871.8494690629</v>
          </cell>
          <cell r="DX105">
            <v>7982295.8494690629</v>
          </cell>
          <cell r="DY105">
            <v>5715</v>
          </cell>
          <cell r="DZ105">
            <v>6303645</v>
          </cell>
          <cell r="EA105">
            <v>0</v>
          </cell>
          <cell r="EB105">
            <v>0</v>
          </cell>
          <cell r="EC105">
            <v>8070871.8494690629</v>
          </cell>
          <cell r="ED105">
            <v>0</v>
          </cell>
          <cell r="EE105">
            <v>8070871.8494690619</v>
          </cell>
          <cell r="EF105">
            <v>6392221</v>
          </cell>
          <cell r="EG105">
            <v>6171967.5599999996</v>
          </cell>
          <cell r="EH105">
            <v>7850618.4094690625</v>
          </cell>
          <cell r="EI105">
            <v>7117.5144238160128</v>
          </cell>
          <cell r="EJ105">
            <v>6933.0353428321678</v>
          </cell>
          <cell r="EK105">
            <v>2.6608703383370427E-2</v>
          </cell>
          <cell r="EL105">
            <v>0</v>
          </cell>
          <cell r="EM105">
            <v>0</v>
          </cell>
          <cell r="EN105">
            <v>8070871.8494690629</v>
          </cell>
          <cell r="EO105">
            <v>7236.8956024198214</v>
          </cell>
          <cell r="EP105" t="str">
            <v>Y</v>
          </cell>
          <cell r="EQ105">
            <v>7317.2002261732214</v>
          </cell>
          <cell r="ER105">
            <v>2.6894100894375272E-2</v>
          </cell>
          <cell r="ES105">
            <v>0</v>
          </cell>
          <cell r="ET105">
            <v>8070871.8494690629</v>
          </cell>
          <cell r="EU105">
            <v>0</v>
          </cell>
          <cell r="EV105">
            <v>8070871.8494690629</v>
          </cell>
          <cell r="EW105">
            <v>88576</v>
          </cell>
          <cell r="EX105">
            <v>7982295.8494690629</v>
          </cell>
        </row>
        <row r="106">
          <cell r="B106">
            <v>145063</v>
          </cell>
          <cell r="C106">
            <v>8264004</v>
          </cell>
          <cell r="D106" t="str">
            <v>Kents Hill Park all-through school</v>
          </cell>
          <cell r="E106">
            <v>960</v>
          </cell>
          <cell r="F106">
            <v>226.5</v>
          </cell>
          <cell r="G106">
            <v>733.5</v>
          </cell>
          <cell r="H106">
            <v>784104.90003409493</v>
          </cell>
          <cell r="I106">
            <v>2262172.9454762624</v>
          </cell>
          <cell r="J106">
            <v>1485211.51595745</v>
          </cell>
          <cell r="K106">
            <v>20870.322958851659</v>
          </cell>
          <cell r="L106">
            <v>82455.065808938467</v>
          </cell>
          <cell r="M106">
            <v>33011.23198779903</v>
          </cell>
          <cell r="N106">
            <v>220354.41858372925</v>
          </cell>
          <cell r="O106">
            <v>6666.908722966502</v>
          </cell>
          <cell r="P106">
            <v>2809.4665521531101</v>
          </cell>
          <cell r="Q106">
            <v>0</v>
          </cell>
          <cell r="R106">
            <v>4281.0918889952163</v>
          </cell>
          <cell r="S106">
            <v>568.58251650717682</v>
          </cell>
          <cell r="T106">
            <v>0</v>
          </cell>
          <cell r="U106">
            <v>48367.526141375696</v>
          </cell>
          <cell r="V106">
            <v>26262.528629329605</v>
          </cell>
          <cell r="W106">
            <v>31363.276565363129</v>
          </cell>
          <cell r="X106">
            <v>50881.014535474882</v>
          </cell>
          <cell r="Y106">
            <v>50775.627181424592</v>
          </cell>
          <cell r="Z106">
            <v>980.10239266759959</v>
          </cell>
          <cell r="AA106">
            <v>15766.830345000042</v>
          </cell>
          <cell r="AB106">
            <v>39694.368305042066</v>
          </cell>
          <cell r="AC106">
            <v>62053.535036842128</v>
          </cell>
          <cell r="AD106">
            <v>353232.66512189846</v>
          </cell>
          <cell r="AE106">
            <v>0</v>
          </cell>
          <cell r="AF106">
            <v>0</v>
          </cell>
          <cell r="AG106">
            <v>131677.44</v>
          </cell>
          <cell r="AH106">
            <v>0</v>
          </cell>
          <cell r="AI106">
            <v>0</v>
          </cell>
          <cell r="AJ106">
            <v>98758</v>
          </cell>
          <cell r="AK106">
            <v>63795.199999999997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4531489.3614678066</v>
          </cell>
          <cell r="AU106">
            <v>1050394.5632743586</v>
          </cell>
          <cell r="AV106">
            <v>294230.64</v>
          </cell>
          <cell r="AW106">
            <v>591511.64013738523</v>
          </cell>
          <cell r="AX106">
            <v>5876114.5647421647</v>
          </cell>
          <cell r="AY106">
            <v>5713561.3647421645</v>
          </cell>
          <cell r="AZ106">
            <v>4950.833333333333</v>
          </cell>
          <cell r="BA106">
            <v>4752800</v>
          </cell>
          <cell r="BB106">
            <v>0</v>
          </cell>
          <cell r="BC106">
            <v>0</v>
          </cell>
          <cell r="BD106">
            <v>5876114.5647421647</v>
          </cell>
          <cell r="BE106">
            <v>999552.91166820971</v>
          </cell>
          <cell r="BF106">
            <v>4876561.6530739563</v>
          </cell>
          <cell r="BG106">
            <v>4915353.2</v>
          </cell>
          <cell r="BH106">
            <v>4719880.5599999996</v>
          </cell>
          <cell r="BI106">
            <v>5680641.9247421641</v>
          </cell>
          <cell r="BJ106">
            <v>5917.3353382730875</v>
          </cell>
          <cell r="BK106">
            <v>5645.7662188014101</v>
          </cell>
          <cell r="BL106">
            <v>4.810137525129958E-2</v>
          </cell>
          <cell r="BM106">
            <v>0</v>
          </cell>
          <cell r="BN106">
            <v>0</v>
          </cell>
          <cell r="BO106">
            <v>5876114.5647421647</v>
          </cell>
          <cell r="BP106">
            <v>5951.626421606421</v>
          </cell>
          <cell r="BQ106" t="str">
            <v>Y</v>
          </cell>
          <cell r="BR106">
            <v>6120.952671606422</v>
          </cell>
          <cell r="BS106">
            <v>4.1782041711348583E-2</v>
          </cell>
          <cell r="BT106">
            <v>0</v>
          </cell>
          <cell r="BU106">
            <v>5876114.5647421647</v>
          </cell>
          <cell r="BV106">
            <v>0</v>
          </cell>
          <cell r="BW106">
            <v>5876114.5647421647</v>
          </cell>
          <cell r="BX106">
            <v>63795.199999999997</v>
          </cell>
          <cell r="BY106">
            <v>5812319.3647421645</v>
          </cell>
          <cell r="CA106">
            <v>145063</v>
          </cell>
          <cell r="CB106">
            <v>8264004</v>
          </cell>
          <cell r="CC106" t="str">
            <v>Kents Hill Park all-through school</v>
          </cell>
          <cell r="CD106">
            <v>960</v>
          </cell>
          <cell r="CE106">
            <v>226.5</v>
          </cell>
          <cell r="CF106">
            <v>733.5</v>
          </cell>
          <cell r="CG106">
            <v>784104.90003409493</v>
          </cell>
          <cell r="CH106">
            <v>2262172.9454762624</v>
          </cell>
          <cell r="CI106">
            <v>1485211.51595745</v>
          </cell>
          <cell r="CJ106">
            <v>20870.322958851659</v>
          </cell>
          <cell r="CK106">
            <v>82455.065808938467</v>
          </cell>
          <cell r="CL106">
            <v>33011.23198779903</v>
          </cell>
          <cell r="CM106">
            <v>220354.41858372925</v>
          </cell>
          <cell r="CN106">
            <v>6666.908722966502</v>
          </cell>
          <cell r="CO106">
            <v>2809.4665521531101</v>
          </cell>
          <cell r="CP106">
            <v>0</v>
          </cell>
          <cell r="CQ106">
            <v>4281.0918889952163</v>
          </cell>
          <cell r="CR106">
            <v>568.58251650717682</v>
          </cell>
          <cell r="CS106">
            <v>0</v>
          </cell>
          <cell r="CT106">
            <v>48367.526141375696</v>
          </cell>
          <cell r="CU106">
            <v>26262.528629329605</v>
          </cell>
          <cell r="CV106">
            <v>31363.276565363129</v>
          </cell>
          <cell r="CW106">
            <v>50881.014535474882</v>
          </cell>
          <cell r="CX106">
            <v>50775.627181424592</v>
          </cell>
          <cell r="CY106">
            <v>980.10239266759959</v>
          </cell>
          <cell r="CZ106">
            <v>15766.830345000042</v>
          </cell>
          <cell r="DA106">
            <v>39694.368305042066</v>
          </cell>
          <cell r="DB106">
            <v>62053.535036842128</v>
          </cell>
          <cell r="DC106">
            <v>353232.66512189846</v>
          </cell>
          <cell r="DD106">
            <v>0</v>
          </cell>
          <cell r="DE106">
            <v>0</v>
          </cell>
          <cell r="DF106">
            <v>131677.44</v>
          </cell>
          <cell r="DG106">
            <v>0</v>
          </cell>
          <cell r="DH106">
            <v>0</v>
          </cell>
          <cell r="DI106">
            <v>98758</v>
          </cell>
          <cell r="DJ106">
            <v>63795.199999999997</v>
          </cell>
          <cell r="DK106">
            <v>0</v>
          </cell>
          <cell r="DL106">
            <v>0</v>
          </cell>
          <cell r="DM106">
            <v>0</v>
          </cell>
          <cell r="DN106">
            <v>0</v>
          </cell>
          <cell r="DO106">
            <v>0</v>
          </cell>
          <cell r="DP106">
            <v>0</v>
          </cell>
          <cell r="DQ106">
            <v>0</v>
          </cell>
          <cell r="DR106">
            <v>0</v>
          </cell>
          <cell r="DS106">
            <v>4531489.3614678066</v>
          </cell>
          <cell r="DT106">
            <v>1050394.5632743586</v>
          </cell>
          <cell r="DU106">
            <v>294230.64</v>
          </cell>
          <cell r="DV106">
            <v>591511.64013738523</v>
          </cell>
          <cell r="DW106">
            <v>5876114.5647421647</v>
          </cell>
          <cell r="DX106">
            <v>5713561.3647421645</v>
          </cell>
          <cell r="DY106">
            <v>4950.833333333333</v>
          </cell>
          <cell r="DZ106">
            <v>4752800</v>
          </cell>
          <cell r="EA106">
            <v>0</v>
          </cell>
          <cell r="EB106">
            <v>0</v>
          </cell>
          <cell r="EC106">
            <v>5876114.5647421647</v>
          </cell>
          <cell r="ED106">
            <v>999552.91166820971</v>
          </cell>
          <cell r="EE106">
            <v>4876561.6530739563</v>
          </cell>
          <cell r="EF106">
            <v>4915353.2</v>
          </cell>
          <cell r="EG106">
            <v>4719880.5599999996</v>
          </cell>
          <cell r="EH106">
            <v>5680641.9247421641</v>
          </cell>
          <cell r="EI106">
            <v>5917.3353382730875</v>
          </cell>
          <cell r="EJ106">
            <v>5645.7662188014101</v>
          </cell>
          <cell r="EK106">
            <v>4.810137525129958E-2</v>
          </cell>
          <cell r="EL106">
            <v>0</v>
          </cell>
          <cell r="EM106">
            <v>0</v>
          </cell>
          <cell r="EN106">
            <v>5876114.5647421647</v>
          </cell>
          <cell r="EO106">
            <v>5951.626421606421</v>
          </cell>
          <cell r="EP106" t="str">
            <v>Y</v>
          </cell>
          <cell r="EQ106">
            <v>6120.952671606422</v>
          </cell>
          <cell r="ER106">
            <v>4.1782041711348583E-2</v>
          </cell>
          <cell r="ES106">
            <v>0</v>
          </cell>
          <cell r="ET106">
            <v>5876114.5647421647</v>
          </cell>
          <cell r="EU106">
            <v>0</v>
          </cell>
          <cell r="EV106">
            <v>5876114.5647421647</v>
          </cell>
          <cell r="EW106">
            <v>63795.199999999997</v>
          </cell>
          <cell r="EX106">
            <v>5812319.3647421645</v>
          </cell>
        </row>
        <row r="107">
          <cell r="B107">
            <v>149106</v>
          </cell>
          <cell r="C107">
            <v>8264009</v>
          </cell>
          <cell r="D107" t="str">
            <v>Glebe Farm School</v>
          </cell>
          <cell r="E107">
            <v>294</v>
          </cell>
          <cell r="F107">
            <v>113</v>
          </cell>
          <cell r="G107">
            <v>181</v>
          </cell>
          <cell r="H107">
            <v>391186.99206998997</v>
          </cell>
          <cell r="I107">
            <v>883394.39726257499</v>
          </cell>
          <cell r="J107">
            <v>0</v>
          </cell>
          <cell r="K107">
            <v>6199.8127999999933</v>
          </cell>
          <cell r="L107">
            <v>20129.743783783764</v>
          </cell>
          <cell r="M107">
            <v>9105.97504999999</v>
          </cell>
          <cell r="N107">
            <v>46650.681218918864</v>
          </cell>
          <cell r="O107">
            <v>424.39194761904827</v>
          </cell>
          <cell r="P107">
            <v>516.65106666666748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6743.4641675675603</v>
          </cell>
          <cell r="V107">
            <v>5971.8239891891908</v>
          </cell>
          <cell r="W107">
            <v>11440.404383783783</v>
          </cell>
          <cell r="X107">
            <v>2281.3709621621597</v>
          </cell>
          <cell r="Y107">
            <v>0</v>
          </cell>
          <cell r="Z107">
            <v>0</v>
          </cell>
          <cell r="AA107">
            <v>9631.8520285714349</v>
          </cell>
          <cell r="AB107">
            <v>18887.244668055551</v>
          </cell>
          <cell r="AC107">
            <v>49050.366264829419</v>
          </cell>
          <cell r="AD107">
            <v>76563.700786866088</v>
          </cell>
          <cell r="AE107">
            <v>0</v>
          </cell>
          <cell r="AF107">
            <v>0</v>
          </cell>
          <cell r="AG107">
            <v>131677.44</v>
          </cell>
          <cell r="AH107">
            <v>0</v>
          </cell>
          <cell r="AI107">
            <v>0</v>
          </cell>
          <cell r="AJ107">
            <v>0</v>
          </cell>
          <cell r="AK107">
            <v>63180.800000000003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1274581.389332565</v>
          </cell>
          <cell r="AU107">
            <v>263597.48311801348</v>
          </cell>
          <cell r="AV107">
            <v>194858.23999999999</v>
          </cell>
          <cell r="AW107">
            <v>148223.3749038692</v>
          </cell>
          <cell r="AX107">
            <v>1733037.1124505785</v>
          </cell>
          <cell r="AY107">
            <v>1669856.3124505784</v>
          </cell>
          <cell r="AZ107">
            <v>4679.5</v>
          </cell>
          <cell r="BA107">
            <v>1375773</v>
          </cell>
          <cell r="BB107">
            <v>0</v>
          </cell>
          <cell r="BC107">
            <v>0</v>
          </cell>
          <cell r="BD107">
            <v>1733037.1124505785</v>
          </cell>
          <cell r="BE107">
            <v>541010.53483311867</v>
          </cell>
          <cell r="BF107">
            <v>1192026.5776174599</v>
          </cell>
          <cell r="BG107">
            <v>1438953.8</v>
          </cell>
          <cell r="BH107">
            <v>1244095.56</v>
          </cell>
          <cell r="BI107">
            <v>1538178.8724505785</v>
          </cell>
          <cell r="BJ107">
            <v>5231.9009267026477</v>
          </cell>
          <cell r="BK107">
            <v>4833.1130734693888</v>
          </cell>
          <cell r="BL107">
            <v>8.251159183970716E-2</v>
          </cell>
          <cell r="BM107">
            <v>0</v>
          </cell>
          <cell r="BN107">
            <v>0</v>
          </cell>
          <cell r="BO107">
            <v>1733037.1124505785</v>
          </cell>
          <cell r="BP107">
            <v>5679.7833756822392</v>
          </cell>
          <cell r="BQ107" t="str">
            <v>Y</v>
          </cell>
          <cell r="BR107">
            <v>5894.6840559543489</v>
          </cell>
          <cell r="BS107">
            <v>7.958310176932315E-2</v>
          </cell>
          <cell r="BT107">
            <v>0</v>
          </cell>
          <cell r="BU107">
            <v>1733037.1124505785</v>
          </cell>
          <cell r="BV107">
            <v>0</v>
          </cell>
          <cell r="BW107">
            <v>1733037.1124505785</v>
          </cell>
          <cell r="BX107">
            <v>63180.800000000003</v>
          </cell>
          <cell r="BY107">
            <v>1669856.3124505784</v>
          </cell>
          <cell r="CA107">
            <v>149106</v>
          </cell>
          <cell r="CB107">
            <v>8264009</v>
          </cell>
          <cell r="CC107" t="str">
            <v>Glebe Farm School</v>
          </cell>
          <cell r="CD107">
            <v>294</v>
          </cell>
          <cell r="CE107">
            <v>113</v>
          </cell>
          <cell r="CF107">
            <v>181</v>
          </cell>
          <cell r="CG107">
            <v>391186.99206998997</v>
          </cell>
          <cell r="CH107">
            <v>883394.39726257499</v>
          </cell>
          <cell r="CI107">
            <v>0</v>
          </cell>
          <cell r="CJ107">
            <v>6199.8127999999933</v>
          </cell>
          <cell r="CK107">
            <v>20129.743783783764</v>
          </cell>
          <cell r="CL107">
            <v>9105.97504999999</v>
          </cell>
          <cell r="CM107">
            <v>46650.681218918864</v>
          </cell>
          <cell r="CN107">
            <v>424.39194761904827</v>
          </cell>
          <cell r="CO107">
            <v>516.65106666666748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6743.4641675675603</v>
          </cell>
          <cell r="CU107">
            <v>5971.8239891891908</v>
          </cell>
          <cell r="CV107">
            <v>11440.404383783783</v>
          </cell>
          <cell r="CW107">
            <v>2281.3709621621597</v>
          </cell>
          <cell r="CX107">
            <v>0</v>
          </cell>
          <cell r="CY107">
            <v>0</v>
          </cell>
          <cell r="CZ107">
            <v>9631.8520285714349</v>
          </cell>
          <cell r="DA107">
            <v>18887.244668055551</v>
          </cell>
          <cell r="DB107">
            <v>49050.366264829419</v>
          </cell>
          <cell r="DC107">
            <v>76563.700786866088</v>
          </cell>
          <cell r="DD107">
            <v>0</v>
          </cell>
          <cell r="DE107">
            <v>0</v>
          </cell>
          <cell r="DF107">
            <v>131677.44</v>
          </cell>
          <cell r="DG107">
            <v>0</v>
          </cell>
          <cell r="DH107">
            <v>0</v>
          </cell>
          <cell r="DI107">
            <v>0</v>
          </cell>
          <cell r="DJ107">
            <v>63180.800000000003</v>
          </cell>
          <cell r="DK107">
            <v>0</v>
          </cell>
          <cell r="DL107">
            <v>0</v>
          </cell>
          <cell r="DM107">
            <v>0</v>
          </cell>
          <cell r="DN107">
            <v>0</v>
          </cell>
          <cell r="DO107">
            <v>0</v>
          </cell>
          <cell r="DP107">
            <v>0</v>
          </cell>
          <cell r="DQ107">
            <v>0</v>
          </cell>
          <cell r="DR107">
            <v>0</v>
          </cell>
          <cell r="DS107">
            <v>1274581.389332565</v>
          </cell>
          <cell r="DT107">
            <v>263597.48311801348</v>
          </cell>
          <cell r="DU107">
            <v>194858.23999999999</v>
          </cell>
          <cell r="DV107">
            <v>148223.3749038692</v>
          </cell>
          <cell r="DW107">
            <v>1733037.1124505785</v>
          </cell>
          <cell r="DX107">
            <v>1669856.3124505784</v>
          </cell>
          <cell r="DY107">
            <v>4679.5</v>
          </cell>
          <cell r="DZ107">
            <v>1375773</v>
          </cell>
          <cell r="EA107">
            <v>0</v>
          </cell>
          <cell r="EB107">
            <v>0</v>
          </cell>
          <cell r="EC107">
            <v>1733037.1124505785</v>
          </cell>
          <cell r="ED107">
            <v>541010.53483311867</v>
          </cell>
          <cell r="EE107">
            <v>1192026.5776174599</v>
          </cell>
          <cell r="EF107">
            <v>1438953.8</v>
          </cell>
          <cell r="EG107">
            <v>1244095.56</v>
          </cell>
          <cell r="EH107">
            <v>1538178.8724505785</v>
          </cell>
          <cell r="EI107">
            <v>5231.9009267026477</v>
          </cell>
          <cell r="EJ107">
            <v>4833.1130734693888</v>
          </cell>
          <cell r="EK107">
            <v>8.251159183970716E-2</v>
          </cell>
          <cell r="EL107">
            <v>0</v>
          </cell>
          <cell r="EM107">
            <v>0</v>
          </cell>
          <cell r="EN107">
            <v>1733037.1124505785</v>
          </cell>
          <cell r="EO107">
            <v>5679.7833756822392</v>
          </cell>
          <cell r="EP107" t="str">
            <v>Y</v>
          </cell>
          <cell r="EQ107">
            <v>5894.6840559543489</v>
          </cell>
          <cell r="ER107">
            <v>7.958310176932315E-2</v>
          </cell>
          <cell r="ES107">
            <v>0</v>
          </cell>
          <cell r="ET107">
            <v>1733037.1124505785</v>
          </cell>
          <cell r="EU107">
            <v>0</v>
          </cell>
          <cell r="EV107">
            <v>1733037.1124505785</v>
          </cell>
          <cell r="EW107">
            <v>63180.800000000003</v>
          </cell>
          <cell r="EX107">
            <v>1669856.3124505784</v>
          </cell>
        </row>
        <row r="108">
          <cell r="B108">
            <v>136454</v>
          </cell>
          <cell r="C108">
            <v>8264703</v>
          </cell>
          <cell r="D108" t="str">
            <v>Oakgrove School</v>
          </cell>
          <cell r="E108">
            <v>2036.5</v>
          </cell>
          <cell r="F108">
            <v>530.5</v>
          </cell>
          <cell r="G108">
            <v>1506</v>
          </cell>
          <cell r="H108">
            <v>1836501.7636560148</v>
          </cell>
          <cell r="I108">
            <v>4412091.3542838003</v>
          </cell>
          <cell r="J108">
            <v>3311471.60224587</v>
          </cell>
          <cell r="K108">
            <v>41361.443242105197</v>
          </cell>
          <cell r="L108">
            <v>103202.19359999982</v>
          </cell>
          <cell r="M108">
            <v>62999.605678947548</v>
          </cell>
          <cell r="N108">
            <v>257480.83170000033</v>
          </cell>
          <cell r="O108">
            <v>4159.5484330409363</v>
          </cell>
          <cell r="P108">
            <v>2382.9638081871371</v>
          </cell>
          <cell r="Q108">
            <v>2808.4930596491131</v>
          </cell>
          <cell r="R108">
            <v>1021.2702035087731</v>
          </cell>
          <cell r="S108">
            <v>3255.2987736841992</v>
          </cell>
          <cell r="T108">
            <v>0</v>
          </cell>
          <cell r="U108">
            <v>9994.1119499999932</v>
          </cell>
          <cell r="V108">
            <v>17853.609150000011</v>
          </cell>
          <cell r="W108">
            <v>10842.814200000024</v>
          </cell>
          <cell r="X108">
            <v>4197.2183999999997</v>
          </cell>
          <cell r="Y108">
            <v>1501.9457999999961</v>
          </cell>
          <cell r="Z108">
            <v>956.71890000000042</v>
          </cell>
          <cell r="AA108">
            <v>61651.911076959565</v>
          </cell>
          <cell r="AB108">
            <v>107470.67003371386</v>
          </cell>
          <cell r="AC108">
            <v>130914.93345403837</v>
          </cell>
          <cell r="AD108">
            <v>423981.89384929155</v>
          </cell>
          <cell r="AE108">
            <v>0</v>
          </cell>
          <cell r="AF108">
            <v>0</v>
          </cell>
          <cell r="AG108">
            <v>131677.44</v>
          </cell>
          <cell r="AH108">
            <v>0</v>
          </cell>
          <cell r="AI108">
            <v>0</v>
          </cell>
          <cell r="AJ108">
            <v>65839</v>
          </cell>
          <cell r="AK108">
            <v>63180.800000000003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9560064.7201856859</v>
          </cell>
          <cell r="AU108">
            <v>1248037.4753131263</v>
          </cell>
          <cell r="AV108">
            <v>260697.24</v>
          </cell>
          <cell r="AW108">
            <v>814703.91196227807</v>
          </cell>
          <cell r="AX108">
            <v>11068799.435498813</v>
          </cell>
          <cell r="AY108">
            <v>10939779.635498812</v>
          </cell>
          <cell r="AZ108">
            <v>4950.833333333333</v>
          </cell>
          <cell r="BA108">
            <v>10082372.083333332</v>
          </cell>
          <cell r="BB108">
            <v>0</v>
          </cell>
          <cell r="BC108">
            <v>0</v>
          </cell>
          <cell r="BD108">
            <v>11068799.435498813</v>
          </cell>
          <cell r="BE108">
            <v>2214967.8063038867</v>
          </cell>
          <cell r="BF108">
            <v>8853831.6291949246</v>
          </cell>
          <cell r="BG108">
            <v>10211391.883333333</v>
          </cell>
          <cell r="BH108">
            <v>10016533.643333333</v>
          </cell>
          <cell r="BI108">
            <v>10873941.195498813</v>
          </cell>
          <cell r="BJ108">
            <v>5339.5242796458697</v>
          </cell>
          <cell r="BK108">
            <v>5199.0557528169011</v>
          </cell>
          <cell r="BL108">
            <v>2.701808434211565E-2</v>
          </cell>
          <cell r="BM108">
            <v>0</v>
          </cell>
          <cell r="BN108">
            <v>0</v>
          </cell>
          <cell r="BO108">
            <v>11068799.435498813</v>
          </cell>
          <cell r="BP108">
            <v>5371.853491529002</v>
          </cell>
          <cell r="BQ108" t="str">
            <v>Y</v>
          </cell>
          <cell r="BR108">
            <v>5435.2071865940652</v>
          </cell>
          <cell r="BS108">
            <v>2.6077460336848324E-2</v>
          </cell>
          <cell r="BT108">
            <v>0</v>
          </cell>
          <cell r="BU108">
            <v>11068799.435498813</v>
          </cell>
          <cell r="BV108">
            <v>0</v>
          </cell>
          <cell r="BW108">
            <v>11068799.435498813</v>
          </cell>
          <cell r="BX108">
            <v>63180.800000000003</v>
          </cell>
          <cell r="BY108">
            <v>11005618.635498812</v>
          </cell>
          <cell r="CA108">
            <v>136454</v>
          </cell>
          <cell r="CB108">
            <v>8264703</v>
          </cell>
          <cell r="CC108" t="str">
            <v>Oakgrove School</v>
          </cell>
          <cell r="CD108">
            <v>2036.5</v>
          </cell>
          <cell r="CE108">
            <v>530.5</v>
          </cell>
          <cell r="CF108">
            <v>1506</v>
          </cell>
          <cell r="CG108">
            <v>1836501.7636560148</v>
          </cell>
          <cell r="CH108">
            <v>4412091.3542838003</v>
          </cell>
          <cell r="CI108">
            <v>3311471.60224587</v>
          </cell>
          <cell r="CJ108">
            <v>41361.443242105197</v>
          </cell>
          <cell r="CK108">
            <v>103202.19359999982</v>
          </cell>
          <cell r="CL108">
            <v>62999.605678947548</v>
          </cell>
          <cell r="CM108">
            <v>257480.83170000033</v>
          </cell>
          <cell r="CN108">
            <v>4159.5484330409363</v>
          </cell>
          <cell r="CO108">
            <v>2382.9638081871371</v>
          </cell>
          <cell r="CP108">
            <v>2808.4930596491131</v>
          </cell>
          <cell r="CQ108">
            <v>1021.2702035087731</v>
          </cell>
          <cell r="CR108">
            <v>3255.2987736841992</v>
          </cell>
          <cell r="CS108">
            <v>0</v>
          </cell>
          <cell r="CT108">
            <v>9994.1119499999932</v>
          </cell>
          <cell r="CU108">
            <v>17853.609150000011</v>
          </cell>
          <cell r="CV108">
            <v>10842.814200000024</v>
          </cell>
          <cell r="CW108">
            <v>4197.2183999999997</v>
          </cell>
          <cell r="CX108">
            <v>1501.9457999999961</v>
          </cell>
          <cell r="CY108">
            <v>956.71890000000042</v>
          </cell>
          <cell r="CZ108">
            <v>61651.911076959565</v>
          </cell>
          <cell r="DA108">
            <v>107470.67003371386</v>
          </cell>
          <cell r="DB108">
            <v>130914.93345403837</v>
          </cell>
          <cell r="DC108">
            <v>423981.89384929155</v>
          </cell>
          <cell r="DD108">
            <v>0</v>
          </cell>
          <cell r="DE108">
            <v>0</v>
          </cell>
          <cell r="DF108">
            <v>131677.44</v>
          </cell>
          <cell r="DG108">
            <v>0</v>
          </cell>
          <cell r="DH108">
            <v>0</v>
          </cell>
          <cell r="DI108">
            <v>65839</v>
          </cell>
          <cell r="DJ108">
            <v>63180.800000000003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9560064.7201856859</v>
          </cell>
          <cell r="DT108">
            <v>1248037.4753131263</v>
          </cell>
          <cell r="DU108">
            <v>260697.24</v>
          </cell>
          <cell r="DV108">
            <v>814703.91196227807</v>
          </cell>
          <cell r="DW108">
            <v>11068799.435498813</v>
          </cell>
          <cell r="DX108">
            <v>10939779.635498812</v>
          </cell>
          <cell r="DY108">
            <v>4950.833333333333</v>
          </cell>
          <cell r="DZ108">
            <v>10082372.083333332</v>
          </cell>
          <cell r="EA108">
            <v>0</v>
          </cell>
          <cell r="EB108">
            <v>0</v>
          </cell>
          <cell r="EC108">
            <v>11068799.435498813</v>
          </cell>
          <cell r="ED108">
            <v>2214967.8063038867</v>
          </cell>
          <cell r="EE108">
            <v>8853831.6291949246</v>
          </cell>
          <cell r="EF108">
            <v>10211391.883333333</v>
          </cell>
          <cell r="EG108">
            <v>10016533.643333333</v>
          </cell>
          <cell r="EH108">
            <v>10873941.195498813</v>
          </cell>
          <cell r="EI108">
            <v>5339.5242796458697</v>
          </cell>
          <cell r="EJ108">
            <v>5199.0557528169011</v>
          </cell>
          <cell r="EK108">
            <v>2.701808434211565E-2</v>
          </cell>
          <cell r="EL108">
            <v>0</v>
          </cell>
          <cell r="EM108">
            <v>0</v>
          </cell>
          <cell r="EN108">
            <v>11068799.435498813</v>
          </cell>
          <cell r="EO108">
            <v>5371.853491529002</v>
          </cell>
          <cell r="EP108" t="str">
            <v>Y</v>
          </cell>
          <cell r="EQ108">
            <v>5435.2071865940652</v>
          </cell>
          <cell r="ER108">
            <v>2.6077460336848324E-2</v>
          </cell>
          <cell r="ES108">
            <v>0</v>
          </cell>
          <cell r="ET108">
            <v>11068799.435498813</v>
          </cell>
          <cell r="EU108">
            <v>0</v>
          </cell>
          <cell r="EV108">
            <v>11068799.435498813</v>
          </cell>
          <cell r="EW108">
            <v>63180.800000000003</v>
          </cell>
          <cell r="EX108">
            <v>11005618.635498812</v>
          </cell>
        </row>
        <row r="109">
          <cell r="B109">
            <v>826124</v>
          </cell>
          <cell r="C109">
            <v>8260124</v>
          </cell>
          <cell r="D109" t="str">
            <v>Watling Primary School</v>
          </cell>
          <cell r="E109">
            <v>52.499999999999993</v>
          </cell>
          <cell r="F109">
            <v>52.499999999999993</v>
          </cell>
          <cell r="G109">
            <v>0</v>
          </cell>
          <cell r="H109">
            <v>181746.16888207497</v>
          </cell>
          <cell r="I109">
            <v>0</v>
          </cell>
          <cell r="J109">
            <v>0</v>
          </cell>
          <cell r="K109">
            <v>2585.9730349650395</v>
          </cell>
          <cell r="L109">
            <v>0</v>
          </cell>
          <cell r="M109">
            <v>3909.6785732808862</v>
          </cell>
          <cell r="N109">
            <v>0</v>
          </cell>
          <cell r="O109">
            <v>51.115806788454805</v>
          </cell>
          <cell r="P109">
            <v>141.661180327869</v>
          </cell>
          <cell r="Q109">
            <v>0</v>
          </cell>
          <cell r="R109">
            <v>478.32177415416805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6429.3678466237816</v>
          </cell>
          <cell r="AB109">
            <v>0</v>
          </cell>
          <cell r="AC109">
            <v>11259.239082093191</v>
          </cell>
          <cell r="AD109">
            <v>0</v>
          </cell>
          <cell r="AE109">
            <v>3256.9537845629366</v>
          </cell>
          <cell r="AF109">
            <v>0</v>
          </cell>
          <cell r="AG109">
            <v>76811.839999999997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181746.16888207497</v>
          </cell>
          <cell r="AU109">
            <v>28112.311082796325</v>
          </cell>
          <cell r="AV109">
            <v>76811.839999999997</v>
          </cell>
          <cell r="AW109">
            <v>14162.813888087705</v>
          </cell>
          <cell r="AX109">
            <v>286670.31996487128</v>
          </cell>
          <cell r="AY109">
            <v>286670.31996487128</v>
          </cell>
          <cell r="AZ109">
            <v>4405</v>
          </cell>
          <cell r="BA109">
            <v>231262.49999999997</v>
          </cell>
          <cell r="BB109">
            <v>0</v>
          </cell>
          <cell r="BC109">
            <v>0</v>
          </cell>
          <cell r="BD109">
            <v>286670.31996487128</v>
          </cell>
          <cell r="BE109">
            <v>286670.31996487139</v>
          </cell>
          <cell r="BF109">
            <v>0</v>
          </cell>
          <cell r="BG109">
            <v>231262.49999999997</v>
          </cell>
          <cell r="BH109">
            <v>154450.65999999997</v>
          </cell>
          <cell r="BI109">
            <v>209858.47996487128</v>
          </cell>
          <cell r="BJ109">
            <v>3997.3043802832631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286670.31996487128</v>
          </cell>
          <cell r="BP109">
            <v>5460.3870469499298</v>
          </cell>
          <cell r="BQ109" t="str">
            <v>Y</v>
          </cell>
          <cell r="BR109">
            <v>5460.3870469499298</v>
          </cell>
          <cell r="BS109">
            <v>0</v>
          </cell>
          <cell r="BT109">
            <v>0</v>
          </cell>
          <cell r="BU109">
            <v>286670.31996487128</v>
          </cell>
          <cell r="BV109">
            <v>0</v>
          </cell>
          <cell r="BW109">
            <v>286670.31996487128</v>
          </cell>
          <cell r="BX109">
            <v>0</v>
          </cell>
          <cell r="BY109">
            <v>286670.31996487128</v>
          </cell>
          <cell r="CA109">
            <v>826124</v>
          </cell>
          <cell r="CB109">
            <v>8260124</v>
          </cell>
          <cell r="CC109" t="str">
            <v>Watling Primary School</v>
          </cell>
          <cell r="CD109">
            <v>52.499999999999993</v>
          </cell>
          <cell r="CE109">
            <v>52.499999999999993</v>
          </cell>
          <cell r="CF109">
            <v>0</v>
          </cell>
          <cell r="CG109">
            <v>181746.16888207497</v>
          </cell>
          <cell r="CH109">
            <v>0</v>
          </cell>
          <cell r="CI109">
            <v>0</v>
          </cell>
          <cell r="CJ109">
            <v>2585.9730349650395</v>
          </cell>
          <cell r="CK109">
            <v>0</v>
          </cell>
          <cell r="CL109">
            <v>3909.6785732808862</v>
          </cell>
          <cell r="CM109">
            <v>0</v>
          </cell>
          <cell r="CN109">
            <v>51.115806788454805</v>
          </cell>
          <cell r="CO109">
            <v>141.661180327869</v>
          </cell>
          <cell r="CP109">
            <v>0</v>
          </cell>
          <cell r="CQ109">
            <v>478.32177415416805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6429.3678466237816</v>
          </cell>
          <cell r="DA109">
            <v>0</v>
          </cell>
          <cell r="DB109">
            <v>11259.239082093191</v>
          </cell>
          <cell r="DC109">
            <v>0</v>
          </cell>
          <cell r="DD109">
            <v>3256.9537845629366</v>
          </cell>
          <cell r="DE109">
            <v>0</v>
          </cell>
          <cell r="DF109">
            <v>76811.839999999997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181746.16888207497</v>
          </cell>
          <cell r="DT109">
            <v>28112.311082796325</v>
          </cell>
          <cell r="DU109">
            <v>76811.839999999997</v>
          </cell>
          <cell r="DV109">
            <v>14162.813888087705</v>
          </cell>
          <cell r="DW109">
            <v>286670.31996487128</v>
          </cell>
          <cell r="DX109">
            <v>286670.31996487128</v>
          </cell>
          <cell r="DY109">
            <v>4405</v>
          </cell>
          <cell r="DZ109">
            <v>231262.49999999997</v>
          </cell>
          <cell r="EA109">
            <v>0</v>
          </cell>
          <cell r="EB109">
            <v>0</v>
          </cell>
          <cell r="EC109">
            <v>286670.31996487128</v>
          </cell>
          <cell r="ED109">
            <v>286670.31996487139</v>
          </cell>
          <cell r="EE109">
            <v>0</v>
          </cell>
          <cell r="EF109">
            <v>231262.49999999997</v>
          </cell>
          <cell r="EG109">
            <v>154450.65999999997</v>
          </cell>
          <cell r="EH109">
            <v>209858.47996487128</v>
          </cell>
          <cell r="EI109">
            <v>3997.3043802832631</v>
          </cell>
          <cell r="EJ109">
            <v>0</v>
          </cell>
          <cell r="EK109">
            <v>0</v>
          </cell>
          <cell r="EL109">
            <v>0</v>
          </cell>
          <cell r="EM109">
            <v>0</v>
          </cell>
          <cell r="EN109">
            <v>286670.31996487128</v>
          </cell>
          <cell r="EO109">
            <v>5460.3870469499298</v>
          </cell>
          <cell r="EP109" t="str">
            <v>Y</v>
          </cell>
          <cell r="EQ109">
            <v>5460.3870469499298</v>
          </cell>
          <cell r="ER109">
            <v>0</v>
          </cell>
          <cell r="ES109">
            <v>0</v>
          </cell>
          <cell r="ET109">
            <v>286670.31996487128</v>
          </cell>
          <cell r="EU109">
            <v>0</v>
          </cell>
          <cell r="EV109">
            <v>286670.31996487128</v>
          </cell>
          <cell r="EW109">
            <v>0</v>
          </cell>
          <cell r="EX109">
            <v>286670.31996487128</v>
          </cell>
        </row>
        <row r="110">
          <cell r="B110">
            <v>135272</v>
          </cell>
          <cell r="C110">
            <v>8263392</v>
          </cell>
          <cell r="D110" t="str">
            <v>Priory Rise School</v>
          </cell>
          <cell r="E110">
            <v>626</v>
          </cell>
          <cell r="F110">
            <v>626</v>
          </cell>
          <cell r="G110">
            <v>0</v>
          </cell>
          <cell r="H110">
            <v>2167106.69943198</v>
          </cell>
          <cell r="I110">
            <v>0</v>
          </cell>
          <cell r="J110">
            <v>0</v>
          </cell>
          <cell r="K110">
            <v>17282.663999999997</v>
          </cell>
          <cell r="L110">
            <v>0</v>
          </cell>
          <cell r="M110">
            <v>29010.186000000012</v>
          </cell>
          <cell r="N110">
            <v>0</v>
          </cell>
          <cell r="O110">
            <v>1895.8917811199999</v>
          </cell>
          <cell r="P110">
            <v>5481.60014976</v>
          </cell>
          <cell r="Q110">
            <v>1813.46170368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85610.720446580264</v>
          </cell>
          <cell r="AB110">
            <v>0</v>
          </cell>
          <cell r="AC110">
            <v>122969.40176235036</v>
          </cell>
          <cell r="AD110">
            <v>0</v>
          </cell>
          <cell r="AE110">
            <v>0</v>
          </cell>
          <cell r="AF110">
            <v>0</v>
          </cell>
          <cell r="AG110">
            <v>131677.44</v>
          </cell>
          <cell r="AH110">
            <v>0</v>
          </cell>
          <cell r="AI110">
            <v>0</v>
          </cell>
          <cell r="AJ110">
            <v>0</v>
          </cell>
          <cell r="AK110">
            <v>70144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2167106.69943198</v>
          </cell>
          <cell r="AU110">
            <v>264063.92584349064</v>
          </cell>
          <cell r="AV110">
            <v>201821.44</v>
          </cell>
          <cell r="AW110">
            <v>157874.38594113587</v>
          </cell>
          <cell r="AX110">
            <v>2632992.0652754707</v>
          </cell>
          <cell r="AY110">
            <v>2562848.0652754707</v>
          </cell>
          <cell r="AZ110">
            <v>4405</v>
          </cell>
          <cell r="BA110">
            <v>2757530</v>
          </cell>
          <cell r="BB110">
            <v>194681.93472452927</v>
          </cell>
          <cell r="BC110">
            <v>0</v>
          </cell>
          <cell r="BD110">
            <v>2827674</v>
          </cell>
          <cell r="BE110">
            <v>2827674</v>
          </cell>
          <cell r="BF110">
            <v>0</v>
          </cell>
          <cell r="BG110">
            <v>2827674</v>
          </cell>
          <cell r="BH110">
            <v>2625852.56</v>
          </cell>
          <cell r="BI110">
            <v>2625852.56</v>
          </cell>
          <cell r="BJ110">
            <v>4194.6526517571883</v>
          </cell>
          <cell r="BK110">
            <v>4166.285110350319</v>
          </cell>
          <cell r="BL110">
            <v>6.8088334464666738E-3</v>
          </cell>
          <cell r="BM110">
            <v>0</v>
          </cell>
          <cell r="BN110">
            <v>0</v>
          </cell>
          <cell r="BO110">
            <v>2827674</v>
          </cell>
          <cell r="BP110">
            <v>4405</v>
          </cell>
          <cell r="BQ110" t="str">
            <v>Y</v>
          </cell>
          <cell r="BR110">
            <v>4517.051118210863</v>
          </cell>
          <cell r="BS110">
            <v>6.3543476815064448E-3</v>
          </cell>
          <cell r="BT110">
            <v>0</v>
          </cell>
          <cell r="BU110">
            <v>2827674</v>
          </cell>
          <cell r="BV110">
            <v>0</v>
          </cell>
          <cell r="BW110">
            <v>2827674</v>
          </cell>
          <cell r="BX110">
            <v>70144</v>
          </cell>
          <cell r="BY110">
            <v>2757530</v>
          </cell>
          <cell r="CA110">
            <v>135272</v>
          </cell>
          <cell r="CB110">
            <v>8263392</v>
          </cell>
          <cell r="CC110" t="str">
            <v>Priory Rise School</v>
          </cell>
          <cell r="CD110">
            <v>626</v>
          </cell>
          <cell r="CE110">
            <v>626</v>
          </cell>
          <cell r="CF110">
            <v>0</v>
          </cell>
          <cell r="CG110">
            <v>2167106.69943198</v>
          </cell>
          <cell r="CH110">
            <v>0</v>
          </cell>
          <cell r="CI110">
            <v>0</v>
          </cell>
          <cell r="CJ110">
            <v>17282.663999999997</v>
          </cell>
          <cell r="CK110">
            <v>0</v>
          </cell>
          <cell r="CL110">
            <v>29010.186000000012</v>
          </cell>
          <cell r="CM110">
            <v>0</v>
          </cell>
          <cell r="CN110">
            <v>1895.8917811199999</v>
          </cell>
          <cell r="CO110">
            <v>5481.60014976</v>
          </cell>
          <cell r="CP110">
            <v>1813.46170368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0</v>
          </cell>
          <cell r="CZ110">
            <v>85610.720446580264</v>
          </cell>
          <cell r="DA110">
            <v>0</v>
          </cell>
          <cell r="DB110">
            <v>122969.40176235036</v>
          </cell>
          <cell r="DC110">
            <v>0</v>
          </cell>
          <cell r="DD110">
            <v>0</v>
          </cell>
          <cell r="DE110">
            <v>0</v>
          </cell>
          <cell r="DF110">
            <v>131677.44</v>
          </cell>
          <cell r="DG110">
            <v>0</v>
          </cell>
          <cell r="DH110">
            <v>0</v>
          </cell>
          <cell r="DI110">
            <v>0</v>
          </cell>
          <cell r="DJ110">
            <v>70144</v>
          </cell>
          <cell r="DK110">
            <v>0</v>
          </cell>
          <cell r="DL110">
            <v>0</v>
          </cell>
          <cell r="DM110">
            <v>0</v>
          </cell>
          <cell r="DN110">
            <v>0</v>
          </cell>
          <cell r="DO110">
            <v>0</v>
          </cell>
          <cell r="DP110">
            <v>0</v>
          </cell>
          <cell r="DQ110">
            <v>0</v>
          </cell>
          <cell r="DR110">
            <v>0</v>
          </cell>
          <cell r="DS110">
            <v>2167106.69943198</v>
          </cell>
          <cell r="DT110">
            <v>264063.92584349064</v>
          </cell>
          <cell r="DU110">
            <v>201821.44</v>
          </cell>
          <cell r="DV110">
            <v>157874.38594113587</v>
          </cell>
          <cell r="DW110">
            <v>2632992.0652754707</v>
          </cell>
          <cell r="DX110">
            <v>2562848.0652754707</v>
          </cell>
          <cell r="DY110">
            <v>4405</v>
          </cell>
          <cell r="DZ110">
            <v>2757530</v>
          </cell>
          <cell r="EA110">
            <v>194681.93472452927</v>
          </cell>
          <cell r="EB110">
            <v>0</v>
          </cell>
          <cell r="EC110">
            <v>2827674</v>
          </cell>
          <cell r="ED110">
            <v>2827674</v>
          </cell>
          <cell r="EE110">
            <v>0</v>
          </cell>
          <cell r="EF110">
            <v>2827674</v>
          </cell>
          <cell r="EG110">
            <v>2625852.56</v>
          </cell>
          <cell r="EH110">
            <v>2625852.56</v>
          </cell>
          <cell r="EI110">
            <v>4194.6526517571883</v>
          </cell>
          <cell r="EJ110">
            <v>4166.285110350319</v>
          </cell>
          <cell r="EK110">
            <v>6.8088334464666738E-3</v>
          </cell>
          <cell r="EL110">
            <v>0</v>
          </cell>
          <cell r="EM110">
            <v>0</v>
          </cell>
          <cell r="EN110">
            <v>2827674</v>
          </cell>
          <cell r="EO110">
            <v>4405</v>
          </cell>
          <cell r="EP110" t="str">
            <v>Y</v>
          </cell>
          <cell r="EQ110">
            <v>4517.051118210863</v>
          </cell>
          <cell r="ER110">
            <v>6.3543476815064448E-3</v>
          </cell>
          <cell r="ES110">
            <v>0</v>
          </cell>
          <cell r="ET110">
            <v>2827674</v>
          </cell>
          <cell r="EU110">
            <v>0</v>
          </cell>
          <cell r="EV110">
            <v>2827674</v>
          </cell>
          <cell r="EW110">
            <v>70144</v>
          </cell>
          <cell r="EX110">
            <v>2757530</v>
          </cell>
        </row>
        <row r="111"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  <cell r="K111" t="str">
            <v/>
          </cell>
          <cell r="L111" t="str">
            <v/>
          </cell>
          <cell r="M111" t="str">
            <v/>
          </cell>
          <cell r="N111" t="str">
            <v/>
          </cell>
          <cell r="O111" t="str">
            <v/>
          </cell>
          <cell r="P111" t="str">
            <v/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 t="str">
            <v/>
          </cell>
          <cell r="W111" t="str">
            <v/>
          </cell>
          <cell r="X111" t="str">
            <v/>
          </cell>
          <cell r="Y111" t="str">
            <v/>
          </cell>
          <cell r="Z111" t="str">
            <v/>
          </cell>
          <cell r="AA111" t="str">
            <v/>
          </cell>
          <cell r="AB111" t="str">
            <v/>
          </cell>
          <cell r="AC111" t="str">
            <v/>
          </cell>
          <cell r="AD111" t="str">
            <v/>
          </cell>
          <cell r="AE111" t="str">
            <v/>
          </cell>
          <cell r="AF111" t="str">
            <v/>
          </cell>
          <cell r="AG111" t="str">
            <v/>
          </cell>
          <cell r="AH111" t="str">
            <v/>
          </cell>
          <cell r="AI111" t="str">
            <v/>
          </cell>
          <cell r="AJ111" t="str">
            <v/>
          </cell>
          <cell r="AK111" t="str">
            <v/>
          </cell>
          <cell r="AL111" t="str">
            <v/>
          </cell>
          <cell r="AM111" t="str">
            <v/>
          </cell>
          <cell r="AN111" t="str">
            <v/>
          </cell>
          <cell r="AO111" t="str">
            <v/>
          </cell>
          <cell r="AP111" t="str">
            <v/>
          </cell>
          <cell r="AQ111" t="str">
            <v/>
          </cell>
          <cell r="AR111" t="str">
            <v/>
          </cell>
          <cell r="AS111" t="str">
            <v/>
          </cell>
          <cell r="AT111" t="str">
            <v/>
          </cell>
          <cell r="AU111" t="str">
            <v/>
          </cell>
          <cell r="AV111" t="str">
            <v/>
          </cell>
          <cell r="AW111" t="str">
            <v/>
          </cell>
          <cell r="AX111" t="str">
            <v/>
          </cell>
          <cell r="AY111" t="str">
            <v/>
          </cell>
          <cell r="AZ111" t="str">
            <v/>
          </cell>
          <cell r="BA111" t="str">
            <v/>
          </cell>
          <cell r="BB111" t="str">
            <v/>
          </cell>
          <cell r="BC111" t="str">
            <v/>
          </cell>
          <cell r="BD111" t="str">
            <v/>
          </cell>
          <cell r="BE111" t="str">
            <v/>
          </cell>
          <cell r="BF111" t="str">
            <v/>
          </cell>
          <cell r="BG111" t="str">
            <v/>
          </cell>
          <cell r="BH111" t="str">
            <v/>
          </cell>
          <cell r="BI111" t="str">
            <v/>
          </cell>
          <cell r="BJ111" t="str">
            <v/>
          </cell>
          <cell r="BK111" t="str">
            <v/>
          </cell>
          <cell r="BL111" t="str">
            <v/>
          </cell>
          <cell r="BM111" t="str">
            <v/>
          </cell>
          <cell r="BN111" t="str">
            <v/>
          </cell>
          <cell r="BO111" t="str">
            <v/>
          </cell>
          <cell r="BP111" t="str">
            <v/>
          </cell>
          <cell r="BQ111" t="str">
            <v/>
          </cell>
          <cell r="BR111" t="str">
            <v/>
          </cell>
          <cell r="BS111" t="str">
            <v/>
          </cell>
          <cell r="BT111" t="str">
            <v/>
          </cell>
          <cell r="BU111" t="str">
            <v/>
          </cell>
          <cell r="BV111" t="str">
            <v/>
          </cell>
          <cell r="BW111" t="str">
            <v/>
          </cell>
          <cell r="BX111" t="str">
            <v/>
          </cell>
          <cell r="BY111" t="str">
            <v/>
          </cell>
          <cell r="CA111" t="str">
            <v/>
          </cell>
          <cell r="CB111" t="str">
            <v/>
          </cell>
          <cell r="CC111" t="str">
            <v/>
          </cell>
          <cell r="CD111" t="str">
            <v/>
          </cell>
          <cell r="CE111" t="str">
            <v/>
          </cell>
          <cell r="CF111" t="str">
            <v/>
          </cell>
          <cell r="CG111" t="str">
            <v/>
          </cell>
          <cell r="CH111" t="str">
            <v/>
          </cell>
          <cell r="CI111" t="str">
            <v/>
          </cell>
          <cell r="CJ111" t="str">
            <v/>
          </cell>
          <cell r="CK111" t="str">
            <v/>
          </cell>
          <cell r="CL111" t="str">
            <v/>
          </cell>
          <cell r="CM111" t="str">
            <v/>
          </cell>
          <cell r="CN111" t="str">
            <v/>
          </cell>
          <cell r="CO111" t="str">
            <v/>
          </cell>
          <cell r="CP111" t="str">
            <v/>
          </cell>
          <cell r="CQ111" t="str">
            <v/>
          </cell>
          <cell r="CR111" t="str">
            <v/>
          </cell>
          <cell r="CS111" t="str">
            <v/>
          </cell>
          <cell r="CT111" t="str">
            <v/>
          </cell>
          <cell r="CU111" t="str">
            <v/>
          </cell>
          <cell r="CV111" t="str">
            <v/>
          </cell>
          <cell r="CW111" t="str">
            <v/>
          </cell>
          <cell r="CX111" t="str">
            <v/>
          </cell>
          <cell r="CY111" t="str">
            <v/>
          </cell>
          <cell r="CZ111" t="str">
            <v/>
          </cell>
          <cell r="DA111" t="str">
            <v/>
          </cell>
          <cell r="DB111" t="str">
            <v/>
          </cell>
          <cell r="DC111" t="str">
            <v/>
          </cell>
          <cell r="DD111" t="str">
            <v/>
          </cell>
          <cell r="DE111" t="str">
            <v/>
          </cell>
          <cell r="DF111" t="str">
            <v/>
          </cell>
          <cell r="DG111" t="str">
            <v/>
          </cell>
          <cell r="DH111" t="str">
            <v/>
          </cell>
          <cell r="DI111" t="str">
            <v/>
          </cell>
          <cell r="DJ111" t="str">
            <v/>
          </cell>
          <cell r="DK111" t="str">
            <v/>
          </cell>
          <cell r="DL111" t="str">
            <v/>
          </cell>
          <cell r="DM111" t="str">
            <v/>
          </cell>
          <cell r="DN111" t="str">
            <v/>
          </cell>
          <cell r="DO111" t="str">
            <v/>
          </cell>
          <cell r="DP111" t="str">
            <v/>
          </cell>
          <cell r="DQ111" t="str">
            <v/>
          </cell>
          <cell r="DR111" t="str">
            <v/>
          </cell>
          <cell r="DS111" t="str">
            <v/>
          </cell>
          <cell r="DT111" t="str">
            <v/>
          </cell>
          <cell r="DU111" t="str">
            <v/>
          </cell>
          <cell r="DV111" t="str">
            <v/>
          </cell>
          <cell r="DW111" t="str">
            <v/>
          </cell>
          <cell r="DX111" t="str">
            <v/>
          </cell>
          <cell r="DY111" t="str">
            <v/>
          </cell>
          <cell r="DZ111" t="str">
            <v/>
          </cell>
          <cell r="EA111" t="str">
            <v/>
          </cell>
          <cell r="EB111" t="str">
            <v/>
          </cell>
          <cell r="EC111" t="str">
            <v/>
          </cell>
          <cell r="ED111" t="str">
            <v/>
          </cell>
          <cell r="EE111" t="str">
            <v/>
          </cell>
          <cell r="EF111" t="str">
            <v/>
          </cell>
          <cell r="EG111" t="str">
            <v/>
          </cell>
          <cell r="EH111" t="str">
            <v/>
          </cell>
          <cell r="EI111" t="str">
            <v/>
          </cell>
          <cell r="EJ111" t="str">
            <v/>
          </cell>
          <cell r="EK111" t="str">
            <v/>
          </cell>
          <cell r="EL111" t="str">
            <v/>
          </cell>
          <cell r="EM111" t="str">
            <v/>
          </cell>
          <cell r="EN111" t="str">
            <v/>
          </cell>
          <cell r="EO111" t="str">
            <v/>
          </cell>
          <cell r="EP111" t="str">
            <v/>
          </cell>
          <cell r="EQ111" t="str">
            <v/>
          </cell>
          <cell r="ER111" t="str">
            <v/>
          </cell>
          <cell r="ES111" t="str">
            <v/>
          </cell>
          <cell r="ET111" t="str">
            <v/>
          </cell>
          <cell r="EU111" t="str">
            <v/>
          </cell>
          <cell r="EV111" t="str">
            <v/>
          </cell>
          <cell r="EW111" t="str">
            <v/>
          </cell>
          <cell r="EX111" t="str">
            <v/>
          </cell>
        </row>
        <row r="112"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  <cell r="J112" t="str">
            <v/>
          </cell>
          <cell r="K112" t="str">
            <v/>
          </cell>
          <cell r="L112" t="str">
            <v/>
          </cell>
          <cell r="M112" t="str">
            <v/>
          </cell>
          <cell r="N112" t="str">
            <v/>
          </cell>
          <cell r="O112" t="str">
            <v/>
          </cell>
          <cell r="P112" t="str">
            <v/>
          </cell>
          <cell r="Q112" t="str">
            <v/>
          </cell>
          <cell r="R112" t="str">
            <v/>
          </cell>
          <cell r="S112" t="str">
            <v/>
          </cell>
          <cell r="T112" t="str">
            <v/>
          </cell>
          <cell r="U112" t="str">
            <v/>
          </cell>
          <cell r="V112" t="str">
            <v/>
          </cell>
          <cell r="W112" t="str">
            <v/>
          </cell>
          <cell r="X112" t="str">
            <v/>
          </cell>
          <cell r="Y112" t="str">
            <v/>
          </cell>
          <cell r="Z112" t="str">
            <v/>
          </cell>
          <cell r="AA112" t="str">
            <v/>
          </cell>
          <cell r="AB112" t="str">
            <v/>
          </cell>
          <cell r="AC112" t="str">
            <v/>
          </cell>
          <cell r="AD112" t="str">
            <v/>
          </cell>
          <cell r="AE112" t="str">
            <v/>
          </cell>
          <cell r="AF112" t="str">
            <v/>
          </cell>
          <cell r="AG112" t="str">
            <v/>
          </cell>
          <cell r="AH112" t="str">
            <v/>
          </cell>
          <cell r="AI112" t="str">
            <v/>
          </cell>
          <cell r="AJ112" t="str">
            <v/>
          </cell>
          <cell r="AK112" t="str">
            <v/>
          </cell>
          <cell r="AL112" t="str">
            <v/>
          </cell>
          <cell r="AM112" t="str">
            <v/>
          </cell>
          <cell r="AN112" t="str">
            <v/>
          </cell>
          <cell r="AO112" t="str">
            <v/>
          </cell>
          <cell r="AP112" t="str">
            <v/>
          </cell>
          <cell r="AQ112" t="str">
            <v/>
          </cell>
          <cell r="AR112" t="str">
            <v/>
          </cell>
          <cell r="AS112" t="str">
            <v/>
          </cell>
          <cell r="AT112" t="str">
            <v/>
          </cell>
          <cell r="AU112" t="str">
            <v/>
          </cell>
          <cell r="AV112" t="str">
            <v/>
          </cell>
          <cell r="AW112" t="str">
            <v/>
          </cell>
          <cell r="AX112" t="str">
            <v/>
          </cell>
          <cell r="AY112" t="str">
            <v/>
          </cell>
          <cell r="AZ112" t="str">
            <v/>
          </cell>
          <cell r="BA112" t="str">
            <v/>
          </cell>
          <cell r="BB112" t="str">
            <v/>
          </cell>
          <cell r="BC112" t="str">
            <v/>
          </cell>
          <cell r="BD112" t="str">
            <v/>
          </cell>
          <cell r="BE112" t="str">
            <v/>
          </cell>
          <cell r="BF112" t="str">
            <v/>
          </cell>
          <cell r="BG112" t="str">
            <v/>
          </cell>
          <cell r="BH112" t="str">
            <v/>
          </cell>
          <cell r="BI112" t="str">
            <v/>
          </cell>
          <cell r="BJ112" t="str">
            <v/>
          </cell>
          <cell r="BK112" t="str">
            <v/>
          </cell>
          <cell r="BL112" t="str">
            <v/>
          </cell>
          <cell r="BM112" t="str">
            <v/>
          </cell>
          <cell r="BN112" t="str">
            <v/>
          </cell>
          <cell r="BO112" t="str">
            <v/>
          </cell>
          <cell r="BP112" t="str">
            <v/>
          </cell>
          <cell r="BQ112" t="str">
            <v/>
          </cell>
          <cell r="BR112" t="str">
            <v/>
          </cell>
          <cell r="BS112" t="str">
            <v/>
          </cell>
          <cell r="BT112" t="str">
            <v/>
          </cell>
          <cell r="BU112" t="str">
            <v/>
          </cell>
          <cell r="BV112" t="str">
            <v/>
          </cell>
          <cell r="BW112" t="str">
            <v/>
          </cell>
          <cell r="BX112" t="str">
            <v/>
          </cell>
          <cell r="BY112" t="str">
            <v/>
          </cell>
          <cell r="CA112" t="str">
            <v/>
          </cell>
          <cell r="CB112" t="str">
            <v/>
          </cell>
          <cell r="CC112" t="str">
            <v/>
          </cell>
          <cell r="CD112" t="str">
            <v/>
          </cell>
          <cell r="CE112" t="str">
            <v/>
          </cell>
          <cell r="CF112" t="str">
            <v/>
          </cell>
          <cell r="CG112" t="str">
            <v/>
          </cell>
          <cell r="CH112" t="str">
            <v/>
          </cell>
          <cell r="CI112" t="str">
            <v/>
          </cell>
          <cell r="CJ112" t="str">
            <v/>
          </cell>
          <cell r="CK112" t="str">
            <v/>
          </cell>
          <cell r="CL112" t="str">
            <v/>
          </cell>
          <cell r="CM112" t="str">
            <v/>
          </cell>
          <cell r="CN112" t="str">
            <v/>
          </cell>
          <cell r="CO112" t="str">
            <v/>
          </cell>
          <cell r="CP112" t="str">
            <v/>
          </cell>
          <cell r="CQ112" t="str">
            <v/>
          </cell>
          <cell r="CR112" t="str">
            <v/>
          </cell>
          <cell r="CS112" t="str">
            <v/>
          </cell>
          <cell r="CT112" t="str">
            <v/>
          </cell>
          <cell r="CU112" t="str">
            <v/>
          </cell>
          <cell r="CV112" t="str">
            <v/>
          </cell>
          <cell r="CW112" t="str">
            <v/>
          </cell>
          <cell r="CX112" t="str">
            <v/>
          </cell>
          <cell r="CY112" t="str">
            <v/>
          </cell>
          <cell r="CZ112" t="str">
            <v/>
          </cell>
          <cell r="DA112" t="str">
            <v/>
          </cell>
          <cell r="DB112" t="str">
            <v/>
          </cell>
          <cell r="DC112" t="str">
            <v/>
          </cell>
          <cell r="DD112" t="str">
            <v/>
          </cell>
          <cell r="DE112" t="str">
            <v/>
          </cell>
          <cell r="DF112" t="str">
            <v/>
          </cell>
          <cell r="DG112" t="str">
            <v/>
          </cell>
          <cell r="DH112" t="str">
            <v/>
          </cell>
          <cell r="DI112" t="str">
            <v/>
          </cell>
          <cell r="DJ112" t="str">
            <v/>
          </cell>
          <cell r="DK112" t="str">
            <v/>
          </cell>
          <cell r="DL112" t="str">
            <v/>
          </cell>
          <cell r="DM112" t="str">
            <v/>
          </cell>
          <cell r="DN112" t="str">
            <v/>
          </cell>
          <cell r="DO112" t="str">
            <v/>
          </cell>
          <cell r="DP112" t="str">
            <v/>
          </cell>
          <cell r="DQ112" t="str">
            <v/>
          </cell>
          <cell r="DR112" t="str">
            <v/>
          </cell>
          <cell r="DS112" t="str">
            <v/>
          </cell>
          <cell r="DT112" t="str">
            <v/>
          </cell>
          <cell r="DU112" t="str">
            <v/>
          </cell>
          <cell r="DV112" t="str">
            <v/>
          </cell>
          <cell r="DW112" t="str">
            <v/>
          </cell>
          <cell r="DX112" t="str">
            <v/>
          </cell>
          <cell r="DY112" t="str">
            <v/>
          </cell>
          <cell r="DZ112" t="str">
            <v/>
          </cell>
          <cell r="EA112" t="str">
            <v/>
          </cell>
          <cell r="EB112" t="str">
            <v/>
          </cell>
          <cell r="EC112" t="str">
            <v/>
          </cell>
          <cell r="ED112" t="str">
            <v/>
          </cell>
          <cell r="EE112" t="str">
            <v/>
          </cell>
          <cell r="EF112" t="str">
            <v/>
          </cell>
          <cell r="EG112" t="str">
            <v/>
          </cell>
          <cell r="EH112" t="str">
            <v/>
          </cell>
          <cell r="EI112" t="str">
            <v/>
          </cell>
          <cell r="EJ112" t="str">
            <v/>
          </cell>
          <cell r="EK112" t="str">
            <v/>
          </cell>
          <cell r="EL112" t="str">
            <v/>
          </cell>
          <cell r="EM112" t="str">
            <v/>
          </cell>
          <cell r="EN112" t="str">
            <v/>
          </cell>
          <cell r="EO112" t="str">
            <v/>
          </cell>
          <cell r="EP112" t="str">
            <v/>
          </cell>
          <cell r="EQ112" t="str">
            <v/>
          </cell>
          <cell r="ER112" t="str">
            <v/>
          </cell>
          <cell r="ES112" t="str">
            <v/>
          </cell>
          <cell r="ET112" t="str">
            <v/>
          </cell>
          <cell r="EU112" t="str">
            <v/>
          </cell>
          <cell r="EV112" t="str">
            <v/>
          </cell>
          <cell r="EW112" t="str">
            <v/>
          </cell>
          <cell r="EX112" t="str">
            <v/>
          </cell>
        </row>
        <row r="113">
          <cell r="B113" t="str">
            <v/>
          </cell>
          <cell r="C113" t="str">
            <v/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  <cell r="I113" t="str">
            <v/>
          </cell>
          <cell r="J113" t="str">
            <v/>
          </cell>
          <cell r="K113" t="str">
            <v/>
          </cell>
          <cell r="L113" t="str">
            <v/>
          </cell>
          <cell r="M113" t="str">
            <v/>
          </cell>
          <cell r="N113" t="str">
            <v/>
          </cell>
          <cell r="O113" t="str">
            <v/>
          </cell>
          <cell r="P113" t="str">
            <v/>
          </cell>
          <cell r="Q113" t="str">
            <v/>
          </cell>
          <cell r="R113" t="str">
            <v/>
          </cell>
          <cell r="S113" t="str">
            <v/>
          </cell>
          <cell r="T113" t="str">
            <v/>
          </cell>
          <cell r="U113" t="str">
            <v/>
          </cell>
          <cell r="V113" t="str">
            <v/>
          </cell>
          <cell r="W113" t="str">
            <v/>
          </cell>
          <cell r="X113" t="str">
            <v/>
          </cell>
          <cell r="Y113" t="str">
            <v/>
          </cell>
          <cell r="Z113" t="str">
            <v/>
          </cell>
          <cell r="AA113" t="str">
            <v/>
          </cell>
          <cell r="AB113" t="str">
            <v/>
          </cell>
          <cell r="AC113" t="str">
            <v/>
          </cell>
          <cell r="AD113" t="str">
            <v/>
          </cell>
          <cell r="AE113" t="str">
            <v/>
          </cell>
          <cell r="AF113" t="str">
            <v/>
          </cell>
          <cell r="AG113" t="str">
            <v/>
          </cell>
          <cell r="AH113" t="str">
            <v/>
          </cell>
          <cell r="AI113" t="str">
            <v/>
          </cell>
          <cell r="AJ113" t="str">
            <v/>
          </cell>
          <cell r="AK113" t="str">
            <v/>
          </cell>
          <cell r="AL113" t="str">
            <v/>
          </cell>
          <cell r="AM113" t="str">
            <v/>
          </cell>
          <cell r="AN113" t="str">
            <v/>
          </cell>
          <cell r="AO113" t="str">
            <v/>
          </cell>
          <cell r="AP113" t="str">
            <v/>
          </cell>
          <cell r="AQ113" t="str">
            <v/>
          </cell>
          <cell r="AR113" t="str">
            <v/>
          </cell>
          <cell r="AS113" t="str">
            <v/>
          </cell>
          <cell r="AT113" t="str">
            <v/>
          </cell>
          <cell r="AU113" t="str">
            <v/>
          </cell>
          <cell r="AV113" t="str">
            <v/>
          </cell>
          <cell r="AW113" t="str">
            <v/>
          </cell>
          <cell r="AX113" t="str">
            <v/>
          </cell>
          <cell r="AY113" t="str">
            <v/>
          </cell>
          <cell r="AZ113" t="str">
            <v/>
          </cell>
          <cell r="BA113" t="str">
            <v/>
          </cell>
          <cell r="BB113" t="str">
            <v/>
          </cell>
          <cell r="BC113" t="str">
            <v/>
          </cell>
          <cell r="BD113" t="str">
            <v/>
          </cell>
          <cell r="BE113" t="str">
            <v/>
          </cell>
          <cell r="BF113" t="str">
            <v/>
          </cell>
          <cell r="BG113" t="str">
            <v/>
          </cell>
          <cell r="BH113" t="str">
            <v/>
          </cell>
          <cell r="BI113" t="str">
            <v/>
          </cell>
          <cell r="BJ113" t="str">
            <v/>
          </cell>
          <cell r="BK113" t="str">
            <v/>
          </cell>
          <cell r="BL113" t="str">
            <v/>
          </cell>
          <cell r="BM113" t="str">
            <v/>
          </cell>
          <cell r="BN113" t="str">
            <v/>
          </cell>
          <cell r="BO113" t="str">
            <v/>
          </cell>
          <cell r="BP113" t="str">
            <v/>
          </cell>
          <cell r="BQ113" t="str">
            <v/>
          </cell>
          <cell r="BR113" t="str">
            <v/>
          </cell>
          <cell r="BS113" t="str">
            <v/>
          </cell>
          <cell r="BT113" t="str">
            <v/>
          </cell>
          <cell r="BU113" t="str">
            <v/>
          </cell>
          <cell r="BV113" t="str">
            <v/>
          </cell>
          <cell r="BW113" t="str">
            <v/>
          </cell>
          <cell r="BX113" t="str">
            <v/>
          </cell>
          <cell r="BY113" t="str">
            <v/>
          </cell>
          <cell r="CA113" t="str">
            <v/>
          </cell>
          <cell r="CB113" t="str">
            <v/>
          </cell>
          <cell r="CC113" t="str">
            <v/>
          </cell>
          <cell r="CD113" t="str">
            <v/>
          </cell>
          <cell r="CE113" t="str">
            <v/>
          </cell>
          <cell r="CF113" t="str">
            <v/>
          </cell>
          <cell r="CG113" t="str">
            <v/>
          </cell>
          <cell r="CH113" t="str">
            <v/>
          </cell>
          <cell r="CI113" t="str">
            <v/>
          </cell>
          <cell r="CJ113" t="str">
            <v/>
          </cell>
          <cell r="CK113" t="str">
            <v/>
          </cell>
          <cell r="CL113" t="str">
            <v/>
          </cell>
          <cell r="CM113" t="str">
            <v/>
          </cell>
          <cell r="CN113" t="str">
            <v/>
          </cell>
          <cell r="CO113" t="str">
            <v/>
          </cell>
          <cell r="CP113" t="str">
            <v/>
          </cell>
          <cell r="CQ113" t="str">
            <v/>
          </cell>
          <cell r="CR113" t="str">
            <v/>
          </cell>
          <cell r="CS113" t="str">
            <v/>
          </cell>
          <cell r="CT113" t="str">
            <v/>
          </cell>
          <cell r="CU113" t="str">
            <v/>
          </cell>
          <cell r="CV113" t="str">
            <v/>
          </cell>
          <cell r="CW113" t="str">
            <v/>
          </cell>
          <cell r="CX113" t="str">
            <v/>
          </cell>
          <cell r="CY113" t="str">
            <v/>
          </cell>
          <cell r="CZ113" t="str">
            <v/>
          </cell>
          <cell r="DA113" t="str">
            <v/>
          </cell>
          <cell r="DB113" t="str">
            <v/>
          </cell>
          <cell r="DC113" t="str">
            <v/>
          </cell>
          <cell r="DD113" t="str">
            <v/>
          </cell>
          <cell r="DE113" t="str">
            <v/>
          </cell>
          <cell r="DF113" t="str">
            <v/>
          </cell>
          <cell r="DG113" t="str">
            <v/>
          </cell>
          <cell r="DH113" t="str">
            <v/>
          </cell>
          <cell r="DI113" t="str">
            <v/>
          </cell>
          <cell r="DJ113" t="str">
            <v/>
          </cell>
          <cell r="DK113" t="str">
            <v/>
          </cell>
          <cell r="DL113" t="str">
            <v/>
          </cell>
          <cell r="DM113" t="str">
            <v/>
          </cell>
          <cell r="DN113" t="str">
            <v/>
          </cell>
          <cell r="DO113" t="str">
            <v/>
          </cell>
          <cell r="DP113" t="str">
            <v/>
          </cell>
          <cell r="DQ113" t="str">
            <v/>
          </cell>
          <cell r="DR113" t="str">
            <v/>
          </cell>
          <cell r="DS113" t="str">
            <v/>
          </cell>
          <cell r="DT113" t="str">
            <v/>
          </cell>
          <cell r="DU113" t="str">
            <v/>
          </cell>
          <cell r="DV113" t="str">
            <v/>
          </cell>
          <cell r="DW113" t="str">
            <v/>
          </cell>
          <cell r="DX113" t="str">
            <v/>
          </cell>
          <cell r="DY113" t="str">
            <v/>
          </cell>
          <cell r="DZ113" t="str">
            <v/>
          </cell>
          <cell r="EA113" t="str">
            <v/>
          </cell>
          <cell r="EB113" t="str">
            <v/>
          </cell>
          <cell r="EC113" t="str">
            <v/>
          </cell>
          <cell r="ED113" t="str">
            <v/>
          </cell>
          <cell r="EE113" t="str">
            <v/>
          </cell>
          <cell r="EF113" t="str">
            <v/>
          </cell>
          <cell r="EG113" t="str">
            <v/>
          </cell>
          <cell r="EH113" t="str">
            <v/>
          </cell>
          <cell r="EI113" t="str">
            <v/>
          </cell>
          <cell r="EJ113" t="str">
            <v/>
          </cell>
          <cell r="EK113" t="str">
            <v/>
          </cell>
          <cell r="EL113" t="str">
            <v/>
          </cell>
          <cell r="EM113" t="str">
            <v/>
          </cell>
          <cell r="EN113" t="str">
            <v/>
          </cell>
          <cell r="EO113" t="str">
            <v/>
          </cell>
          <cell r="EP113" t="str">
            <v/>
          </cell>
          <cell r="EQ113" t="str">
            <v/>
          </cell>
          <cell r="ER113" t="str">
            <v/>
          </cell>
          <cell r="ES113" t="str">
            <v/>
          </cell>
          <cell r="ET113" t="str">
            <v/>
          </cell>
          <cell r="EU113" t="str">
            <v/>
          </cell>
          <cell r="EV113" t="str">
            <v/>
          </cell>
          <cell r="EW113" t="str">
            <v/>
          </cell>
          <cell r="EX113" t="str">
            <v/>
          </cell>
        </row>
        <row r="114">
          <cell r="B114" t="str">
            <v/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  <cell r="I114" t="str">
            <v/>
          </cell>
          <cell r="J114" t="str">
            <v/>
          </cell>
          <cell r="K114" t="str">
            <v/>
          </cell>
          <cell r="L114" t="str">
            <v/>
          </cell>
          <cell r="M114" t="str">
            <v/>
          </cell>
          <cell r="N114" t="str">
            <v/>
          </cell>
          <cell r="O114" t="str">
            <v/>
          </cell>
          <cell r="P114" t="str">
            <v/>
          </cell>
          <cell r="Q114" t="str">
            <v/>
          </cell>
          <cell r="R114" t="str">
            <v/>
          </cell>
          <cell r="S114" t="str">
            <v/>
          </cell>
          <cell r="T114" t="str">
            <v/>
          </cell>
          <cell r="U114" t="str">
            <v/>
          </cell>
          <cell r="V114" t="str">
            <v/>
          </cell>
          <cell r="W114" t="str">
            <v/>
          </cell>
          <cell r="X114" t="str">
            <v/>
          </cell>
          <cell r="Y114" t="str">
            <v/>
          </cell>
          <cell r="Z114" t="str">
            <v/>
          </cell>
          <cell r="AA114" t="str">
            <v/>
          </cell>
          <cell r="AB114" t="str">
            <v/>
          </cell>
          <cell r="AC114" t="str">
            <v/>
          </cell>
          <cell r="AD114" t="str">
            <v/>
          </cell>
          <cell r="AE114" t="str">
            <v/>
          </cell>
          <cell r="AF114" t="str">
            <v/>
          </cell>
          <cell r="AG114" t="str">
            <v/>
          </cell>
          <cell r="AH114" t="str">
            <v/>
          </cell>
          <cell r="AI114" t="str">
            <v/>
          </cell>
          <cell r="AJ114" t="str">
            <v/>
          </cell>
          <cell r="AK114" t="str">
            <v/>
          </cell>
          <cell r="AL114" t="str">
            <v/>
          </cell>
          <cell r="AM114" t="str">
            <v/>
          </cell>
          <cell r="AN114" t="str">
            <v/>
          </cell>
          <cell r="AO114" t="str">
            <v/>
          </cell>
          <cell r="AP114" t="str">
            <v/>
          </cell>
          <cell r="AQ114" t="str">
            <v/>
          </cell>
          <cell r="AR114" t="str">
            <v/>
          </cell>
          <cell r="AS114" t="str">
            <v/>
          </cell>
          <cell r="AT114" t="str">
            <v/>
          </cell>
          <cell r="AU114" t="str">
            <v/>
          </cell>
          <cell r="AV114" t="str">
            <v/>
          </cell>
          <cell r="AW114" t="str">
            <v/>
          </cell>
          <cell r="AX114" t="str">
            <v/>
          </cell>
          <cell r="AY114" t="str">
            <v/>
          </cell>
          <cell r="AZ114" t="str">
            <v/>
          </cell>
          <cell r="BA114" t="str">
            <v/>
          </cell>
          <cell r="BB114" t="str">
            <v/>
          </cell>
          <cell r="BC114" t="str">
            <v/>
          </cell>
          <cell r="BD114" t="str">
            <v/>
          </cell>
          <cell r="BE114" t="str">
            <v/>
          </cell>
          <cell r="BF114" t="str">
            <v/>
          </cell>
          <cell r="BG114" t="str">
            <v/>
          </cell>
          <cell r="BH114" t="str">
            <v/>
          </cell>
          <cell r="BI114" t="str">
            <v/>
          </cell>
          <cell r="BJ114" t="str">
            <v/>
          </cell>
          <cell r="BK114" t="str">
            <v/>
          </cell>
          <cell r="BL114" t="str">
            <v/>
          </cell>
          <cell r="BM114" t="str">
            <v/>
          </cell>
          <cell r="BN114" t="str">
            <v/>
          </cell>
          <cell r="BO114" t="str">
            <v/>
          </cell>
          <cell r="BP114" t="str">
            <v/>
          </cell>
          <cell r="BQ114" t="str">
            <v/>
          </cell>
          <cell r="BR114" t="str">
            <v/>
          </cell>
          <cell r="BS114" t="str">
            <v/>
          </cell>
          <cell r="BT114" t="str">
            <v/>
          </cell>
          <cell r="BU114" t="str">
            <v/>
          </cell>
          <cell r="BV114" t="str">
            <v/>
          </cell>
          <cell r="BW114" t="str">
            <v/>
          </cell>
          <cell r="BX114" t="str">
            <v/>
          </cell>
          <cell r="BY114" t="str">
            <v/>
          </cell>
          <cell r="CA114" t="str">
            <v/>
          </cell>
          <cell r="CB114" t="str">
            <v/>
          </cell>
          <cell r="CC114" t="str">
            <v/>
          </cell>
          <cell r="CD114" t="str">
            <v/>
          </cell>
          <cell r="CE114" t="str">
            <v/>
          </cell>
          <cell r="CF114" t="str">
            <v/>
          </cell>
          <cell r="CG114" t="str">
            <v/>
          </cell>
          <cell r="CH114" t="str">
            <v/>
          </cell>
          <cell r="CI114" t="str">
            <v/>
          </cell>
          <cell r="CJ114" t="str">
            <v/>
          </cell>
          <cell r="CK114" t="str">
            <v/>
          </cell>
          <cell r="CL114" t="str">
            <v/>
          </cell>
          <cell r="CM114" t="str">
            <v/>
          </cell>
          <cell r="CN114" t="str">
            <v/>
          </cell>
          <cell r="CO114" t="str">
            <v/>
          </cell>
          <cell r="CP114" t="str">
            <v/>
          </cell>
          <cell r="CQ114" t="str">
            <v/>
          </cell>
          <cell r="CR114" t="str">
            <v/>
          </cell>
          <cell r="CS114" t="str">
            <v/>
          </cell>
          <cell r="CT114" t="str">
            <v/>
          </cell>
          <cell r="CU114" t="str">
            <v/>
          </cell>
          <cell r="CV114" t="str">
            <v/>
          </cell>
          <cell r="CW114" t="str">
            <v/>
          </cell>
          <cell r="CX114" t="str">
            <v/>
          </cell>
          <cell r="CY114" t="str">
            <v/>
          </cell>
          <cell r="CZ114" t="str">
            <v/>
          </cell>
          <cell r="DA114" t="str">
            <v/>
          </cell>
          <cell r="DB114" t="str">
            <v/>
          </cell>
          <cell r="DC114" t="str">
            <v/>
          </cell>
          <cell r="DD114" t="str">
            <v/>
          </cell>
          <cell r="DE114" t="str">
            <v/>
          </cell>
          <cell r="DF114" t="str">
            <v/>
          </cell>
          <cell r="DG114" t="str">
            <v/>
          </cell>
          <cell r="DH114" t="str">
            <v/>
          </cell>
          <cell r="DI114" t="str">
            <v/>
          </cell>
          <cell r="DJ114" t="str">
            <v/>
          </cell>
          <cell r="DK114" t="str">
            <v/>
          </cell>
          <cell r="DL114" t="str">
            <v/>
          </cell>
          <cell r="DM114" t="str">
            <v/>
          </cell>
          <cell r="DN114" t="str">
            <v/>
          </cell>
          <cell r="DO114" t="str">
            <v/>
          </cell>
          <cell r="DP114" t="str">
            <v/>
          </cell>
          <cell r="DQ114" t="str">
            <v/>
          </cell>
          <cell r="DR114" t="str">
            <v/>
          </cell>
          <cell r="DS114" t="str">
            <v/>
          </cell>
          <cell r="DT114" t="str">
            <v/>
          </cell>
          <cell r="DU114" t="str">
            <v/>
          </cell>
          <cell r="DV114" t="str">
            <v/>
          </cell>
          <cell r="DW114" t="str">
            <v/>
          </cell>
          <cell r="DX114" t="str">
            <v/>
          </cell>
          <cell r="DY114" t="str">
            <v/>
          </cell>
          <cell r="DZ114" t="str">
            <v/>
          </cell>
          <cell r="EA114" t="str">
            <v/>
          </cell>
          <cell r="EB114" t="str">
            <v/>
          </cell>
          <cell r="EC114" t="str">
            <v/>
          </cell>
          <cell r="ED114" t="str">
            <v/>
          </cell>
          <cell r="EE114" t="str">
            <v/>
          </cell>
          <cell r="EF114" t="str">
            <v/>
          </cell>
          <cell r="EG114" t="str">
            <v/>
          </cell>
          <cell r="EH114" t="str">
            <v/>
          </cell>
          <cell r="EI114" t="str">
            <v/>
          </cell>
          <cell r="EJ114" t="str">
            <v/>
          </cell>
          <cell r="EK114" t="str">
            <v/>
          </cell>
          <cell r="EL114" t="str">
            <v/>
          </cell>
          <cell r="EM114" t="str">
            <v/>
          </cell>
          <cell r="EN114" t="str">
            <v/>
          </cell>
          <cell r="EO114" t="str">
            <v/>
          </cell>
          <cell r="EP114" t="str">
            <v/>
          </cell>
          <cell r="EQ114" t="str">
            <v/>
          </cell>
          <cell r="ER114" t="str">
            <v/>
          </cell>
          <cell r="ES114" t="str">
            <v/>
          </cell>
          <cell r="ET114" t="str">
            <v/>
          </cell>
          <cell r="EU114" t="str">
            <v/>
          </cell>
          <cell r="EV114" t="str">
            <v/>
          </cell>
          <cell r="EW114" t="str">
            <v/>
          </cell>
          <cell r="EX114" t="str">
            <v/>
          </cell>
        </row>
        <row r="115">
          <cell r="B115" t="str">
            <v/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  <cell r="I115" t="str">
            <v/>
          </cell>
          <cell r="J115" t="str">
            <v/>
          </cell>
          <cell r="K115" t="str">
            <v/>
          </cell>
          <cell r="L115" t="str">
            <v/>
          </cell>
          <cell r="M115" t="str">
            <v/>
          </cell>
          <cell r="N115" t="str">
            <v/>
          </cell>
          <cell r="O115" t="str">
            <v/>
          </cell>
          <cell r="P115" t="str">
            <v/>
          </cell>
          <cell r="Q115" t="str">
            <v/>
          </cell>
          <cell r="R115" t="str">
            <v/>
          </cell>
          <cell r="S115" t="str">
            <v/>
          </cell>
          <cell r="T115" t="str">
            <v/>
          </cell>
          <cell r="U115" t="str">
            <v/>
          </cell>
          <cell r="V115" t="str">
            <v/>
          </cell>
          <cell r="W115" t="str">
            <v/>
          </cell>
          <cell r="X115" t="str">
            <v/>
          </cell>
          <cell r="Y115" t="str">
            <v/>
          </cell>
          <cell r="Z115" t="str">
            <v/>
          </cell>
          <cell r="AA115" t="str">
            <v/>
          </cell>
          <cell r="AB115" t="str">
            <v/>
          </cell>
          <cell r="AC115" t="str">
            <v/>
          </cell>
          <cell r="AD115" t="str">
            <v/>
          </cell>
          <cell r="AE115" t="str">
            <v/>
          </cell>
          <cell r="AF115" t="str">
            <v/>
          </cell>
          <cell r="AG115" t="str">
            <v/>
          </cell>
          <cell r="AH115" t="str">
            <v/>
          </cell>
          <cell r="AI115" t="str">
            <v/>
          </cell>
          <cell r="AJ115" t="str">
            <v/>
          </cell>
          <cell r="AK115" t="str">
            <v/>
          </cell>
          <cell r="AL115" t="str">
            <v/>
          </cell>
          <cell r="AM115" t="str">
            <v/>
          </cell>
          <cell r="AN115" t="str">
            <v/>
          </cell>
          <cell r="AO115" t="str">
            <v/>
          </cell>
          <cell r="AP115" t="str">
            <v/>
          </cell>
          <cell r="AQ115" t="str">
            <v/>
          </cell>
          <cell r="AR115" t="str">
            <v/>
          </cell>
          <cell r="AS115" t="str">
            <v/>
          </cell>
          <cell r="AT115" t="str">
            <v/>
          </cell>
          <cell r="AU115" t="str">
            <v/>
          </cell>
          <cell r="AV115" t="str">
            <v/>
          </cell>
          <cell r="AW115" t="str">
            <v/>
          </cell>
          <cell r="AX115" t="str">
            <v/>
          </cell>
          <cell r="AY115" t="str">
            <v/>
          </cell>
          <cell r="AZ115" t="str">
            <v/>
          </cell>
          <cell r="BA115" t="str">
            <v/>
          </cell>
          <cell r="BB115" t="str">
            <v/>
          </cell>
          <cell r="BC115" t="str">
            <v/>
          </cell>
          <cell r="BD115" t="str">
            <v/>
          </cell>
          <cell r="BE115" t="str">
            <v/>
          </cell>
          <cell r="BF115" t="str">
            <v/>
          </cell>
          <cell r="BG115" t="str">
            <v/>
          </cell>
          <cell r="BH115" t="str">
            <v/>
          </cell>
          <cell r="BI115" t="str">
            <v/>
          </cell>
          <cell r="BJ115" t="str">
            <v/>
          </cell>
          <cell r="BK115" t="str">
            <v/>
          </cell>
          <cell r="BL115" t="str">
            <v/>
          </cell>
          <cell r="BM115" t="str">
            <v/>
          </cell>
          <cell r="BN115" t="str">
            <v/>
          </cell>
          <cell r="BO115" t="str">
            <v/>
          </cell>
          <cell r="BP115" t="str">
            <v/>
          </cell>
          <cell r="BQ115" t="str">
            <v/>
          </cell>
          <cell r="BR115" t="str">
            <v/>
          </cell>
          <cell r="BS115" t="str">
            <v/>
          </cell>
          <cell r="BT115" t="str">
            <v/>
          </cell>
          <cell r="BU115" t="str">
            <v/>
          </cell>
          <cell r="BV115" t="str">
            <v/>
          </cell>
          <cell r="BW115" t="str">
            <v/>
          </cell>
          <cell r="BX115" t="str">
            <v/>
          </cell>
          <cell r="BY115" t="str">
            <v/>
          </cell>
          <cell r="CA115" t="str">
            <v/>
          </cell>
          <cell r="CB115" t="str">
            <v/>
          </cell>
          <cell r="CC115" t="str">
            <v/>
          </cell>
          <cell r="CD115" t="str">
            <v/>
          </cell>
          <cell r="CE115" t="str">
            <v/>
          </cell>
          <cell r="CF115" t="str">
            <v/>
          </cell>
          <cell r="CG115" t="str">
            <v/>
          </cell>
          <cell r="CH115" t="str">
            <v/>
          </cell>
          <cell r="CI115" t="str">
            <v/>
          </cell>
          <cell r="CJ115" t="str">
            <v/>
          </cell>
          <cell r="CK115" t="str">
            <v/>
          </cell>
          <cell r="CL115" t="str">
            <v/>
          </cell>
          <cell r="CM115" t="str">
            <v/>
          </cell>
          <cell r="CN115" t="str">
            <v/>
          </cell>
          <cell r="CO115" t="str">
            <v/>
          </cell>
          <cell r="CP115" t="str">
            <v/>
          </cell>
          <cell r="CQ115" t="str">
            <v/>
          </cell>
          <cell r="CR115" t="str">
            <v/>
          </cell>
          <cell r="CS115" t="str">
            <v/>
          </cell>
          <cell r="CT115" t="str">
            <v/>
          </cell>
          <cell r="CU115" t="str">
            <v/>
          </cell>
          <cell r="CV115" t="str">
            <v/>
          </cell>
          <cell r="CW115" t="str">
            <v/>
          </cell>
          <cell r="CX115" t="str">
            <v/>
          </cell>
          <cell r="CY115" t="str">
            <v/>
          </cell>
          <cell r="CZ115" t="str">
            <v/>
          </cell>
          <cell r="DA115" t="str">
            <v/>
          </cell>
          <cell r="DB115" t="str">
            <v/>
          </cell>
          <cell r="DC115" t="str">
            <v/>
          </cell>
          <cell r="DD115" t="str">
            <v/>
          </cell>
          <cell r="DE115" t="str">
            <v/>
          </cell>
          <cell r="DF115" t="str">
            <v/>
          </cell>
          <cell r="DG115" t="str">
            <v/>
          </cell>
          <cell r="DH115" t="str">
            <v/>
          </cell>
          <cell r="DI115" t="str">
            <v/>
          </cell>
          <cell r="DJ115" t="str">
            <v/>
          </cell>
          <cell r="DK115" t="str">
            <v/>
          </cell>
          <cell r="DL115" t="str">
            <v/>
          </cell>
          <cell r="DM115" t="str">
            <v/>
          </cell>
          <cell r="DN115" t="str">
            <v/>
          </cell>
          <cell r="DO115" t="str">
            <v/>
          </cell>
          <cell r="DP115" t="str">
            <v/>
          </cell>
          <cell r="DQ115" t="str">
            <v/>
          </cell>
          <cell r="DR115" t="str">
            <v/>
          </cell>
          <cell r="DS115" t="str">
            <v/>
          </cell>
          <cell r="DT115" t="str">
            <v/>
          </cell>
          <cell r="DU115" t="str">
            <v/>
          </cell>
          <cell r="DV115" t="str">
            <v/>
          </cell>
          <cell r="DW115" t="str">
            <v/>
          </cell>
          <cell r="DX115" t="str">
            <v/>
          </cell>
          <cell r="DY115" t="str">
            <v/>
          </cell>
          <cell r="DZ115" t="str">
            <v/>
          </cell>
          <cell r="EA115" t="str">
            <v/>
          </cell>
          <cell r="EB115" t="str">
            <v/>
          </cell>
          <cell r="EC115" t="str">
            <v/>
          </cell>
          <cell r="ED115" t="str">
            <v/>
          </cell>
          <cell r="EE115" t="str">
            <v/>
          </cell>
          <cell r="EF115" t="str">
            <v/>
          </cell>
          <cell r="EG115" t="str">
            <v/>
          </cell>
          <cell r="EH115" t="str">
            <v/>
          </cell>
          <cell r="EI115" t="str">
            <v/>
          </cell>
          <cell r="EJ115" t="str">
            <v/>
          </cell>
          <cell r="EK115" t="str">
            <v/>
          </cell>
          <cell r="EL115" t="str">
            <v/>
          </cell>
          <cell r="EM115" t="str">
            <v/>
          </cell>
          <cell r="EN115" t="str">
            <v/>
          </cell>
          <cell r="EO115" t="str">
            <v/>
          </cell>
          <cell r="EP115" t="str">
            <v/>
          </cell>
          <cell r="EQ115" t="str">
            <v/>
          </cell>
          <cell r="ER115" t="str">
            <v/>
          </cell>
          <cell r="ES115" t="str">
            <v/>
          </cell>
          <cell r="ET115" t="str">
            <v/>
          </cell>
          <cell r="EU115" t="str">
            <v/>
          </cell>
          <cell r="EV115" t="str">
            <v/>
          </cell>
          <cell r="EW115" t="str">
            <v/>
          </cell>
          <cell r="EX115" t="str">
            <v/>
          </cell>
        </row>
        <row r="116"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  <cell r="J116" t="str">
            <v/>
          </cell>
          <cell r="K116" t="str">
            <v/>
          </cell>
          <cell r="L116" t="str">
            <v/>
          </cell>
          <cell r="M116" t="str">
            <v/>
          </cell>
          <cell r="N116" t="str">
            <v/>
          </cell>
          <cell r="O116" t="str">
            <v/>
          </cell>
          <cell r="P116" t="str">
            <v/>
          </cell>
          <cell r="Q116" t="str">
            <v/>
          </cell>
          <cell r="R116" t="str">
            <v/>
          </cell>
          <cell r="S116" t="str">
            <v/>
          </cell>
          <cell r="T116" t="str">
            <v/>
          </cell>
          <cell r="U116" t="str">
            <v/>
          </cell>
          <cell r="V116" t="str">
            <v/>
          </cell>
          <cell r="W116" t="str">
            <v/>
          </cell>
          <cell r="X116" t="str">
            <v/>
          </cell>
          <cell r="Y116" t="str">
            <v/>
          </cell>
          <cell r="Z116" t="str">
            <v/>
          </cell>
          <cell r="AA116" t="str">
            <v/>
          </cell>
          <cell r="AB116" t="str">
            <v/>
          </cell>
          <cell r="AC116" t="str">
            <v/>
          </cell>
          <cell r="AD116" t="str">
            <v/>
          </cell>
          <cell r="AE116" t="str">
            <v/>
          </cell>
          <cell r="AF116" t="str">
            <v/>
          </cell>
          <cell r="AG116" t="str">
            <v/>
          </cell>
          <cell r="AH116" t="str">
            <v/>
          </cell>
          <cell r="AI116" t="str">
            <v/>
          </cell>
          <cell r="AJ116" t="str">
            <v/>
          </cell>
          <cell r="AK116" t="str">
            <v/>
          </cell>
          <cell r="AL116" t="str">
            <v/>
          </cell>
          <cell r="AM116" t="str">
            <v/>
          </cell>
          <cell r="AN116" t="str">
            <v/>
          </cell>
          <cell r="AO116" t="str">
            <v/>
          </cell>
          <cell r="AP116" t="str">
            <v/>
          </cell>
          <cell r="AQ116" t="str">
            <v/>
          </cell>
          <cell r="AR116" t="str">
            <v/>
          </cell>
          <cell r="AS116" t="str">
            <v/>
          </cell>
          <cell r="AT116" t="str">
            <v/>
          </cell>
          <cell r="AU116" t="str">
            <v/>
          </cell>
          <cell r="AV116" t="str">
            <v/>
          </cell>
          <cell r="AW116" t="str">
            <v/>
          </cell>
          <cell r="AX116" t="str">
            <v/>
          </cell>
          <cell r="AY116" t="str">
            <v/>
          </cell>
          <cell r="AZ116" t="str">
            <v/>
          </cell>
          <cell r="BA116" t="str">
            <v/>
          </cell>
          <cell r="BB116" t="str">
            <v/>
          </cell>
          <cell r="BC116" t="str">
            <v/>
          </cell>
          <cell r="BD116" t="str">
            <v/>
          </cell>
          <cell r="BE116" t="str">
            <v/>
          </cell>
          <cell r="BF116" t="str">
            <v/>
          </cell>
          <cell r="BG116" t="str">
            <v/>
          </cell>
          <cell r="BH116" t="str">
            <v/>
          </cell>
          <cell r="BI116" t="str">
            <v/>
          </cell>
          <cell r="BJ116" t="str">
            <v/>
          </cell>
          <cell r="BK116" t="str">
            <v/>
          </cell>
          <cell r="BL116" t="str">
            <v/>
          </cell>
          <cell r="BM116" t="str">
            <v/>
          </cell>
          <cell r="BN116" t="str">
            <v/>
          </cell>
          <cell r="BO116" t="str">
            <v/>
          </cell>
          <cell r="BP116" t="str">
            <v/>
          </cell>
          <cell r="BQ116" t="str">
            <v/>
          </cell>
          <cell r="BR116" t="str">
            <v/>
          </cell>
          <cell r="BS116" t="str">
            <v/>
          </cell>
          <cell r="BT116" t="str">
            <v/>
          </cell>
          <cell r="BU116" t="str">
            <v/>
          </cell>
          <cell r="BV116" t="str">
            <v/>
          </cell>
          <cell r="BW116" t="str">
            <v/>
          </cell>
          <cell r="BX116" t="str">
            <v/>
          </cell>
          <cell r="BY116" t="str">
            <v/>
          </cell>
          <cell r="CA116" t="str">
            <v/>
          </cell>
          <cell r="CB116" t="str">
            <v/>
          </cell>
          <cell r="CC116" t="str">
            <v/>
          </cell>
          <cell r="CD116" t="str">
            <v/>
          </cell>
          <cell r="CE116" t="str">
            <v/>
          </cell>
          <cell r="CF116" t="str">
            <v/>
          </cell>
          <cell r="CG116" t="str">
            <v/>
          </cell>
          <cell r="CH116" t="str">
            <v/>
          </cell>
          <cell r="CI116" t="str">
            <v/>
          </cell>
          <cell r="CJ116" t="str">
            <v/>
          </cell>
          <cell r="CK116" t="str">
            <v/>
          </cell>
          <cell r="CL116" t="str">
            <v/>
          </cell>
          <cell r="CM116" t="str">
            <v/>
          </cell>
          <cell r="CN116" t="str">
            <v/>
          </cell>
          <cell r="CO116" t="str">
            <v/>
          </cell>
          <cell r="CP116" t="str">
            <v/>
          </cell>
          <cell r="CQ116" t="str">
            <v/>
          </cell>
          <cell r="CR116" t="str">
            <v/>
          </cell>
          <cell r="CS116" t="str">
            <v/>
          </cell>
          <cell r="CT116" t="str">
            <v/>
          </cell>
          <cell r="CU116" t="str">
            <v/>
          </cell>
          <cell r="CV116" t="str">
            <v/>
          </cell>
          <cell r="CW116" t="str">
            <v/>
          </cell>
          <cell r="CX116" t="str">
            <v/>
          </cell>
          <cell r="CY116" t="str">
            <v/>
          </cell>
          <cell r="CZ116" t="str">
            <v/>
          </cell>
          <cell r="DA116" t="str">
            <v/>
          </cell>
          <cell r="DB116" t="str">
            <v/>
          </cell>
          <cell r="DC116" t="str">
            <v/>
          </cell>
          <cell r="DD116" t="str">
            <v/>
          </cell>
          <cell r="DE116" t="str">
            <v/>
          </cell>
          <cell r="DF116" t="str">
            <v/>
          </cell>
          <cell r="DG116" t="str">
            <v/>
          </cell>
          <cell r="DH116" t="str">
            <v/>
          </cell>
          <cell r="DI116" t="str">
            <v/>
          </cell>
          <cell r="DJ116" t="str">
            <v/>
          </cell>
          <cell r="DK116" t="str">
            <v/>
          </cell>
          <cell r="DL116" t="str">
            <v/>
          </cell>
          <cell r="DM116" t="str">
            <v/>
          </cell>
          <cell r="DN116" t="str">
            <v/>
          </cell>
          <cell r="DO116" t="str">
            <v/>
          </cell>
          <cell r="DP116" t="str">
            <v/>
          </cell>
          <cell r="DQ116" t="str">
            <v/>
          </cell>
          <cell r="DR116" t="str">
            <v/>
          </cell>
          <cell r="DS116" t="str">
            <v/>
          </cell>
          <cell r="DT116" t="str">
            <v/>
          </cell>
          <cell r="DU116" t="str">
            <v/>
          </cell>
          <cell r="DV116" t="str">
            <v/>
          </cell>
          <cell r="DW116" t="str">
            <v/>
          </cell>
          <cell r="DX116" t="str">
            <v/>
          </cell>
          <cell r="DY116" t="str">
            <v/>
          </cell>
          <cell r="DZ116" t="str">
            <v/>
          </cell>
          <cell r="EA116" t="str">
            <v/>
          </cell>
          <cell r="EB116" t="str">
            <v/>
          </cell>
          <cell r="EC116" t="str">
            <v/>
          </cell>
          <cell r="ED116" t="str">
            <v/>
          </cell>
          <cell r="EE116" t="str">
            <v/>
          </cell>
          <cell r="EF116" t="str">
            <v/>
          </cell>
          <cell r="EG116" t="str">
            <v/>
          </cell>
          <cell r="EH116" t="str">
            <v/>
          </cell>
          <cell r="EI116" t="str">
            <v/>
          </cell>
          <cell r="EJ116" t="str">
            <v/>
          </cell>
          <cell r="EK116" t="str">
            <v/>
          </cell>
          <cell r="EL116" t="str">
            <v/>
          </cell>
          <cell r="EM116" t="str">
            <v/>
          </cell>
          <cell r="EN116" t="str">
            <v/>
          </cell>
          <cell r="EO116" t="str">
            <v/>
          </cell>
          <cell r="EP116" t="str">
            <v/>
          </cell>
          <cell r="EQ116" t="str">
            <v/>
          </cell>
          <cell r="ER116" t="str">
            <v/>
          </cell>
          <cell r="ES116" t="str">
            <v/>
          </cell>
          <cell r="ET116" t="str">
            <v/>
          </cell>
          <cell r="EU116" t="str">
            <v/>
          </cell>
          <cell r="EV116" t="str">
            <v/>
          </cell>
          <cell r="EW116" t="str">
            <v/>
          </cell>
          <cell r="EX116" t="str">
            <v/>
          </cell>
        </row>
        <row r="117">
          <cell r="B117" t="str">
            <v/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  <cell r="I117" t="str">
            <v/>
          </cell>
          <cell r="J117" t="str">
            <v/>
          </cell>
          <cell r="K117" t="str">
            <v/>
          </cell>
          <cell r="L117" t="str">
            <v/>
          </cell>
          <cell r="M117" t="str">
            <v/>
          </cell>
          <cell r="N117" t="str">
            <v/>
          </cell>
          <cell r="O117" t="str">
            <v/>
          </cell>
          <cell r="P117" t="str">
            <v/>
          </cell>
          <cell r="Q117" t="str">
            <v/>
          </cell>
          <cell r="R117" t="str">
            <v/>
          </cell>
          <cell r="S117" t="str">
            <v/>
          </cell>
          <cell r="T117" t="str">
            <v/>
          </cell>
          <cell r="U117" t="str">
            <v/>
          </cell>
          <cell r="V117" t="str">
            <v/>
          </cell>
          <cell r="W117" t="str">
            <v/>
          </cell>
          <cell r="X117" t="str">
            <v/>
          </cell>
          <cell r="Y117" t="str">
            <v/>
          </cell>
          <cell r="Z117" t="str">
            <v/>
          </cell>
          <cell r="AA117" t="str">
            <v/>
          </cell>
          <cell r="AB117" t="str">
            <v/>
          </cell>
          <cell r="AC117" t="str">
            <v/>
          </cell>
          <cell r="AD117" t="str">
            <v/>
          </cell>
          <cell r="AE117" t="str">
            <v/>
          </cell>
          <cell r="AF117" t="str">
            <v/>
          </cell>
          <cell r="AG117" t="str">
            <v/>
          </cell>
          <cell r="AH117" t="str">
            <v/>
          </cell>
          <cell r="AI117" t="str">
            <v/>
          </cell>
          <cell r="AJ117" t="str">
            <v/>
          </cell>
          <cell r="AK117" t="str">
            <v/>
          </cell>
          <cell r="AL117" t="str">
            <v/>
          </cell>
          <cell r="AM117" t="str">
            <v/>
          </cell>
          <cell r="AN117" t="str">
            <v/>
          </cell>
          <cell r="AO117" t="str">
            <v/>
          </cell>
          <cell r="AP117" t="str">
            <v/>
          </cell>
          <cell r="AQ117" t="str">
            <v/>
          </cell>
          <cell r="AR117" t="str">
            <v/>
          </cell>
          <cell r="AS117" t="str">
            <v/>
          </cell>
          <cell r="AT117" t="str">
            <v/>
          </cell>
          <cell r="AU117" t="str">
            <v/>
          </cell>
          <cell r="AV117" t="str">
            <v/>
          </cell>
          <cell r="AW117" t="str">
            <v/>
          </cell>
          <cell r="AX117" t="str">
            <v/>
          </cell>
          <cell r="AY117" t="str">
            <v/>
          </cell>
          <cell r="AZ117" t="str">
            <v/>
          </cell>
          <cell r="BA117" t="str">
            <v/>
          </cell>
          <cell r="BB117" t="str">
            <v/>
          </cell>
          <cell r="BC117" t="str">
            <v/>
          </cell>
          <cell r="BD117" t="str">
            <v/>
          </cell>
          <cell r="BE117" t="str">
            <v/>
          </cell>
          <cell r="BF117" t="str">
            <v/>
          </cell>
          <cell r="BG117" t="str">
            <v/>
          </cell>
          <cell r="BH117" t="str">
            <v/>
          </cell>
          <cell r="BI117" t="str">
            <v/>
          </cell>
          <cell r="BJ117" t="str">
            <v/>
          </cell>
          <cell r="BK117" t="str">
            <v/>
          </cell>
          <cell r="BL117" t="str">
            <v/>
          </cell>
          <cell r="BM117" t="str">
            <v/>
          </cell>
          <cell r="BN117" t="str">
            <v/>
          </cell>
          <cell r="BO117" t="str">
            <v/>
          </cell>
          <cell r="BP117" t="str">
            <v/>
          </cell>
          <cell r="BQ117" t="str">
            <v/>
          </cell>
          <cell r="BR117" t="str">
            <v/>
          </cell>
          <cell r="BS117" t="str">
            <v/>
          </cell>
          <cell r="BT117" t="str">
            <v/>
          </cell>
          <cell r="BU117" t="str">
            <v/>
          </cell>
          <cell r="BV117" t="str">
            <v/>
          </cell>
          <cell r="BW117" t="str">
            <v/>
          </cell>
          <cell r="BX117" t="str">
            <v/>
          </cell>
          <cell r="BY117" t="str">
            <v/>
          </cell>
          <cell r="CA117" t="str">
            <v/>
          </cell>
          <cell r="CB117" t="str">
            <v/>
          </cell>
          <cell r="CC117" t="str">
            <v/>
          </cell>
          <cell r="CD117" t="str">
            <v/>
          </cell>
          <cell r="CE117" t="str">
            <v/>
          </cell>
          <cell r="CF117" t="str">
            <v/>
          </cell>
          <cell r="CG117" t="str">
            <v/>
          </cell>
          <cell r="CH117" t="str">
            <v/>
          </cell>
          <cell r="CI117" t="str">
            <v/>
          </cell>
          <cell r="CJ117" t="str">
            <v/>
          </cell>
          <cell r="CK117" t="str">
            <v/>
          </cell>
          <cell r="CL117" t="str">
            <v/>
          </cell>
          <cell r="CM117" t="str">
            <v/>
          </cell>
          <cell r="CN117" t="str">
            <v/>
          </cell>
          <cell r="CO117" t="str">
            <v/>
          </cell>
          <cell r="CP117" t="str">
            <v/>
          </cell>
          <cell r="CQ117" t="str">
            <v/>
          </cell>
          <cell r="CR117" t="str">
            <v/>
          </cell>
          <cell r="CS117" t="str">
            <v/>
          </cell>
          <cell r="CT117" t="str">
            <v/>
          </cell>
          <cell r="CU117" t="str">
            <v/>
          </cell>
          <cell r="CV117" t="str">
            <v/>
          </cell>
          <cell r="CW117" t="str">
            <v/>
          </cell>
          <cell r="CX117" t="str">
            <v/>
          </cell>
          <cell r="CY117" t="str">
            <v/>
          </cell>
          <cell r="CZ117" t="str">
            <v/>
          </cell>
          <cell r="DA117" t="str">
            <v/>
          </cell>
          <cell r="DB117" t="str">
            <v/>
          </cell>
          <cell r="DC117" t="str">
            <v/>
          </cell>
          <cell r="DD117" t="str">
            <v/>
          </cell>
          <cell r="DE117" t="str">
            <v/>
          </cell>
          <cell r="DF117" t="str">
            <v/>
          </cell>
          <cell r="DG117" t="str">
            <v/>
          </cell>
          <cell r="DH117" t="str">
            <v/>
          </cell>
          <cell r="DI117" t="str">
            <v/>
          </cell>
          <cell r="DJ117" t="str">
            <v/>
          </cell>
          <cell r="DK117" t="str">
            <v/>
          </cell>
          <cell r="DL117" t="str">
            <v/>
          </cell>
          <cell r="DM117" t="str">
            <v/>
          </cell>
          <cell r="DN117" t="str">
            <v/>
          </cell>
          <cell r="DO117" t="str">
            <v/>
          </cell>
          <cell r="DP117" t="str">
            <v/>
          </cell>
          <cell r="DQ117" t="str">
            <v/>
          </cell>
          <cell r="DR117" t="str">
            <v/>
          </cell>
          <cell r="DS117" t="str">
            <v/>
          </cell>
          <cell r="DT117" t="str">
            <v/>
          </cell>
          <cell r="DU117" t="str">
            <v/>
          </cell>
          <cell r="DV117" t="str">
            <v/>
          </cell>
          <cell r="DW117" t="str">
            <v/>
          </cell>
          <cell r="DX117" t="str">
            <v/>
          </cell>
          <cell r="DY117" t="str">
            <v/>
          </cell>
          <cell r="DZ117" t="str">
            <v/>
          </cell>
          <cell r="EA117" t="str">
            <v/>
          </cell>
          <cell r="EB117" t="str">
            <v/>
          </cell>
          <cell r="EC117" t="str">
            <v/>
          </cell>
          <cell r="ED117" t="str">
            <v/>
          </cell>
          <cell r="EE117" t="str">
            <v/>
          </cell>
          <cell r="EF117" t="str">
            <v/>
          </cell>
          <cell r="EG117" t="str">
            <v/>
          </cell>
          <cell r="EH117" t="str">
            <v/>
          </cell>
          <cell r="EI117" t="str">
            <v/>
          </cell>
          <cell r="EJ117" t="str">
            <v/>
          </cell>
          <cell r="EK117" t="str">
            <v/>
          </cell>
          <cell r="EL117" t="str">
            <v/>
          </cell>
          <cell r="EM117" t="str">
            <v/>
          </cell>
          <cell r="EN117" t="str">
            <v/>
          </cell>
          <cell r="EO117" t="str">
            <v/>
          </cell>
          <cell r="EP117" t="str">
            <v/>
          </cell>
          <cell r="EQ117" t="str">
            <v/>
          </cell>
          <cell r="ER117" t="str">
            <v/>
          </cell>
          <cell r="ES117" t="str">
            <v/>
          </cell>
          <cell r="ET117" t="str">
            <v/>
          </cell>
          <cell r="EU117" t="str">
            <v/>
          </cell>
          <cell r="EV117" t="str">
            <v/>
          </cell>
          <cell r="EW117" t="str">
            <v/>
          </cell>
          <cell r="EX117" t="str">
            <v/>
          </cell>
        </row>
        <row r="118">
          <cell r="B118" t="str">
            <v/>
          </cell>
          <cell r="C118" t="str">
            <v/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  <cell r="I118" t="str">
            <v/>
          </cell>
          <cell r="J118" t="str">
            <v/>
          </cell>
          <cell r="K118" t="str">
            <v/>
          </cell>
          <cell r="L118" t="str">
            <v/>
          </cell>
          <cell r="M118" t="str">
            <v/>
          </cell>
          <cell r="N118" t="str">
            <v/>
          </cell>
          <cell r="O118" t="str">
            <v/>
          </cell>
          <cell r="P118" t="str">
            <v/>
          </cell>
          <cell r="Q118" t="str">
            <v/>
          </cell>
          <cell r="R118" t="str">
            <v/>
          </cell>
          <cell r="S118" t="str">
            <v/>
          </cell>
          <cell r="T118" t="str">
            <v/>
          </cell>
          <cell r="U118" t="str">
            <v/>
          </cell>
          <cell r="V118" t="str">
            <v/>
          </cell>
          <cell r="W118" t="str">
            <v/>
          </cell>
          <cell r="X118" t="str">
            <v/>
          </cell>
          <cell r="Y118" t="str">
            <v/>
          </cell>
          <cell r="Z118" t="str">
            <v/>
          </cell>
          <cell r="AA118" t="str">
            <v/>
          </cell>
          <cell r="AB118" t="str">
            <v/>
          </cell>
          <cell r="AC118" t="str">
            <v/>
          </cell>
          <cell r="AD118" t="str">
            <v/>
          </cell>
          <cell r="AE118" t="str">
            <v/>
          </cell>
          <cell r="AF118" t="str">
            <v/>
          </cell>
          <cell r="AG118" t="str">
            <v/>
          </cell>
          <cell r="AH118" t="str">
            <v/>
          </cell>
          <cell r="AI118" t="str">
            <v/>
          </cell>
          <cell r="AJ118" t="str">
            <v/>
          </cell>
          <cell r="AK118" t="str">
            <v/>
          </cell>
          <cell r="AL118" t="str">
            <v/>
          </cell>
          <cell r="AM118" t="str">
            <v/>
          </cell>
          <cell r="AN118" t="str">
            <v/>
          </cell>
          <cell r="AO118" t="str">
            <v/>
          </cell>
          <cell r="AP118" t="str">
            <v/>
          </cell>
          <cell r="AQ118" t="str">
            <v/>
          </cell>
          <cell r="AR118" t="str">
            <v/>
          </cell>
          <cell r="AS118" t="str">
            <v/>
          </cell>
          <cell r="AT118" t="str">
            <v/>
          </cell>
          <cell r="AU118" t="str">
            <v/>
          </cell>
          <cell r="AV118" t="str">
            <v/>
          </cell>
          <cell r="AW118" t="str">
            <v/>
          </cell>
          <cell r="AX118" t="str">
            <v/>
          </cell>
          <cell r="AY118" t="str">
            <v/>
          </cell>
          <cell r="AZ118" t="str">
            <v/>
          </cell>
          <cell r="BA118" t="str">
            <v/>
          </cell>
          <cell r="BB118" t="str">
            <v/>
          </cell>
          <cell r="BC118" t="str">
            <v/>
          </cell>
          <cell r="BD118" t="str">
            <v/>
          </cell>
          <cell r="BE118" t="str">
            <v/>
          </cell>
          <cell r="BF118" t="str">
            <v/>
          </cell>
          <cell r="BG118" t="str">
            <v/>
          </cell>
          <cell r="BH118" t="str">
            <v/>
          </cell>
          <cell r="BI118" t="str">
            <v/>
          </cell>
          <cell r="BJ118" t="str">
            <v/>
          </cell>
          <cell r="BK118" t="str">
            <v/>
          </cell>
          <cell r="BL118" t="str">
            <v/>
          </cell>
          <cell r="BM118" t="str">
            <v/>
          </cell>
          <cell r="BN118" t="str">
            <v/>
          </cell>
          <cell r="BO118" t="str">
            <v/>
          </cell>
          <cell r="BP118" t="str">
            <v/>
          </cell>
          <cell r="BQ118" t="str">
            <v/>
          </cell>
          <cell r="BR118" t="str">
            <v/>
          </cell>
          <cell r="BS118" t="str">
            <v/>
          </cell>
          <cell r="BT118" t="str">
            <v/>
          </cell>
          <cell r="BU118" t="str">
            <v/>
          </cell>
          <cell r="BV118" t="str">
            <v/>
          </cell>
          <cell r="BW118" t="str">
            <v/>
          </cell>
          <cell r="BX118" t="str">
            <v/>
          </cell>
          <cell r="BY118" t="str">
            <v/>
          </cell>
          <cell r="CA118" t="str">
            <v/>
          </cell>
          <cell r="CB118" t="str">
            <v/>
          </cell>
          <cell r="CC118" t="str">
            <v/>
          </cell>
          <cell r="CD118" t="str">
            <v/>
          </cell>
          <cell r="CE118" t="str">
            <v/>
          </cell>
          <cell r="CF118" t="str">
            <v/>
          </cell>
          <cell r="CG118" t="str">
            <v/>
          </cell>
          <cell r="CH118" t="str">
            <v/>
          </cell>
          <cell r="CI118" t="str">
            <v/>
          </cell>
          <cell r="CJ118" t="str">
            <v/>
          </cell>
          <cell r="CK118" t="str">
            <v/>
          </cell>
          <cell r="CL118" t="str">
            <v/>
          </cell>
          <cell r="CM118" t="str">
            <v/>
          </cell>
          <cell r="CN118" t="str">
            <v/>
          </cell>
          <cell r="CO118" t="str">
            <v/>
          </cell>
          <cell r="CP118" t="str">
            <v/>
          </cell>
          <cell r="CQ118" t="str">
            <v/>
          </cell>
          <cell r="CR118" t="str">
            <v/>
          </cell>
          <cell r="CS118" t="str">
            <v/>
          </cell>
          <cell r="CT118" t="str">
            <v/>
          </cell>
          <cell r="CU118" t="str">
            <v/>
          </cell>
          <cell r="CV118" t="str">
            <v/>
          </cell>
          <cell r="CW118" t="str">
            <v/>
          </cell>
          <cell r="CX118" t="str">
            <v/>
          </cell>
          <cell r="CY118" t="str">
            <v/>
          </cell>
          <cell r="CZ118" t="str">
            <v/>
          </cell>
          <cell r="DA118" t="str">
            <v/>
          </cell>
          <cell r="DB118" t="str">
            <v/>
          </cell>
          <cell r="DC118" t="str">
            <v/>
          </cell>
          <cell r="DD118" t="str">
            <v/>
          </cell>
          <cell r="DE118" t="str">
            <v/>
          </cell>
          <cell r="DF118" t="str">
            <v/>
          </cell>
          <cell r="DG118" t="str">
            <v/>
          </cell>
          <cell r="DH118" t="str">
            <v/>
          </cell>
          <cell r="DI118" t="str">
            <v/>
          </cell>
          <cell r="DJ118" t="str">
            <v/>
          </cell>
          <cell r="DK118" t="str">
            <v/>
          </cell>
          <cell r="DL118" t="str">
            <v/>
          </cell>
          <cell r="DM118" t="str">
            <v/>
          </cell>
          <cell r="DN118" t="str">
            <v/>
          </cell>
          <cell r="DO118" t="str">
            <v/>
          </cell>
          <cell r="DP118" t="str">
            <v/>
          </cell>
          <cell r="DQ118" t="str">
            <v/>
          </cell>
          <cell r="DR118" t="str">
            <v/>
          </cell>
          <cell r="DS118" t="str">
            <v/>
          </cell>
          <cell r="DT118" t="str">
            <v/>
          </cell>
          <cell r="DU118" t="str">
            <v/>
          </cell>
          <cell r="DV118" t="str">
            <v/>
          </cell>
          <cell r="DW118" t="str">
            <v/>
          </cell>
          <cell r="DX118" t="str">
            <v/>
          </cell>
          <cell r="DY118" t="str">
            <v/>
          </cell>
          <cell r="DZ118" t="str">
            <v/>
          </cell>
          <cell r="EA118" t="str">
            <v/>
          </cell>
          <cell r="EB118" t="str">
            <v/>
          </cell>
          <cell r="EC118" t="str">
            <v/>
          </cell>
          <cell r="ED118" t="str">
            <v/>
          </cell>
          <cell r="EE118" t="str">
            <v/>
          </cell>
          <cell r="EF118" t="str">
            <v/>
          </cell>
          <cell r="EG118" t="str">
            <v/>
          </cell>
          <cell r="EH118" t="str">
            <v/>
          </cell>
          <cell r="EI118" t="str">
            <v/>
          </cell>
          <cell r="EJ118" t="str">
            <v/>
          </cell>
          <cell r="EK118" t="str">
            <v/>
          </cell>
          <cell r="EL118" t="str">
            <v/>
          </cell>
          <cell r="EM118" t="str">
            <v/>
          </cell>
          <cell r="EN118" t="str">
            <v/>
          </cell>
          <cell r="EO118" t="str">
            <v/>
          </cell>
          <cell r="EP118" t="str">
            <v/>
          </cell>
          <cell r="EQ118" t="str">
            <v/>
          </cell>
          <cell r="ER118" t="str">
            <v/>
          </cell>
          <cell r="ES118" t="str">
            <v/>
          </cell>
          <cell r="ET118" t="str">
            <v/>
          </cell>
          <cell r="EU118" t="str">
            <v/>
          </cell>
          <cell r="EV118" t="str">
            <v/>
          </cell>
          <cell r="EW118" t="str">
            <v/>
          </cell>
          <cell r="EX118" t="str">
            <v/>
          </cell>
        </row>
        <row r="119">
          <cell r="B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  <cell r="I119" t="str">
            <v/>
          </cell>
          <cell r="J119" t="str">
            <v/>
          </cell>
          <cell r="K119" t="str">
            <v/>
          </cell>
          <cell r="L119" t="str">
            <v/>
          </cell>
          <cell r="M119" t="str">
            <v/>
          </cell>
          <cell r="N119" t="str">
            <v/>
          </cell>
          <cell r="O119" t="str">
            <v/>
          </cell>
          <cell r="P119" t="str">
            <v/>
          </cell>
          <cell r="Q119" t="str">
            <v/>
          </cell>
          <cell r="R119" t="str">
            <v/>
          </cell>
          <cell r="S119" t="str">
            <v/>
          </cell>
          <cell r="T119" t="str">
            <v/>
          </cell>
          <cell r="U119" t="str">
            <v/>
          </cell>
          <cell r="V119" t="str">
            <v/>
          </cell>
          <cell r="W119" t="str">
            <v/>
          </cell>
          <cell r="X119" t="str">
            <v/>
          </cell>
          <cell r="Y119" t="str">
            <v/>
          </cell>
          <cell r="Z119" t="str">
            <v/>
          </cell>
          <cell r="AA119" t="str">
            <v/>
          </cell>
          <cell r="AB119" t="str">
            <v/>
          </cell>
          <cell r="AC119" t="str">
            <v/>
          </cell>
          <cell r="AD119" t="str">
            <v/>
          </cell>
          <cell r="AE119" t="str">
            <v/>
          </cell>
          <cell r="AF119" t="str">
            <v/>
          </cell>
          <cell r="AG119" t="str">
            <v/>
          </cell>
          <cell r="AH119" t="str">
            <v/>
          </cell>
          <cell r="AI119" t="str">
            <v/>
          </cell>
          <cell r="AJ119" t="str">
            <v/>
          </cell>
          <cell r="AK119" t="str">
            <v/>
          </cell>
          <cell r="AL119" t="str">
            <v/>
          </cell>
          <cell r="AM119" t="str">
            <v/>
          </cell>
          <cell r="AN119" t="str">
            <v/>
          </cell>
          <cell r="AO119" t="str">
            <v/>
          </cell>
          <cell r="AP119" t="str">
            <v/>
          </cell>
          <cell r="AQ119" t="str">
            <v/>
          </cell>
          <cell r="AR119" t="str">
            <v/>
          </cell>
          <cell r="AS119" t="str">
            <v/>
          </cell>
          <cell r="AT119" t="str">
            <v/>
          </cell>
          <cell r="AU119" t="str">
            <v/>
          </cell>
          <cell r="AV119" t="str">
            <v/>
          </cell>
          <cell r="AW119" t="str">
            <v/>
          </cell>
          <cell r="AX119" t="str">
            <v/>
          </cell>
          <cell r="AY119" t="str">
            <v/>
          </cell>
          <cell r="AZ119" t="str">
            <v/>
          </cell>
          <cell r="BA119" t="str">
            <v/>
          </cell>
          <cell r="BB119" t="str">
            <v/>
          </cell>
          <cell r="BC119" t="str">
            <v/>
          </cell>
          <cell r="BD119" t="str">
            <v/>
          </cell>
          <cell r="BE119" t="str">
            <v/>
          </cell>
          <cell r="BF119" t="str">
            <v/>
          </cell>
          <cell r="BG119" t="str">
            <v/>
          </cell>
          <cell r="BH119" t="str">
            <v/>
          </cell>
          <cell r="BI119" t="str">
            <v/>
          </cell>
          <cell r="BJ119" t="str">
            <v/>
          </cell>
          <cell r="BK119" t="str">
            <v/>
          </cell>
          <cell r="BL119" t="str">
            <v/>
          </cell>
          <cell r="BM119" t="str">
            <v/>
          </cell>
          <cell r="BN119" t="str">
            <v/>
          </cell>
          <cell r="BO119" t="str">
            <v/>
          </cell>
          <cell r="BP119" t="str">
            <v/>
          </cell>
          <cell r="BQ119" t="str">
            <v/>
          </cell>
          <cell r="BR119" t="str">
            <v/>
          </cell>
          <cell r="BS119" t="str">
            <v/>
          </cell>
          <cell r="BT119" t="str">
            <v/>
          </cell>
          <cell r="BU119" t="str">
            <v/>
          </cell>
          <cell r="BV119" t="str">
            <v/>
          </cell>
          <cell r="BW119" t="str">
            <v/>
          </cell>
          <cell r="BX119" t="str">
            <v/>
          </cell>
          <cell r="BY119" t="str">
            <v/>
          </cell>
          <cell r="CA119" t="str">
            <v/>
          </cell>
          <cell r="CB119" t="str">
            <v/>
          </cell>
          <cell r="CC119" t="str">
            <v/>
          </cell>
          <cell r="CD119" t="str">
            <v/>
          </cell>
          <cell r="CE119" t="str">
            <v/>
          </cell>
          <cell r="CF119" t="str">
            <v/>
          </cell>
          <cell r="CG119" t="str">
            <v/>
          </cell>
          <cell r="CH119" t="str">
            <v/>
          </cell>
          <cell r="CI119" t="str">
            <v/>
          </cell>
          <cell r="CJ119" t="str">
            <v/>
          </cell>
          <cell r="CK119" t="str">
            <v/>
          </cell>
          <cell r="CL119" t="str">
            <v/>
          </cell>
          <cell r="CM119" t="str">
            <v/>
          </cell>
          <cell r="CN119" t="str">
            <v/>
          </cell>
          <cell r="CO119" t="str">
            <v/>
          </cell>
          <cell r="CP119" t="str">
            <v/>
          </cell>
          <cell r="CQ119" t="str">
            <v/>
          </cell>
          <cell r="CR119" t="str">
            <v/>
          </cell>
          <cell r="CS119" t="str">
            <v/>
          </cell>
          <cell r="CT119" t="str">
            <v/>
          </cell>
          <cell r="CU119" t="str">
            <v/>
          </cell>
          <cell r="CV119" t="str">
            <v/>
          </cell>
          <cell r="CW119" t="str">
            <v/>
          </cell>
          <cell r="CX119" t="str">
            <v/>
          </cell>
          <cell r="CY119" t="str">
            <v/>
          </cell>
          <cell r="CZ119" t="str">
            <v/>
          </cell>
          <cell r="DA119" t="str">
            <v/>
          </cell>
          <cell r="DB119" t="str">
            <v/>
          </cell>
          <cell r="DC119" t="str">
            <v/>
          </cell>
          <cell r="DD119" t="str">
            <v/>
          </cell>
          <cell r="DE119" t="str">
            <v/>
          </cell>
          <cell r="DF119" t="str">
            <v/>
          </cell>
          <cell r="DG119" t="str">
            <v/>
          </cell>
          <cell r="DH119" t="str">
            <v/>
          </cell>
          <cell r="DI119" t="str">
            <v/>
          </cell>
          <cell r="DJ119" t="str">
            <v/>
          </cell>
          <cell r="DK119" t="str">
            <v/>
          </cell>
          <cell r="DL119" t="str">
            <v/>
          </cell>
          <cell r="DM119" t="str">
            <v/>
          </cell>
          <cell r="DN119" t="str">
            <v/>
          </cell>
          <cell r="DO119" t="str">
            <v/>
          </cell>
          <cell r="DP119" t="str">
            <v/>
          </cell>
          <cell r="DQ119" t="str">
            <v/>
          </cell>
          <cell r="DR119" t="str">
            <v/>
          </cell>
          <cell r="DS119" t="str">
            <v/>
          </cell>
          <cell r="DT119" t="str">
            <v/>
          </cell>
          <cell r="DU119" t="str">
            <v/>
          </cell>
          <cell r="DV119" t="str">
            <v/>
          </cell>
          <cell r="DW119" t="str">
            <v/>
          </cell>
          <cell r="DX119" t="str">
            <v/>
          </cell>
          <cell r="DY119" t="str">
            <v/>
          </cell>
          <cell r="DZ119" t="str">
            <v/>
          </cell>
          <cell r="EA119" t="str">
            <v/>
          </cell>
          <cell r="EB119" t="str">
            <v/>
          </cell>
          <cell r="EC119" t="str">
            <v/>
          </cell>
          <cell r="ED119" t="str">
            <v/>
          </cell>
          <cell r="EE119" t="str">
            <v/>
          </cell>
          <cell r="EF119" t="str">
            <v/>
          </cell>
          <cell r="EG119" t="str">
            <v/>
          </cell>
          <cell r="EH119" t="str">
            <v/>
          </cell>
          <cell r="EI119" t="str">
            <v/>
          </cell>
          <cell r="EJ119" t="str">
            <v/>
          </cell>
          <cell r="EK119" t="str">
            <v/>
          </cell>
          <cell r="EL119" t="str">
            <v/>
          </cell>
          <cell r="EM119" t="str">
            <v/>
          </cell>
          <cell r="EN119" t="str">
            <v/>
          </cell>
          <cell r="EO119" t="str">
            <v/>
          </cell>
          <cell r="EP119" t="str">
            <v/>
          </cell>
          <cell r="EQ119" t="str">
            <v/>
          </cell>
          <cell r="ER119" t="str">
            <v/>
          </cell>
          <cell r="ES119" t="str">
            <v/>
          </cell>
          <cell r="ET119" t="str">
            <v/>
          </cell>
          <cell r="EU119" t="str">
            <v/>
          </cell>
          <cell r="EV119" t="str">
            <v/>
          </cell>
          <cell r="EW119" t="str">
            <v/>
          </cell>
          <cell r="EX119" t="str">
            <v/>
          </cell>
        </row>
        <row r="120">
          <cell r="B120" t="str">
            <v/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J120" t="str">
            <v/>
          </cell>
          <cell r="K120" t="str">
            <v/>
          </cell>
          <cell r="L120" t="str">
            <v/>
          </cell>
          <cell r="M120" t="str">
            <v/>
          </cell>
          <cell r="N120" t="str">
            <v/>
          </cell>
          <cell r="O120" t="str">
            <v/>
          </cell>
          <cell r="P120" t="str">
            <v/>
          </cell>
          <cell r="Q120" t="str">
            <v/>
          </cell>
          <cell r="R120" t="str">
            <v/>
          </cell>
          <cell r="S120" t="str">
            <v/>
          </cell>
          <cell r="T120" t="str">
            <v/>
          </cell>
          <cell r="U120" t="str">
            <v/>
          </cell>
          <cell r="V120" t="str">
            <v/>
          </cell>
          <cell r="W120" t="str">
            <v/>
          </cell>
          <cell r="X120" t="str">
            <v/>
          </cell>
          <cell r="Y120" t="str">
            <v/>
          </cell>
          <cell r="Z120" t="str">
            <v/>
          </cell>
          <cell r="AA120" t="str">
            <v/>
          </cell>
          <cell r="AB120" t="str">
            <v/>
          </cell>
          <cell r="AC120" t="str">
            <v/>
          </cell>
          <cell r="AD120" t="str">
            <v/>
          </cell>
          <cell r="AE120" t="str">
            <v/>
          </cell>
          <cell r="AF120" t="str">
            <v/>
          </cell>
          <cell r="AG120" t="str">
            <v/>
          </cell>
          <cell r="AH120" t="str">
            <v/>
          </cell>
          <cell r="AI120" t="str">
            <v/>
          </cell>
          <cell r="AJ120" t="str">
            <v/>
          </cell>
          <cell r="AK120" t="str">
            <v/>
          </cell>
          <cell r="AL120" t="str">
            <v/>
          </cell>
          <cell r="AM120" t="str">
            <v/>
          </cell>
          <cell r="AN120" t="str">
            <v/>
          </cell>
          <cell r="AO120" t="str">
            <v/>
          </cell>
          <cell r="AP120" t="str">
            <v/>
          </cell>
          <cell r="AQ120" t="str">
            <v/>
          </cell>
          <cell r="AR120" t="str">
            <v/>
          </cell>
          <cell r="AS120" t="str">
            <v/>
          </cell>
          <cell r="AT120" t="str">
            <v/>
          </cell>
          <cell r="AU120" t="str">
            <v/>
          </cell>
          <cell r="AV120" t="str">
            <v/>
          </cell>
          <cell r="AW120" t="str">
            <v/>
          </cell>
          <cell r="AX120" t="str">
            <v/>
          </cell>
          <cell r="AY120" t="str">
            <v/>
          </cell>
          <cell r="AZ120" t="str">
            <v/>
          </cell>
          <cell r="BA120" t="str">
            <v/>
          </cell>
          <cell r="BB120" t="str">
            <v/>
          </cell>
          <cell r="BC120" t="str">
            <v/>
          </cell>
          <cell r="BD120" t="str">
            <v/>
          </cell>
          <cell r="BE120" t="str">
            <v/>
          </cell>
          <cell r="BF120" t="str">
            <v/>
          </cell>
          <cell r="BG120" t="str">
            <v/>
          </cell>
          <cell r="BH120" t="str">
            <v/>
          </cell>
          <cell r="BI120" t="str">
            <v/>
          </cell>
          <cell r="BJ120" t="str">
            <v/>
          </cell>
          <cell r="BK120" t="str">
            <v/>
          </cell>
          <cell r="BL120" t="str">
            <v/>
          </cell>
          <cell r="BM120" t="str">
            <v/>
          </cell>
          <cell r="BN120" t="str">
            <v/>
          </cell>
          <cell r="BO120" t="str">
            <v/>
          </cell>
          <cell r="BP120" t="str">
            <v/>
          </cell>
          <cell r="BQ120" t="str">
            <v/>
          </cell>
          <cell r="BR120" t="str">
            <v/>
          </cell>
          <cell r="BS120" t="str">
            <v/>
          </cell>
          <cell r="BT120" t="str">
            <v/>
          </cell>
          <cell r="BU120" t="str">
            <v/>
          </cell>
          <cell r="BV120" t="str">
            <v/>
          </cell>
          <cell r="BW120" t="str">
            <v/>
          </cell>
          <cell r="BX120" t="str">
            <v/>
          </cell>
          <cell r="BY120" t="str">
            <v/>
          </cell>
          <cell r="CA120" t="str">
            <v/>
          </cell>
          <cell r="CB120" t="str">
            <v/>
          </cell>
          <cell r="CC120" t="str">
            <v/>
          </cell>
          <cell r="CD120" t="str">
            <v/>
          </cell>
          <cell r="CE120" t="str">
            <v/>
          </cell>
          <cell r="CF120" t="str">
            <v/>
          </cell>
          <cell r="CG120" t="str">
            <v/>
          </cell>
          <cell r="CH120" t="str">
            <v/>
          </cell>
          <cell r="CI120" t="str">
            <v/>
          </cell>
          <cell r="CJ120" t="str">
            <v/>
          </cell>
          <cell r="CK120" t="str">
            <v/>
          </cell>
          <cell r="CL120" t="str">
            <v/>
          </cell>
          <cell r="CM120" t="str">
            <v/>
          </cell>
          <cell r="CN120" t="str">
            <v/>
          </cell>
          <cell r="CO120" t="str">
            <v/>
          </cell>
          <cell r="CP120" t="str">
            <v/>
          </cell>
          <cell r="CQ120" t="str">
            <v/>
          </cell>
          <cell r="CR120" t="str">
            <v/>
          </cell>
          <cell r="CS120" t="str">
            <v/>
          </cell>
          <cell r="CT120" t="str">
            <v/>
          </cell>
          <cell r="CU120" t="str">
            <v/>
          </cell>
          <cell r="CV120" t="str">
            <v/>
          </cell>
          <cell r="CW120" t="str">
            <v/>
          </cell>
          <cell r="CX120" t="str">
            <v/>
          </cell>
          <cell r="CY120" t="str">
            <v/>
          </cell>
          <cell r="CZ120" t="str">
            <v/>
          </cell>
          <cell r="DA120" t="str">
            <v/>
          </cell>
          <cell r="DB120" t="str">
            <v/>
          </cell>
          <cell r="DC120" t="str">
            <v/>
          </cell>
          <cell r="DD120" t="str">
            <v/>
          </cell>
          <cell r="DE120" t="str">
            <v/>
          </cell>
          <cell r="DF120" t="str">
            <v/>
          </cell>
          <cell r="DG120" t="str">
            <v/>
          </cell>
          <cell r="DH120" t="str">
            <v/>
          </cell>
          <cell r="DI120" t="str">
            <v/>
          </cell>
          <cell r="DJ120" t="str">
            <v/>
          </cell>
          <cell r="DK120" t="str">
            <v/>
          </cell>
          <cell r="DL120" t="str">
            <v/>
          </cell>
          <cell r="DM120" t="str">
            <v/>
          </cell>
          <cell r="DN120" t="str">
            <v/>
          </cell>
          <cell r="DO120" t="str">
            <v/>
          </cell>
          <cell r="DP120" t="str">
            <v/>
          </cell>
          <cell r="DQ120" t="str">
            <v/>
          </cell>
          <cell r="DR120" t="str">
            <v/>
          </cell>
          <cell r="DS120" t="str">
            <v/>
          </cell>
          <cell r="DT120" t="str">
            <v/>
          </cell>
          <cell r="DU120" t="str">
            <v/>
          </cell>
          <cell r="DV120" t="str">
            <v/>
          </cell>
          <cell r="DW120" t="str">
            <v/>
          </cell>
          <cell r="DX120" t="str">
            <v/>
          </cell>
          <cell r="DY120" t="str">
            <v/>
          </cell>
          <cell r="DZ120" t="str">
            <v/>
          </cell>
          <cell r="EA120" t="str">
            <v/>
          </cell>
          <cell r="EB120" t="str">
            <v/>
          </cell>
          <cell r="EC120" t="str">
            <v/>
          </cell>
          <cell r="ED120" t="str">
            <v/>
          </cell>
          <cell r="EE120" t="str">
            <v/>
          </cell>
          <cell r="EF120" t="str">
            <v/>
          </cell>
          <cell r="EG120" t="str">
            <v/>
          </cell>
          <cell r="EH120" t="str">
            <v/>
          </cell>
          <cell r="EI120" t="str">
            <v/>
          </cell>
          <cell r="EJ120" t="str">
            <v/>
          </cell>
          <cell r="EK120" t="str">
            <v/>
          </cell>
          <cell r="EL120" t="str">
            <v/>
          </cell>
          <cell r="EM120" t="str">
            <v/>
          </cell>
          <cell r="EN120" t="str">
            <v/>
          </cell>
          <cell r="EO120" t="str">
            <v/>
          </cell>
          <cell r="EP120" t="str">
            <v/>
          </cell>
          <cell r="EQ120" t="str">
            <v/>
          </cell>
          <cell r="ER120" t="str">
            <v/>
          </cell>
          <cell r="ES120" t="str">
            <v/>
          </cell>
          <cell r="ET120" t="str">
            <v/>
          </cell>
          <cell r="EU120" t="str">
            <v/>
          </cell>
          <cell r="EV120" t="str">
            <v/>
          </cell>
          <cell r="EW120" t="str">
            <v/>
          </cell>
          <cell r="EX120" t="str">
            <v/>
          </cell>
        </row>
        <row r="121"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J121" t="str">
            <v/>
          </cell>
          <cell r="K121" t="str">
            <v/>
          </cell>
          <cell r="L121" t="str">
            <v/>
          </cell>
          <cell r="M121" t="str">
            <v/>
          </cell>
          <cell r="N121" t="str">
            <v/>
          </cell>
          <cell r="O121" t="str">
            <v/>
          </cell>
          <cell r="P121" t="str">
            <v/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  <cell r="U121" t="str">
            <v/>
          </cell>
          <cell r="V121" t="str">
            <v/>
          </cell>
          <cell r="W121" t="str">
            <v/>
          </cell>
          <cell r="X121" t="str">
            <v/>
          </cell>
          <cell r="Y121" t="str">
            <v/>
          </cell>
          <cell r="Z121" t="str">
            <v/>
          </cell>
          <cell r="AA121" t="str">
            <v/>
          </cell>
          <cell r="AB121" t="str">
            <v/>
          </cell>
          <cell r="AC121" t="str">
            <v/>
          </cell>
          <cell r="AD121" t="str">
            <v/>
          </cell>
          <cell r="AE121" t="str">
            <v/>
          </cell>
          <cell r="AF121" t="str">
            <v/>
          </cell>
          <cell r="AG121" t="str">
            <v/>
          </cell>
          <cell r="AH121" t="str">
            <v/>
          </cell>
          <cell r="AI121" t="str">
            <v/>
          </cell>
          <cell r="AJ121" t="str">
            <v/>
          </cell>
          <cell r="AK121" t="str">
            <v/>
          </cell>
          <cell r="AL121" t="str">
            <v/>
          </cell>
          <cell r="AM121" t="str">
            <v/>
          </cell>
          <cell r="AN121" t="str">
            <v/>
          </cell>
          <cell r="AO121" t="str">
            <v/>
          </cell>
          <cell r="AP121" t="str">
            <v/>
          </cell>
          <cell r="AQ121" t="str">
            <v/>
          </cell>
          <cell r="AR121" t="str">
            <v/>
          </cell>
          <cell r="AS121" t="str">
            <v/>
          </cell>
          <cell r="AT121" t="str">
            <v/>
          </cell>
          <cell r="AU121" t="str">
            <v/>
          </cell>
          <cell r="AV121" t="str">
            <v/>
          </cell>
          <cell r="AW121" t="str">
            <v/>
          </cell>
          <cell r="AX121" t="str">
            <v/>
          </cell>
          <cell r="AY121" t="str">
            <v/>
          </cell>
          <cell r="AZ121" t="str">
            <v/>
          </cell>
          <cell r="BA121" t="str">
            <v/>
          </cell>
          <cell r="BB121" t="str">
            <v/>
          </cell>
          <cell r="BC121" t="str">
            <v/>
          </cell>
          <cell r="BD121" t="str">
            <v/>
          </cell>
          <cell r="BE121" t="str">
            <v/>
          </cell>
          <cell r="BF121" t="str">
            <v/>
          </cell>
          <cell r="BG121" t="str">
            <v/>
          </cell>
          <cell r="BH121" t="str">
            <v/>
          </cell>
          <cell r="BI121" t="str">
            <v/>
          </cell>
          <cell r="BJ121" t="str">
            <v/>
          </cell>
          <cell r="BK121" t="str">
            <v/>
          </cell>
          <cell r="BL121" t="str">
            <v/>
          </cell>
          <cell r="BM121" t="str">
            <v/>
          </cell>
          <cell r="BN121" t="str">
            <v/>
          </cell>
          <cell r="BO121" t="str">
            <v/>
          </cell>
          <cell r="BP121" t="str">
            <v/>
          </cell>
          <cell r="BQ121" t="str">
            <v/>
          </cell>
          <cell r="BR121" t="str">
            <v/>
          </cell>
          <cell r="BS121" t="str">
            <v/>
          </cell>
          <cell r="BT121" t="str">
            <v/>
          </cell>
          <cell r="BU121" t="str">
            <v/>
          </cell>
          <cell r="BV121" t="str">
            <v/>
          </cell>
          <cell r="BW121" t="str">
            <v/>
          </cell>
          <cell r="BX121" t="str">
            <v/>
          </cell>
          <cell r="BY121" t="str">
            <v/>
          </cell>
          <cell r="CA121" t="str">
            <v/>
          </cell>
          <cell r="CB121" t="str">
            <v/>
          </cell>
          <cell r="CC121" t="str">
            <v/>
          </cell>
          <cell r="CD121" t="str">
            <v/>
          </cell>
          <cell r="CE121" t="str">
            <v/>
          </cell>
          <cell r="CF121" t="str">
            <v/>
          </cell>
          <cell r="CG121" t="str">
            <v/>
          </cell>
          <cell r="CH121" t="str">
            <v/>
          </cell>
          <cell r="CI121" t="str">
            <v/>
          </cell>
          <cell r="CJ121" t="str">
            <v/>
          </cell>
          <cell r="CK121" t="str">
            <v/>
          </cell>
          <cell r="CL121" t="str">
            <v/>
          </cell>
          <cell r="CM121" t="str">
            <v/>
          </cell>
          <cell r="CN121" t="str">
            <v/>
          </cell>
          <cell r="CO121" t="str">
            <v/>
          </cell>
          <cell r="CP121" t="str">
            <v/>
          </cell>
          <cell r="CQ121" t="str">
            <v/>
          </cell>
          <cell r="CR121" t="str">
            <v/>
          </cell>
          <cell r="CS121" t="str">
            <v/>
          </cell>
          <cell r="CT121" t="str">
            <v/>
          </cell>
          <cell r="CU121" t="str">
            <v/>
          </cell>
          <cell r="CV121" t="str">
            <v/>
          </cell>
          <cell r="CW121" t="str">
            <v/>
          </cell>
          <cell r="CX121" t="str">
            <v/>
          </cell>
          <cell r="CY121" t="str">
            <v/>
          </cell>
          <cell r="CZ121" t="str">
            <v/>
          </cell>
          <cell r="DA121" t="str">
            <v/>
          </cell>
          <cell r="DB121" t="str">
            <v/>
          </cell>
          <cell r="DC121" t="str">
            <v/>
          </cell>
          <cell r="DD121" t="str">
            <v/>
          </cell>
          <cell r="DE121" t="str">
            <v/>
          </cell>
          <cell r="DF121" t="str">
            <v/>
          </cell>
          <cell r="DG121" t="str">
            <v/>
          </cell>
          <cell r="DH121" t="str">
            <v/>
          </cell>
          <cell r="DI121" t="str">
            <v/>
          </cell>
          <cell r="DJ121" t="str">
            <v/>
          </cell>
          <cell r="DK121" t="str">
            <v/>
          </cell>
          <cell r="DL121" t="str">
            <v/>
          </cell>
          <cell r="DM121" t="str">
            <v/>
          </cell>
          <cell r="DN121" t="str">
            <v/>
          </cell>
          <cell r="DO121" t="str">
            <v/>
          </cell>
          <cell r="DP121" t="str">
            <v/>
          </cell>
          <cell r="DQ121" t="str">
            <v/>
          </cell>
          <cell r="DR121" t="str">
            <v/>
          </cell>
          <cell r="DS121" t="str">
            <v/>
          </cell>
          <cell r="DT121" t="str">
            <v/>
          </cell>
          <cell r="DU121" t="str">
            <v/>
          </cell>
          <cell r="DV121" t="str">
            <v/>
          </cell>
          <cell r="DW121" t="str">
            <v/>
          </cell>
          <cell r="DX121" t="str">
            <v/>
          </cell>
          <cell r="DY121" t="str">
            <v/>
          </cell>
          <cell r="DZ121" t="str">
            <v/>
          </cell>
          <cell r="EA121" t="str">
            <v/>
          </cell>
          <cell r="EB121" t="str">
            <v/>
          </cell>
          <cell r="EC121" t="str">
            <v/>
          </cell>
          <cell r="ED121" t="str">
            <v/>
          </cell>
          <cell r="EE121" t="str">
            <v/>
          </cell>
          <cell r="EF121" t="str">
            <v/>
          </cell>
          <cell r="EG121" t="str">
            <v/>
          </cell>
          <cell r="EH121" t="str">
            <v/>
          </cell>
          <cell r="EI121" t="str">
            <v/>
          </cell>
          <cell r="EJ121" t="str">
            <v/>
          </cell>
          <cell r="EK121" t="str">
            <v/>
          </cell>
          <cell r="EL121" t="str">
            <v/>
          </cell>
          <cell r="EM121" t="str">
            <v/>
          </cell>
          <cell r="EN121" t="str">
            <v/>
          </cell>
          <cell r="EO121" t="str">
            <v/>
          </cell>
          <cell r="EP121" t="str">
            <v/>
          </cell>
          <cell r="EQ121" t="str">
            <v/>
          </cell>
          <cell r="ER121" t="str">
            <v/>
          </cell>
          <cell r="ES121" t="str">
            <v/>
          </cell>
          <cell r="ET121" t="str">
            <v/>
          </cell>
          <cell r="EU121" t="str">
            <v/>
          </cell>
          <cell r="EV121" t="str">
            <v/>
          </cell>
          <cell r="EW121" t="str">
            <v/>
          </cell>
          <cell r="EX121" t="str">
            <v/>
          </cell>
        </row>
        <row r="122">
          <cell r="B122" t="str">
            <v/>
          </cell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  <cell r="J122" t="str">
            <v/>
          </cell>
          <cell r="K122" t="str">
            <v/>
          </cell>
          <cell r="L122" t="str">
            <v/>
          </cell>
          <cell r="M122" t="str">
            <v/>
          </cell>
          <cell r="N122" t="str">
            <v/>
          </cell>
          <cell r="O122" t="str">
            <v/>
          </cell>
          <cell r="P122" t="str">
            <v/>
          </cell>
          <cell r="Q122" t="str">
            <v/>
          </cell>
          <cell r="R122" t="str">
            <v/>
          </cell>
          <cell r="S122" t="str">
            <v/>
          </cell>
          <cell r="T122" t="str">
            <v/>
          </cell>
          <cell r="U122" t="str">
            <v/>
          </cell>
          <cell r="V122" t="str">
            <v/>
          </cell>
          <cell r="W122" t="str">
            <v/>
          </cell>
          <cell r="X122" t="str">
            <v/>
          </cell>
          <cell r="Y122" t="str">
            <v/>
          </cell>
          <cell r="Z122" t="str">
            <v/>
          </cell>
          <cell r="AA122" t="str">
            <v/>
          </cell>
          <cell r="AB122" t="str">
            <v/>
          </cell>
          <cell r="AC122" t="str">
            <v/>
          </cell>
          <cell r="AD122" t="str">
            <v/>
          </cell>
          <cell r="AE122" t="str">
            <v/>
          </cell>
          <cell r="AF122" t="str">
            <v/>
          </cell>
          <cell r="AG122" t="str">
            <v/>
          </cell>
          <cell r="AH122" t="str">
            <v/>
          </cell>
          <cell r="AI122" t="str">
            <v/>
          </cell>
          <cell r="AJ122" t="str">
            <v/>
          </cell>
          <cell r="AK122" t="str">
            <v/>
          </cell>
          <cell r="AL122" t="str">
            <v/>
          </cell>
          <cell r="AM122" t="str">
            <v/>
          </cell>
          <cell r="AN122" t="str">
            <v/>
          </cell>
          <cell r="AO122" t="str">
            <v/>
          </cell>
          <cell r="AP122" t="str">
            <v/>
          </cell>
          <cell r="AQ122" t="str">
            <v/>
          </cell>
          <cell r="AR122" t="str">
            <v/>
          </cell>
          <cell r="AS122" t="str">
            <v/>
          </cell>
          <cell r="AT122" t="str">
            <v/>
          </cell>
          <cell r="AU122" t="str">
            <v/>
          </cell>
          <cell r="AV122" t="str">
            <v/>
          </cell>
          <cell r="AW122" t="str">
            <v/>
          </cell>
          <cell r="AX122" t="str">
            <v/>
          </cell>
          <cell r="AY122" t="str">
            <v/>
          </cell>
          <cell r="AZ122" t="str">
            <v/>
          </cell>
          <cell r="BA122" t="str">
            <v/>
          </cell>
          <cell r="BB122" t="str">
            <v/>
          </cell>
          <cell r="BC122" t="str">
            <v/>
          </cell>
          <cell r="BD122" t="str">
            <v/>
          </cell>
          <cell r="BE122" t="str">
            <v/>
          </cell>
          <cell r="BF122" t="str">
            <v/>
          </cell>
          <cell r="BG122" t="str">
            <v/>
          </cell>
          <cell r="BH122" t="str">
            <v/>
          </cell>
          <cell r="BI122" t="str">
            <v/>
          </cell>
          <cell r="BJ122" t="str">
            <v/>
          </cell>
          <cell r="BK122" t="str">
            <v/>
          </cell>
          <cell r="BL122" t="str">
            <v/>
          </cell>
          <cell r="BM122" t="str">
            <v/>
          </cell>
          <cell r="BN122" t="str">
            <v/>
          </cell>
          <cell r="BO122" t="str">
            <v/>
          </cell>
          <cell r="BP122" t="str">
            <v/>
          </cell>
          <cell r="BQ122" t="str">
            <v/>
          </cell>
          <cell r="BR122" t="str">
            <v/>
          </cell>
          <cell r="BS122" t="str">
            <v/>
          </cell>
          <cell r="BT122" t="str">
            <v/>
          </cell>
          <cell r="BU122" t="str">
            <v/>
          </cell>
          <cell r="BV122" t="str">
            <v/>
          </cell>
          <cell r="BW122" t="str">
            <v/>
          </cell>
          <cell r="BX122" t="str">
            <v/>
          </cell>
          <cell r="BY122" t="str">
            <v/>
          </cell>
          <cell r="CA122" t="str">
            <v/>
          </cell>
          <cell r="CB122" t="str">
            <v/>
          </cell>
          <cell r="CC122" t="str">
            <v/>
          </cell>
          <cell r="CD122" t="str">
            <v/>
          </cell>
          <cell r="CE122" t="str">
            <v/>
          </cell>
          <cell r="CF122" t="str">
            <v/>
          </cell>
          <cell r="CG122" t="str">
            <v/>
          </cell>
          <cell r="CH122" t="str">
            <v/>
          </cell>
          <cell r="CI122" t="str">
            <v/>
          </cell>
          <cell r="CJ122" t="str">
            <v/>
          </cell>
          <cell r="CK122" t="str">
            <v/>
          </cell>
          <cell r="CL122" t="str">
            <v/>
          </cell>
          <cell r="CM122" t="str">
            <v/>
          </cell>
          <cell r="CN122" t="str">
            <v/>
          </cell>
          <cell r="CO122" t="str">
            <v/>
          </cell>
          <cell r="CP122" t="str">
            <v/>
          </cell>
          <cell r="CQ122" t="str">
            <v/>
          </cell>
          <cell r="CR122" t="str">
            <v/>
          </cell>
          <cell r="CS122" t="str">
            <v/>
          </cell>
          <cell r="CT122" t="str">
            <v/>
          </cell>
          <cell r="CU122" t="str">
            <v/>
          </cell>
          <cell r="CV122" t="str">
            <v/>
          </cell>
          <cell r="CW122" t="str">
            <v/>
          </cell>
          <cell r="CX122" t="str">
            <v/>
          </cell>
          <cell r="CY122" t="str">
            <v/>
          </cell>
          <cell r="CZ122" t="str">
            <v/>
          </cell>
          <cell r="DA122" t="str">
            <v/>
          </cell>
          <cell r="DB122" t="str">
            <v/>
          </cell>
          <cell r="DC122" t="str">
            <v/>
          </cell>
          <cell r="DD122" t="str">
            <v/>
          </cell>
          <cell r="DE122" t="str">
            <v/>
          </cell>
          <cell r="DF122" t="str">
            <v/>
          </cell>
          <cell r="DG122" t="str">
            <v/>
          </cell>
          <cell r="DH122" t="str">
            <v/>
          </cell>
          <cell r="DI122" t="str">
            <v/>
          </cell>
          <cell r="DJ122" t="str">
            <v/>
          </cell>
          <cell r="DK122" t="str">
            <v/>
          </cell>
          <cell r="DL122" t="str">
            <v/>
          </cell>
          <cell r="DM122" t="str">
            <v/>
          </cell>
          <cell r="DN122" t="str">
            <v/>
          </cell>
          <cell r="DO122" t="str">
            <v/>
          </cell>
          <cell r="DP122" t="str">
            <v/>
          </cell>
          <cell r="DQ122" t="str">
            <v/>
          </cell>
          <cell r="DR122" t="str">
            <v/>
          </cell>
          <cell r="DS122" t="str">
            <v/>
          </cell>
          <cell r="DT122" t="str">
            <v/>
          </cell>
          <cell r="DU122" t="str">
            <v/>
          </cell>
          <cell r="DV122" t="str">
            <v/>
          </cell>
          <cell r="DW122" t="str">
            <v/>
          </cell>
          <cell r="DX122" t="str">
            <v/>
          </cell>
          <cell r="DY122" t="str">
            <v/>
          </cell>
          <cell r="DZ122" t="str">
            <v/>
          </cell>
          <cell r="EA122" t="str">
            <v/>
          </cell>
          <cell r="EB122" t="str">
            <v/>
          </cell>
          <cell r="EC122" t="str">
            <v/>
          </cell>
          <cell r="ED122" t="str">
            <v/>
          </cell>
          <cell r="EE122" t="str">
            <v/>
          </cell>
          <cell r="EF122" t="str">
            <v/>
          </cell>
          <cell r="EG122" t="str">
            <v/>
          </cell>
          <cell r="EH122" t="str">
            <v/>
          </cell>
          <cell r="EI122" t="str">
            <v/>
          </cell>
          <cell r="EJ122" t="str">
            <v/>
          </cell>
          <cell r="EK122" t="str">
            <v/>
          </cell>
          <cell r="EL122" t="str">
            <v/>
          </cell>
          <cell r="EM122" t="str">
            <v/>
          </cell>
          <cell r="EN122" t="str">
            <v/>
          </cell>
          <cell r="EO122" t="str">
            <v/>
          </cell>
          <cell r="EP122" t="str">
            <v/>
          </cell>
          <cell r="EQ122" t="str">
            <v/>
          </cell>
          <cell r="ER122" t="str">
            <v/>
          </cell>
          <cell r="ES122" t="str">
            <v/>
          </cell>
          <cell r="ET122" t="str">
            <v/>
          </cell>
          <cell r="EU122" t="str">
            <v/>
          </cell>
          <cell r="EV122" t="str">
            <v/>
          </cell>
          <cell r="EW122" t="str">
            <v/>
          </cell>
          <cell r="EX122" t="str">
            <v/>
          </cell>
        </row>
        <row r="123">
          <cell r="B123" t="str">
            <v/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  <cell r="I123" t="str">
            <v/>
          </cell>
          <cell r="J123" t="str">
            <v/>
          </cell>
          <cell r="K123" t="str">
            <v/>
          </cell>
          <cell r="L123" t="str">
            <v/>
          </cell>
          <cell r="M123" t="str">
            <v/>
          </cell>
          <cell r="N123" t="str">
            <v/>
          </cell>
          <cell r="O123" t="str">
            <v/>
          </cell>
          <cell r="P123" t="str">
            <v/>
          </cell>
          <cell r="Q123" t="str">
            <v/>
          </cell>
          <cell r="R123" t="str">
            <v/>
          </cell>
          <cell r="S123" t="str">
            <v/>
          </cell>
          <cell r="T123" t="str">
            <v/>
          </cell>
          <cell r="U123" t="str">
            <v/>
          </cell>
          <cell r="V123" t="str">
            <v/>
          </cell>
          <cell r="W123" t="str">
            <v/>
          </cell>
          <cell r="X123" t="str">
            <v/>
          </cell>
          <cell r="Y123" t="str">
            <v/>
          </cell>
          <cell r="Z123" t="str">
            <v/>
          </cell>
          <cell r="AA123" t="str">
            <v/>
          </cell>
          <cell r="AB123" t="str">
            <v/>
          </cell>
          <cell r="AC123" t="str">
            <v/>
          </cell>
          <cell r="AD123" t="str">
            <v/>
          </cell>
          <cell r="AE123" t="str">
            <v/>
          </cell>
          <cell r="AF123" t="str">
            <v/>
          </cell>
          <cell r="AG123" t="str">
            <v/>
          </cell>
          <cell r="AH123" t="str">
            <v/>
          </cell>
          <cell r="AI123" t="str">
            <v/>
          </cell>
          <cell r="AJ123" t="str">
            <v/>
          </cell>
          <cell r="AK123" t="str">
            <v/>
          </cell>
          <cell r="AL123" t="str">
            <v/>
          </cell>
          <cell r="AM123" t="str">
            <v/>
          </cell>
          <cell r="AN123" t="str">
            <v/>
          </cell>
          <cell r="AO123" t="str">
            <v/>
          </cell>
          <cell r="AP123" t="str">
            <v/>
          </cell>
          <cell r="AQ123" t="str">
            <v/>
          </cell>
          <cell r="AR123" t="str">
            <v/>
          </cell>
          <cell r="AS123" t="str">
            <v/>
          </cell>
          <cell r="AT123" t="str">
            <v/>
          </cell>
          <cell r="AU123" t="str">
            <v/>
          </cell>
          <cell r="AV123" t="str">
            <v/>
          </cell>
          <cell r="AW123" t="str">
            <v/>
          </cell>
          <cell r="AX123" t="str">
            <v/>
          </cell>
          <cell r="AY123" t="str">
            <v/>
          </cell>
          <cell r="AZ123" t="str">
            <v/>
          </cell>
          <cell r="BA123" t="str">
            <v/>
          </cell>
          <cell r="BB123" t="str">
            <v/>
          </cell>
          <cell r="BC123" t="str">
            <v/>
          </cell>
          <cell r="BD123" t="str">
            <v/>
          </cell>
          <cell r="BE123" t="str">
            <v/>
          </cell>
          <cell r="BF123" t="str">
            <v/>
          </cell>
          <cell r="BG123" t="str">
            <v/>
          </cell>
          <cell r="BH123" t="str">
            <v/>
          </cell>
          <cell r="BI123" t="str">
            <v/>
          </cell>
          <cell r="BJ123" t="str">
            <v/>
          </cell>
          <cell r="BK123" t="str">
            <v/>
          </cell>
          <cell r="BL123" t="str">
            <v/>
          </cell>
          <cell r="BM123" t="str">
            <v/>
          </cell>
          <cell r="BN123" t="str">
            <v/>
          </cell>
          <cell r="BO123" t="str">
            <v/>
          </cell>
          <cell r="BP123" t="str">
            <v/>
          </cell>
          <cell r="BQ123" t="str">
            <v/>
          </cell>
          <cell r="BR123" t="str">
            <v/>
          </cell>
          <cell r="BS123" t="str">
            <v/>
          </cell>
          <cell r="BT123" t="str">
            <v/>
          </cell>
          <cell r="BU123" t="str">
            <v/>
          </cell>
          <cell r="BV123" t="str">
            <v/>
          </cell>
          <cell r="BW123" t="str">
            <v/>
          </cell>
          <cell r="BX123" t="str">
            <v/>
          </cell>
          <cell r="BY123" t="str">
            <v/>
          </cell>
          <cell r="CA123" t="str">
            <v/>
          </cell>
          <cell r="CB123" t="str">
            <v/>
          </cell>
          <cell r="CC123" t="str">
            <v/>
          </cell>
          <cell r="CD123" t="str">
            <v/>
          </cell>
          <cell r="CE123" t="str">
            <v/>
          </cell>
          <cell r="CF123" t="str">
            <v/>
          </cell>
          <cell r="CG123" t="str">
            <v/>
          </cell>
          <cell r="CH123" t="str">
            <v/>
          </cell>
          <cell r="CI123" t="str">
            <v/>
          </cell>
          <cell r="CJ123" t="str">
            <v/>
          </cell>
          <cell r="CK123" t="str">
            <v/>
          </cell>
          <cell r="CL123" t="str">
            <v/>
          </cell>
          <cell r="CM123" t="str">
            <v/>
          </cell>
          <cell r="CN123" t="str">
            <v/>
          </cell>
          <cell r="CO123" t="str">
            <v/>
          </cell>
          <cell r="CP123" t="str">
            <v/>
          </cell>
          <cell r="CQ123" t="str">
            <v/>
          </cell>
          <cell r="CR123" t="str">
            <v/>
          </cell>
          <cell r="CS123" t="str">
            <v/>
          </cell>
          <cell r="CT123" t="str">
            <v/>
          </cell>
          <cell r="CU123" t="str">
            <v/>
          </cell>
          <cell r="CV123" t="str">
            <v/>
          </cell>
          <cell r="CW123" t="str">
            <v/>
          </cell>
          <cell r="CX123" t="str">
            <v/>
          </cell>
          <cell r="CY123" t="str">
            <v/>
          </cell>
          <cell r="CZ123" t="str">
            <v/>
          </cell>
          <cell r="DA123" t="str">
            <v/>
          </cell>
          <cell r="DB123" t="str">
            <v/>
          </cell>
          <cell r="DC123" t="str">
            <v/>
          </cell>
          <cell r="DD123" t="str">
            <v/>
          </cell>
          <cell r="DE123" t="str">
            <v/>
          </cell>
          <cell r="DF123" t="str">
            <v/>
          </cell>
          <cell r="DG123" t="str">
            <v/>
          </cell>
          <cell r="DH123" t="str">
            <v/>
          </cell>
          <cell r="DI123" t="str">
            <v/>
          </cell>
          <cell r="DJ123" t="str">
            <v/>
          </cell>
          <cell r="DK123" t="str">
            <v/>
          </cell>
          <cell r="DL123" t="str">
            <v/>
          </cell>
          <cell r="DM123" t="str">
            <v/>
          </cell>
          <cell r="DN123" t="str">
            <v/>
          </cell>
          <cell r="DO123" t="str">
            <v/>
          </cell>
          <cell r="DP123" t="str">
            <v/>
          </cell>
          <cell r="DQ123" t="str">
            <v/>
          </cell>
          <cell r="DR123" t="str">
            <v/>
          </cell>
          <cell r="DS123" t="str">
            <v/>
          </cell>
          <cell r="DT123" t="str">
            <v/>
          </cell>
          <cell r="DU123" t="str">
            <v/>
          </cell>
          <cell r="DV123" t="str">
            <v/>
          </cell>
          <cell r="DW123" t="str">
            <v/>
          </cell>
          <cell r="DX123" t="str">
            <v/>
          </cell>
          <cell r="DY123" t="str">
            <v/>
          </cell>
          <cell r="DZ123" t="str">
            <v/>
          </cell>
          <cell r="EA123" t="str">
            <v/>
          </cell>
          <cell r="EB123" t="str">
            <v/>
          </cell>
          <cell r="EC123" t="str">
            <v/>
          </cell>
          <cell r="ED123" t="str">
            <v/>
          </cell>
          <cell r="EE123" t="str">
            <v/>
          </cell>
          <cell r="EF123" t="str">
            <v/>
          </cell>
          <cell r="EG123" t="str">
            <v/>
          </cell>
          <cell r="EH123" t="str">
            <v/>
          </cell>
          <cell r="EI123" t="str">
            <v/>
          </cell>
          <cell r="EJ123" t="str">
            <v/>
          </cell>
          <cell r="EK123" t="str">
            <v/>
          </cell>
          <cell r="EL123" t="str">
            <v/>
          </cell>
          <cell r="EM123" t="str">
            <v/>
          </cell>
          <cell r="EN123" t="str">
            <v/>
          </cell>
          <cell r="EO123" t="str">
            <v/>
          </cell>
          <cell r="EP123" t="str">
            <v/>
          </cell>
          <cell r="EQ123" t="str">
            <v/>
          </cell>
          <cell r="ER123" t="str">
            <v/>
          </cell>
          <cell r="ES123" t="str">
            <v/>
          </cell>
          <cell r="ET123" t="str">
            <v/>
          </cell>
          <cell r="EU123" t="str">
            <v/>
          </cell>
          <cell r="EV123" t="str">
            <v/>
          </cell>
          <cell r="EW123" t="str">
            <v/>
          </cell>
          <cell r="EX123" t="str">
            <v/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  <cell r="N124" t="str">
            <v/>
          </cell>
          <cell r="O124" t="str">
            <v/>
          </cell>
          <cell r="P124" t="str">
            <v/>
          </cell>
          <cell r="Q124" t="str">
            <v/>
          </cell>
          <cell r="R124" t="str">
            <v/>
          </cell>
          <cell r="S124" t="str">
            <v/>
          </cell>
          <cell r="T124" t="str">
            <v/>
          </cell>
          <cell r="U124" t="str">
            <v/>
          </cell>
          <cell r="V124" t="str">
            <v/>
          </cell>
          <cell r="W124" t="str">
            <v/>
          </cell>
          <cell r="X124" t="str">
            <v/>
          </cell>
          <cell r="Y124" t="str">
            <v/>
          </cell>
          <cell r="Z124" t="str">
            <v/>
          </cell>
          <cell r="AA124" t="str">
            <v/>
          </cell>
          <cell r="AB124" t="str">
            <v/>
          </cell>
          <cell r="AC124" t="str">
            <v/>
          </cell>
          <cell r="AD124" t="str">
            <v/>
          </cell>
          <cell r="AE124" t="str">
            <v/>
          </cell>
          <cell r="AF124" t="str">
            <v/>
          </cell>
          <cell r="AG124" t="str">
            <v/>
          </cell>
          <cell r="AH124" t="str">
            <v/>
          </cell>
          <cell r="AI124" t="str">
            <v/>
          </cell>
          <cell r="AJ124" t="str">
            <v/>
          </cell>
          <cell r="AK124" t="str">
            <v/>
          </cell>
          <cell r="AL124" t="str">
            <v/>
          </cell>
          <cell r="AM124" t="str">
            <v/>
          </cell>
          <cell r="AN124" t="str">
            <v/>
          </cell>
          <cell r="AO124" t="str">
            <v/>
          </cell>
          <cell r="AP124" t="str">
            <v/>
          </cell>
          <cell r="AQ124" t="str">
            <v/>
          </cell>
          <cell r="AR124" t="str">
            <v/>
          </cell>
          <cell r="AS124" t="str">
            <v/>
          </cell>
          <cell r="AT124" t="str">
            <v/>
          </cell>
          <cell r="AU124" t="str">
            <v/>
          </cell>
          <cell r="AV124" t="str">
            <v/>
          </cell>
          <cell r="AW124" t="str">
            <v/>
          </cell>
          <cell r="AX124" t="str">
            <v/>
          </cell>
          <cell r="AY124" t="str">
            <v/>
          </cell>
          <cell r="AZ124" t="str">
            <v/>
          </cell>
          <cell r="BA124" t="str">
            <v/>
          </cell>
          <cell r="BB124" t="str">
            <v/>
          </cell>
          <cell r="BC124" t="str">
            <v/>
          </cell>
          <cell r="BD124" t="str">
            <v/>
          </cell>
          <cell r="BE124" t="str">
            <v/>
          </cell>
          <cell r="BF124" t="str">
            <v/>
          </cell>
          <cell r="BG124" t="str">
            <v/>
          </cell>
          <cell r="BH124" t="str">
            <v/>
          </cell>
          <cell r="BI124" t="str">
            <v/>
          </cell>
          <cell r="BJ124" t="str">
            <v/>
          </cell>
          <cell r="BK124" t="str">
            <v/>
          </cell>
          <cell r="BL124" t="str">
            <v/>
          </cell>
          <cell r="BM124" t="str">
            <v/>
          </cell>
          <cell r="BN124" t="str">
            <v/>
          </cell>
          <cell r="BO124" t="str">
            <v/>
          </cell>
          <cell r="BP124" t="str">
            <v/>
          </cell>
          <cell r="BQ124" t="str">
            <v/>
          </cell>
          <cell r="BR124" t="str">
            <v/>
          </cell>
          <cell r="BS124" t="str">
            <v/>
          </cell>
          <cell r="BT124" t="str">
            <v/>
          </cell>
          <cell r="BU124" t="str">
            <v/>
          </cell>
          <cell r="BV124" t="str">
            <v/>
          </cell>
          <cell r="BW124" t="str">
            <v/>
          </cell>
          <cell r="BX124" t="str">
            <v/>
          </cell>
          <cell r="BY124" t="str">
            <v/>
          </cell>
          <cell r="CA124" t="str">
            <v/>
          </cell>
          <cell r="CB124" t="str">
            <v/>
          </cell>
          <cell r="CC124" t="str">
            <v/>
          </cell>
          <cell r="CD124" t="str">
            <v/>
          </cell>
          <cell r="CE124" t="str">
            <v/>
          </cell>
          <cell r="CF124" t="str">
            <v/>
          </cell>
          <cell r="CG124" t="str">
            <v/>
          </cell>
          <cell r="CH124" t="str">
            <v/>
          </cell>
          <cell r="CI124" t="str">
            <v/>
          </cell>
          <cell r="CJ124" t="str">
            <v/>
          </cell>
          <cell r="CK124" t="str">
            <v/>
          </cell>
          <cell r="CL124" t="str">
            <v/>
          </cell>
          <cell r="CM124" t="str">
            <v/>
          </cell>
          <cell r="CN124" t="str">
            <v/>
          </cell>
          <cell r="CO124" t="str">
            <v/>
          </cell>
          <cell r="CP124" t="str">
            <v/>
          </cell>
          <cell r="CQ124" t="str">
            <v/>
          </cell>
          <cell r="CR124" t="str">
            <v/>
          </cell>
          <cell r="CS124" t="str">
            <v/>
          </cell>
          <cell r="CT124" t="str">
            <v/>
          </cell>
          <cell r="CU124" t="str">
            <v/>
          </cell>
          <cell r="CV124" t="str">
            <v/>
          </cell>
          <cell r="CW124" t="str">
            <v/>
          </cell>
          <cell r="CX124" t="str">
            <v/>
          </cell>
          <cell r="CY124" t="str">
            <v/>
          </cell>
          <cell r="CZ124" t="str">
            <v/>
          </cell>
          <cell r="DA124" t="str">
            <v/>
          </cell>
          <cell r="DB124" t="str">
            <v/>
          </cell>
          <cell r="DC124" t="str">
            <v/>
          </cell>
          <cell r="DD124" t="str">
            <v/>
          </cell>
          <cell r="DE124" t="str">
            <v/>
          </cell>
          <cell r="DF124" t="str">
            <v/>
          </cell>
          <cell r="DG124" t="str">
            <v/>
          </cell>
          <cell r="DH124" t="str">
            <v/>
          </cell>
          <cell r="DI124" t="str">
            <v/>
          </cell>
          <cell r="DJ124" t="str">
            <v/>
          </cell>
          <cell r="DK124" t="str">
            <v/>
          </cell>
          <cell r="DL124" t="str">
            <v/>
          </cell>
          <cell r="DM124" t="str">
            <v/>
          </cell>
          <cell r="DN124" t="str">
            <v/>
          </cell>
          <cell r="DO124" t="str">
            <v/>
          </cell>
          <cell r="DP124" t="str">
            <v/>
          </cell>
          <cell r="DQ124" t="str">
            <v/>
          </cell>
          <cell r="DR124" t="str">
            <v/>
          </cell>
          <cell r="DS124" t="str">
            <v/>
          </cell>
          <cell r="DT124" t="str">
            <v/>
          </cell>
          <cell r="DU124" t="str">
            <v/>
          </cell>
          <cell r="DV124" t="str">
            <v/>
          </cell>
          <cell r="DW124" t="str">
            <v/>
          </cell>
          <cell r="DX124" t="str">
            <v/>
          </cell>
          <cell r="DY124" t="str">
            <v/>
          </cell>
          <cell r="DZ124" t="str">
            <v/>
          </cell>
          <cell r="EA124" t="str">
            <v/>
          </cell>
          <cell r="EB124" t="str">
            <v/>
          </cell>
          <cell r="EC124" t="str">
            <v/>
          </cell>
          <cell r="ED124" t="str">
            <v/>
          </cell>
          <cell r="EE124" t="str">
            <v/>
          </cell>
          <cell r="EF124" t="str">
            <v/>
          </cell>
          <cell r="EG124" t="str">
            <v/>
          </cell>
          <cell r="EH124" t="str">
            <v/>
          </cell>
          <cell r="EI124" t="str">
            <v/>
          </cell>
          <cell r="EJ124" t="str">
            <v/>
          </cell>
          <cell r="EK124" t="str">
            <v/>
          </cell>
          <cell r="EL124" t="str">
            <v/>
          </cell>
          <cell r="EM124" t="str">
            <v/>
          </cell>
          <cell r="EN124" t="str">
            <v/>
          </cell>
          <cell r="EO124" t="str">
            <v/>
          </cell>
          <cell r="EP124" t="str">
            <v/>
          </cell>
          <cell r="EQ124" t="str">
            <v/>
          </cell>
          <cell r="ER124" t="str">
            <v/>
          </cell>
          <cell r="ES124" t="str">
            <v/>
          </cell>
          <cell r="ET124" t="str">
            <v/>
          </cell>
          <cell r="EU124" t="str">
            <v/>
          </cell>
          <cell r="EV124" t="str">
            <v/>
          </cell>
          <cell r="EW124" t="str">
            <v/>
          </cell>
          <cell r="EX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  <cell r="N125" t="str">
            <v/>
          </cell>
          <cell r="O125" t="str">
            <v/>
          </cell>
          <cell r="P125" t="str">
            <v/>
          </cell>
          <cell r="Q125" t="str">
            <v/>
          </cell>
          <cell r="R125" t="str">
            <v/>
          </cell>
          <cell r="S125" t="str">
            <v/>
          </cell>
          <cell r="T125" t="str">
            <v/>
          </cell>
          <cell r="U125" t="str">
            <v/>
          </cell>
          <cell r="V125" t="str">
            <v/>
          </cell>
          <cell r="W125" t="str">
            <v/>
          </cell>
          <cell r="X125" t="str">
            <v/>
          </cell>
          <cell r="Y125" t="str">
            <v/>
          </cell>
          <cell r="Z125" t="str">
            <v/>
          </cell>
          <cell r="AA125" t="str">
            <v/>
          </cell>
          <cell r="AB125" t="str">
            <v/>
          </cell>
          <cell r="AC125" t="str">
            <v/>
          </cell>
          <cell r="AD125" t="str">
            <v/>
          </cell>
          <cell r="AE125" t="str">
            <v/>
          </cell>
          <cell r="AF125" t="str">
            <v/>
          </cell>
          <cell r="AG125" t="str">
            <v/>
          </cell>
          <cell r="AH125" t="str">
            <v/>
          </cell>
          <cell r="AI125" t="str">
            <v/>
          </cell>
          <cell r="AJ125" t="str">
            <v/>
          </cell>
          <cell r="AK125" t="str">
            <v/>
          </cell>
          <cell r="AL125" t="str">
            <v/>
          </cell>
          <cell r="AM125" t="str">
            <v/>
          </cell>
          <cell r="AN125" t="str">
            <v/>
          </cell>
          <cell r="AO125" t="str">
            <v/>
          </cell>
          <cell r="AP125" t="str">
            <v/>
          </cell>
          <cell r="AQ125" t="str">
            <v/>
          </cell>
          <cell r="AR125" t="str">
            <v/>
          </cell>
          <cell r="AS125" t="str">
            <v/>
          </cell>
          <cell r="AT125" t="str">
            <v/>
          </cell>
          <cell r="AU125" t="str">
            <v/>
          </cell>
          <cell r="AV125" t="str">
            <v/>
          </cell>
          <cell r="AW125" t="str">
            <v/>
          </cell>
          <cell r="AX125" t="str">
            <v/>
          </cell>
          <cell r="AY125" t="str">
            <v/>
          </cell>
          <cell r="AZ125" t="str">
            <v/>
          </cell>
          <cell r="BA125" t="str">
            <v/>
          </cell>
          <cell r="BB125" t="str">
            <v/>
          </cell>
          <cell r="BC125" t="str">
            <v/>
          </cell>
          <cell r="BD125" t="str">
            <v/>
          </cell>
          <cell r="BE125" t="str">
            <v/>
          </cell>
          <cell r="BF125" t="str">
            <v/>
          </cell>
          <cell r="BG125" t="str">
            <v/>
          </cell>
          <cell r="BH125" t="str">
            <v/>
          </cell>
          <cell r="BI125" t="str">
            <v/>
          </cell>
          <cell r="BJ125" t="str">
            <v/>
          </cell>
          <cell r="BK125" t="str">
            <v/>
          </cell>
          <cell r="BL125" t="str">
            <v/>
          </cell>
          <cell r="BM125" t="str">
            <v/>
          </cell>
          <cell r="BN125" t="str">
            <v/>
          </cell>
          <cell r="BO125" t="str">
            <v/>
          </cell>
          <cell r="BP125" t="str">
            <v/>
          </cell>
          <cell r="BQ125" t="str">
            <v/>
          </cell>
          <cell r="BR125" t="str">
            <v/>
          </cell>
          <cell r="BS125" t="str">
            <v/>
          </cell>
          <cell r="BT125" t="str">
            <v/>
          </cell>
          <cell r="BU125" t="str">
            <v/>
          </cell>
          <cell r="BV125" t="str">
            <v/>
          </cell>
          <cell r="BW125" t="str">
            <v/>
          </cell>
          <cell r="BX125" t="str">
            <v/>
          </cell>
          <cell r="BY125" t="str">
            <v/>
          </cell>
          <cell r="CA125" t="str">
            <v/>
          </cell>
          <cell r="CB125" t="str">
            <v/>
          </cell>
          <cell r="CC125" t="str">
            <v/>
          </cell>
          <cell r="CD125" t="str">
            <v/>
          </cell>
          <cell r="CE125" t="str">
            <v/>
          </cell>
          <cell r="CF125" t="str">
            <v/>
          </cell>
          <cell r="CG125" t="str">
            <v/>
          </cell>
          <cell r="CH125" t="str">
            <v/>
          </cell>
          <cell r="CI125" t="str">
            <v/>
          </cell>
          <cell r="CJ125" t="str">
            <v/>
          </cell>
          <cell r="CK125" t="str">
            <v/>
          </cell>
          <cell r="CL125" t="str">
            <v/>
          </cell>
          <cell r="CM125" t="str">
            <v/>
          </cell>
          <cell r="CN125" t="str">
            <v/>
          </cell>
          <cell r="CO125" t="str">
            <v/>
          </cell>
          <cell r="CP125" t="str">
            <v/>
          </cell>
          <cell r="CQ125" t="str">
            <v/>
          </cell>
          <cell r="CR125" t="str">
            <v/>
          </cell>
          <cell r="CS125" t="str">
            <v/>
          </cell>
          <cell r="CT125" t="str">
            <v/>
          </cell>
          <cell r="CU125" t="str">
            <v/>
          </cell>
          <cell r="CV125" t="str">
            <v/>
          </cell>
          <cell r="CW125" t="str">
            <v/>
          </cell>
          <cell r="CX125" t="str">
            <v/>
          </cell>
          <cell r="CY125" t="str">
            <v/>
          </cell>
          <cell r="CZ125" t="str">
            <v/>
          </cell>
          <cell r="DA125" t="str">
            <v/>
          </cell>
          <cell r="DB125" t="str">
            <v/>
          </cell>
          <cell r="DC125" t="str">
            <v/>
          </cell>
          <cell r="DD125" t="str">
            <v/>
          </cell>
          <cell r="DE125" t="str">
            <v/>
          </cell>
          <cell r="DF125" t="str">
            <v/>
          </cell>
          <cell r="DG125" t="str">
            <v/>
          </cell>
          <cell r="DH125" t="str">
            <v/>
          </cell>
          <cell r="DI125" t="str">
            <v/>
          </cell>
          <cell r="DJ125" t="str">
            <v/>
          </cell>
          <cell r="DK125" t="str">
            <v/>
          </cell>
          <cell r="DL125" t="str">
            <v/>
          </cell>
          <cell r="DM125" t="str">
            <v/>
          </cell>
          <cell r="DN125" t="str">
            <v/>
          </cell>
          <cell r="DO125" t="str">
            <v/>
          </cell>
          <cell r="DP125" t="str">
            <v/>
          </cell>
          <cell r="DQ125" t="str">
            <v/>
          </cell>
          <cell r="DR125" t="str">
            <v/>
          </cell>
          <cell r="DS125" t="str">
            <v/>
          </cell>
          <cell r="DT125" t="str">
            <v/>
          </cell>
          <cell r="DU125" t="str">
            <v/>
          </cell>
          <cell r="DV125" t="str">
            <v/>
          </cell>
          <cell r="DW125" t="str">
            <v/>
          </cell>
          <cell r="DX125" t="str">
            <v/>
          </cell>
          <cell r="DY125" t="str">
            <v/>
          </cell>
          <cell r="DZ125" t="str">
            <v/>
          </cell>
          <cell r="EA125" t="str">
            <v/>
          </cell>
          <cell r="EB125" t="str">
            <v/>
          </cell>
          <cell r="EC125" t="str">
            <v/>
          </cell>
          <cell r="ED125" t="str">
            <v/>
          </cell>
          <cell r="EE125" t="str">
            <v/>
          </cell>
          <cell r="EF125" t="str">
            <v/>
          </cell>
          <cell r="EG125" t="str">
            <v/>
          </cell>
          <cell r="EH125" t="str">
            <v/>
          </cell>
          <cell r="EI125" t="str">
            <v/>
          </cell>
          <cell r="EJ125" t="str">
            <v/>
          </cell>
          <cell r="EK125" t="str">
            <v/>
          </cell>
          <cell r="EL125" t="str">
            <v/>
          </cell>
          <cell r="EM125" t="str">
            <v/>
          </cell>
          <cell r="EN125" t="str">
            <v/>
          </cell>
          <cell r="EO125" t="str">
            <v/>
          </cell>
          <cell r="EP125" t="str">
            <v/>
          </cell>
          <cell r="EQ125" t="str">
            <v/>
          </cell>
          <cell r="ER125" t="str">
            <v/>
          </cell>
          <cell r="ES125" t="str">
            <v/>
          </cell>
          <cell r="ET125" t="str">
            <v/>
          </cell>
          <cell r="EU125" t="str">
            <v/>
          </cell>
          <cell r="EV125" t="str">
            <v/>
          </cell>
          <cell r="EW125" t="str">
            <v/>
          </cell>
          <cell r="EX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  <cell r="N126" t="str">
            <v/>
          </cell>
          <cell r="O126" t="str">
            <v/>
          </cell>
          <cell r="P126" t="str">
            <v/>
          </cell>
          <cell r="Q126" t="str">
            <v/>
          </cell>
          <cell r="R126" t="str">
            <v/>
          </cell>
          <cell r="S126" t="str">
            <v/>
          </cell>
          <cell r="T126" t="str">
            <v/>
          </cell>
          <cell r="U126" t="str">
            <v/>
          </cell>
          <cell r="V126" t="str">
            <v/>
          </cell>
          <cell r="W126" t="str">
            <v/>
          </cell>
          <cell r="X126" t="str">
            <v/>
          </cell>
          <cell r="Y126" t="str">
            <v/>
          </cell>
          <cell r="Z126" t="str">
            <v/>
          </cell>
          <cell r="AA126" t="str">
            <v/>
          </cell>
          <cell r="AB126" t="str">
            <v/>
          </cell>
          <cell r="AC126" t="str">
            <v/>
          </cell>
          <cell r="AD126" t="str">
            <v/>
          </cell>
          <cell r="AE126" t="str">
            <v/>
          </cell>
          <cell r="AF126" t="str">
            <v/>
          </cell>
          <cell r="AG126" t="str">
            <v/>
          </cell>
          <cell r="AH126" t="str">
            <v/>
          </cell>
          <cell r="AI126" t="str">
            <v/>
          </cell>
          <cell r="AJ126" t="str">
            <v/>
          </cell>
          <cell r="AK126" t="str">
            <v/>
          </cell>
          <cell r="AL126" t="str">
            <v/>
          </cell>
          <cell r="AM126" t="str">
            <v/>
          </cell>
          <cell r="AN126" t="str">
            <v/>
          </cell>
          <cell r="AO126" t="str">
            <v/>
          </cell>
          <cell r="AP126" t="str">
            <v/>
          </cell>
          <cell r="AQ126" t="str">
            <v/>
          </cell>
          <cell r="AR126" t="str">
            <v/>
          </cell>
          <cell r="AS126" t="str">
            <v/>
          </cell>
          <cell r="AT126" t="str">
            <v/>
          </cell>
          <cell r="AU126" t="str">
            <v/>
          </cell>
          <cell r="AV126" t="str">
            <v/>
          </cell>
          <cell r="AW126" t="str">
            <v/>
          </cell>
          <cell r="AX126" t="str">
            <v/>
          </cell>
          <cell r="AY126" t="str">
            <v/>
          </cell>
          <cell r="AZ126" t="str">
            <v/>
          </cell>
          <cell r="BA126" t="str">
            <v/>
          </cell>
          <cell r="BB126" t="str">
            <v/>
          </cell>
          <cell r="BC126" t="str">
            <v/>
          </cell>
          <cell r="BD126" t="str">
            <v/>
          </cell>
          <cell r="BE126" t="str">
            <v/>
          </cell>
          <cell r="BF126" t="str">
            <v/>
          </cell>
          <cell r="BG126" t="str">
            <v/>
          </cell>
          <cell r="BH126" t="str">
            <v/>
          </cell>
          <cell r="BI126" t="str">
            <v/>
          </cell>
          <cell r="BJ126" t="str">
            <v/>
          </cell>
          <cell r="BK126" t="str">
            <v/>
          </cell>
          <cell r="BL126" t="str">
            <v/>
          </cell>
          <cell r="BM126" t="str">
            <v/>
          </cell>
          <cell r="BN126" t="str">
            <v/>
          </cell>
          <cell r="BO126" t="str">
            <v/>
          </cell>
          <cell r="BP126" t="str">
            <v/>
          </cell>
          <cell r="BQ126" t="str">
            <v/>
          </cell>
          <cell r="BR126" t="str">
            <v/>
          </cell>
          <cell r="BS126" t="str">
            <v/>
          </cell>
          <cell r="BT126" t="str">
            <v/>
          </cell>
          <cell r="BU126" t="str">
            <v/>
          </cell>
          <cell r="BV126" t="str">
            <v/>
          </cell>
          <cell r="BW126" t="str">
            <v/>
          </cell>
          <cell r="BX126" t="str">
            <v/>
          </cell>
          <cell r="BY126" t="str">
            <v/>
          </cell>
          <cell r="CA126" t="str">
            <v/>
          </cell>
          <cell r="CB126" t="str">
            <v/>
          </cell>
          <cell r="CC126" t="str">
            <v/>
          </cell>
          <cell r="CD126" t="str">
            <v/>
          </cell>
          <cell r="CE126" t="str">
            <v/>
          </cell>
          <cell r="CF126" t="str">
            <v/>
          </cell>
          <cell r="CG126" t="str">
            <v/>
          </cell>
          <cell r="CH126" t="str">
            <v/>
          </cell>
          <cell r="CI126" t="str">
            <v/>
          </cell>
          <cell r="CJ126" t="str">
            <v/>
          </cell>
          <cell r="CK126" t="str">
            <v/>
          </cell>
          <cell r="CL126" t="str">
            <v/>
          </cell>
          <cell r="CM126" t="str">
            <v/>
          </cell>
          <cell r="CN126" t="str">
            <v/>
          </cell>
          <cell r="CO126" t="str">
            <v/>
          </cell>
          <cell r="CP126" t="str">
            <v/>
          </cell>
          <cell r="CQ126" t="str">
            <v/>
          </cell>
          <cell r="CR126" t="str">
            <v/>
          </cell>
          <cell r="CS126" t="str">
            <v/>
          </cell>
          <cell r="CT126" t="str">
            <v/>
          </cell>
          <cell r="CU126" t="str">
            <v/>
          </cell>
          <cell r="CV126" t="str">
            <v/>
          </cell>
          <cell r="CW126" t="str">
            <v/>
          </cell>
          <cell r="CX126" t="str">
            <v/>
          </cell>
          <cell r="CY126" t="str">
            <v/>
          </cell>
          <cell r="CZ126" t="str">
            <v/>
          </cell>
          <cell r="DA126" t="str">
            <v/>
          </cell>
          <cell r="DB126" t="str">
            <v/>
          </cell>
          <cell r="DC126" t="str">
            <v/>
          </cell>
          <cell r="DD126" t="str">
            <v/>
          </cell>
          <cell r="DE126" t="str">
            <v/>
          </cell>
          <cell r="DF126" t="str">
            <v/>
          </cell>
          <cell r="DG126" t="str">
            <v/>
          </cell>
          <cell r="DH126" t="str">
            <v/>
          </cell>
          <cell r="DI126" t="str">
            <v/>
          </cell>
          <cell r="DJ126" t="str">
            <v/>
          </cell>
          <cell r="DK126" t="str">
            <v/>
          </cell>
          <cell r="DL126" t="str">
            <v/>
          </cell>
          <cell r="DM126" t="str">
            <v/>
          </cell>
          <cell r="DN126" t="str">
            <v/>
          </cell>
          <cell r="DO126" t="str">
            <v/>
          </cell>
          <cell r="DP126" t="str">
            <v/>
          </cell>
          <cell r="DQ126" t="str">
            <v/>
          </cell>
          <cell r="DR126" t="str">
            <v/>
          </cell>
          <cell r="DS126" t="str">
            <v/>
          </cell>
          <cell r="DT126" t="str">
            <v/>
          </cell>
          <cell r="DU126" t="str">
            <v/>
          </cell>
          <cell r="DV126" t="str">
            <v/>
          </cell>
          <cell r="DW126" t="str">
            <v/>
          </cell>
          <cell r="DX126" t="str">
            <v/>
          </cell>
          <cell r="DY126" t="str">
            <v/>
          </cell>
          <cell r="DZ126" t="str">
            <v/>
          </cell>
          <cell r="EA126" t="str">
            <v/>
          </cell>
          <cell r="EB126" t="str">
            <v/>
          </cell>
          <cell r="EC126" t="str">
            <v/>
          </cell>
          <cell r="ED126" t="str">
            <v/>
          </cell>
          <cell r="EE126" t="str">
            <v/>
          </cell>
          <cell r="EF126" t="str">
            <v/>
          </cell>
          <cell r="EG126" t="str">
            <v/>
          </cell>
          <cell r="EH126" t="str">
            <v/>
          </cell>
          <cell r="EI126" t="str">
            <v/>
          </cell>
          <cell r="EJ126" t="str">
            <v/>
          </cell>
          <cell r="EK126" t="str">
            <v/>
          </cell>
          <cell r="EL126" t="str">
            <v/>
          </cell>
          <cell r="EM126" t="str">
            <v/>
          </cell>
          <cell r="EN126" t="str">
            <v/>
          </cell>
          <cell r="EO126" t="str">
            <v/>
          </cell>
          <cell r="EP126" t="str">
            <v/>
          </cell>
          <cell r="EQ126" t="str">
            <v/>
          </cell>
          <cell r="ER126" t="str">
            <v/>
          </cell>
          <cell r="ES126" t="str">
            <v/>
          </cell>
          <cell r="ET126" t="str">
            <v/>
          </cell>
          <cell r="EU126" t="str">
            <v/>
          </cell>
          <cell r="EV126" t="str">
            <v/>
          </cell>
          <cell r="EW126" t="str">
            <v/>
          </cell>
          <cell r="EX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  <cell r="N127" t="str">
            <v/>
          </cell>
          <cell r="O127" t="str">
            <v/>
          </cell>
          <cell r="P127" t="str">
            <v/>
          </cell>
          <cell r="Q127" t="str">
            <v/>
          </cell>
          <cell r="R127" t="str">
            <v/>
          </cell>
          <cell r="S127" t="str">
            <v/>
          </cell>
          <cell r="T127" t="str">
            <v/>
          </cell>
          <cell r="U127" t="str">
            <v/>
          </cell>
          <cell r="V127" t="str">
            <v/>
          </cell>
          <cell r="W127" t="str">
            <v/>
          </cell>
          <cell r="X127" t="str">
            <v/>
          </cell>
          <cell r="Y127" t="str">
            <v/>
          </cell>
          <cell r="Z127" t="str">
            <v/>
          </cell>
          <cell r="AA127" t="str">
            <v/>
          </cell>
          <cell r="AB127" t="str">
            <v/>
          </cell>
          <cell r="AC127" t="str">
            <v/>
          </cell>
          <cell r="AD127" t="str">
            <v/>
          </cell>
          <cell r="AE127" t="str">
            <v/>
          </cell>
          <cell r="AF127" t="str">
            <v/>
          </cell>
          <cell r="AG127" t="str">
            <v/>
          </cell>
          <cell r="AH127" t="str">
            <v/>
          </cell>
          <cell r="AI127" t="str">
            <v/>
          </cell>
          <cell r="AJ127" t="str">
            <v/>
          </cell>
          <cell r="AK127" t="str">
            <v/>
          </cell>
          <cell r="AL127" t="str">
            <v/>
          </cell>
          <cell r="AM127" t="str">
            <v/>
          </cell>
          <cell r="AN127" t="str">
            <v/>
          </cell>
          <cell r="AO127" t="str">
            <v/>
          </cell>
          <cell r="AP127" t="str">
            <v/>
          </cell>
          <cell r="AQ127" t="str">
            <v/>
          </cell>
          <cell r="AR127" t="str">
            <v/>
          </cell>
          <cell r="AS127" t="str">
            <v/>
          </cell>
          <cell r="AT127" t="str">
            <v/>
          </cell>
          <cell r="AU127" t="str">
            <v/>
          </cell>
          <cell r="AV127" t="str">
            <v/>
          </cell>
          <cell r="AW127" t="str">
            <v/>
          </cell>
          <cell r="AX127" t="str">
            <v/>
          </cell>
          <cell r="AY127" t="str">
            <v/>
          </cell>
          <cell r="AZ127" t="str">
            <v/>
          </cell>
          <cell r="BA127" t="str">
            <v/>
          </cell>
          <cell r="BB127" t="str">
            <v/>
          </cell>
          <cell r="BC127" t="str">
            <v/>
          </cell>
          <cell r="BD127" t="str">
            <v/>
          </cell>
          <cell r="BE127" t="str">
            <v/>
          </cell>
          <cell r="BF127" t="str">
            <v/>
          </cell>
          <cell r="BG127" t="str">
            <v/>
          </cell>
          <cell r="BH127" t="str">
            <v/>
          </cell>
          <cell r="BI127" t="str">
            <v/>
          </cell>
          <cell r="BJ127" t="str">
            <v/>
          </cell>
          <cell r="BK127" t="str">
            <v/>
          </cell>
          <cell r="BL127" t="str">
            <v/>
          </cell>
          <cell r="BM127" t="str">
            <v/>
          </cell>
          <cell r="BN127" t="str">
            <v/>
          </cell>
          <cell r="BO127" t="str">
            <v/>
          </cell>
          <cell r="BP127" t="str">
            <v/>
          </cell>
          <cell r="BQ127" t="str">
            <v/>
          </cell>
          <cell r="BR127" t="str">
            <v/>
          </cell>
          <cell r="BS127" t="str">
            <v/>
          </cell>
          <cell r="BT127" t="str">
            <v/>
          </cell>
          <cell r="BU127" t="str">
            <v/>
          </cell>
          <cell r="BV127" t="str">
            <v/>
          </cell>
          <cell r="BW127" t="str">
            <v/>
          </cell>
          <cell r="BX127" t="str">
            <v/>
          </cell>
          <cell r="BY127" t="str">
            <v/>
          </cell>
          <cell r="CA127" t="str">
            <v/>
          </cell>
          <cell r="CB127" t="str">
            <v/>
          </cell>
          <cell r="CC127" t="str">
            <v/>
          </cell>
          <cell r="CD127" t="str">
            <v/>
          </cell>
          <cell r="CE127" t="str">
            <v/>
          </cell>
          <cell r="CF127" t="str">
            <v/>
          </cell>
          <cell r="CG127" t="str">
            <v/>
          </cell>
          <cell r="CH127" t="str">
            <v/>
          </cell>
          <cell r="CI127" t="str">
            <v/>
          </cell>
          <cell r="CJ127" t="str">
            <v/>
          </cell>
          <cell r="CK127" t="str">
            <v/>
          </cell>
          <cell r="CL127" t="str">
            <v/>
          </cell>
          <cell r="CM127" t="str">
            <v/>
          </cell>
          <cell r="CN127" t="str">
            <v/>
          </cell>
          <cell r="CO127" t="str">
            <v/>
          </cell>
          <cell r="CP127" t="str">
            <v/>
          </cell>
          <cell r="CQ127" t="str">
            <v/>
          </cell>
          <cell r="CR127" t="str">
            <v/>
          </cell>
          <cell r="CS127" t="str">
            <v/>
          </cell>
          <cell r="CT127" t="str">
            <v/>
          </cell>
          <cell r="CU127" t="str">
            <v/>
          </cell>
          <cell r="CV127" t="str">
            <v/>
          </cell>
          <cell r="CW127" t="str">
            <v/>
          </cell>
          <cell r="CX127" t="str">
            <v/>
          </cell>
          <cell r="CY127" t="str">
            <v/>
          </cell>
          <cell r="CZ127" t="str">
            <v/>
          </cell>
          <cell r="DA127" t="str">
            <v/>
          </cell>
          <cell r="DB127" t="str">
            <v/>
          </cell>
          <cell r="DC127" t="str">
            <v/>
          </cell>
          <cell r="DD127" t="str">
            <v/>
          </cell>
          <cell r="DE127" t="str">
            <v/>
          </cell>
          <cell r="DF127" t="str">
            <v/>
          </cell>
          <cell r="DG127" t="str">
            <v/>
          </cell>
          <cell r="DH127" t="str">
            <v/>
          </cell>
          <cell r="DI127" t="str">
            <v/>
          </cell>
          <cell r="DJ127" t="str">
            <v/>
          </cell>
          <cell r="DK127" t="str">
            <v/>
          </cell>
          <cell r="DL127" t="str">
            <v/>
          </cell>
          <cell r="DM127" t="str">
            <v/>
          </cell>
          <cell r="DN127" t="str">
            <v/>
          </cell>
          <cell r="DO127" t="str">
            <v/>
          </cell>
          <cell r="DP127" t="str">
            <v/>
          </cell>
          <cell r="DQ127" t="str">
            <v/>
          </cell>
          <cell r="DR127" t="str">
            <v/>
          </cell>
          <cell r="DS127" t="str">
            <v/>
          </cell>
          <cell r="DT127" t="str">
            <v/>
          </cell>
          <cell r="DU127" t="str">
            <v/>
          </cell>
          <cell r="DV127" t="str">
            <v/>
          </cell>
          <cell r="DW127" t="str">
            <v/>
          </cell>
          <cell r="DX127" t="str">
            <v/>
          </cell>
          <cell r="DY127" t="str">
            <v/>
          </cell>
          <cell r="DZ127" t="str">
            <v/>
          </cell>
          <cell r="EA127" t="str">
            <v/>
          </cell>
          <cell r="EB127" t="str">
            <v/>
          </cell>
          <cell r="EC127" t="str">
            <v/>
          </cell>
          <cell r="ED127" t="str">
            <v/>
          </cell>
          <cell r="EE127" t="str">
            <v/>
          </cell>
          <cell r="EF127" t="str">
            <v/>
          </cell>
          <cell r="EG127" t="str">
            <v/>
          </cell>
          <cell r="EH127" t="str">
            <v/>
          </cell>
          <cell r="EI127" t="str">
            <v/>
          </cell>
          <cell r="EJ127" t="str">
            <v/>
          </cell>
          <cell r="EK127" t="str">
            <v/>
          </cell>
          <cell r="EL127" t="str">
            <v/>
          </cell>
          <cell r="EM127" t="str">
            <v/>
          </cell>
          <cell r="EN127" t="str">
            <v/>
          </cell>
          <cell r="EO127" t="str">
            <v/>
          </cell>
          <cell r="EP127" t="str">
            <v/>
          </cell>
          <cell r="EQ127" t="str">
            <v/>
          </cell>
          <cell r="ER127" t="str">
            <v/>
          </cell>
          <cell r="ES127" t="str">
            <v/>
          </cell>
          <cell r="ET127" t="str">
            <v/>
          </cell>
          <cell r="EU127" t="str">
            <v/>
          </cell>
          <cell r="EV127" t="str">
            <v/>
          </cell>
          <cell r="EW127" t="str">
            <v/>
          </cell>
          <cell r="EX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  <cell r="N128" t="str">
            <v/>
          </cell>
          <cell r="O128" t="str">
            <v/>
          </cell>
          <cell r="P128" t="str">
            <v/>
          </cell>
          <cell r="Q128" t="str">
            <v/>
          </cell>
          <cell r="R128" t="str">
            <v/>
          </cell>
          <cell r="S128" t="str">
            <v/>
          </cell>
          <cell r="T128" t="str">
            <v/>
          </cell>
          <cell r="U128" t="str">
            <v/>
          </cell>
          <cell r="V128" t="str">
            <v/>
          </cell>
          <cell r="W128" t="str">
            <v/>
          </cell>
          <cell r="X128" t="str">
            <v/>
          </cell>
          <cell r="Y128" t="str">
            <v/>
          </cell>
          <cell r="Z128" t="str">
            <v/>
          </cell>
          <cell r="AA128" t="str">
            <v/>
          </cell>
          <cell r="AB128" t="str">
            <v/>
          </cell>
          <cell r="AC128" t="str">
            <v/>
          </cell>
          <cell r="AD128" t="str">
            <v/>
          </cell>
          <cell r="AE128" t="str">
            <v/>
          </cell>
          <cell r="AF128" t="str">
            <v/>
          </cell>
          <cell r="AG128" t="str">
            <v/>
          </cell>
          <cell r="AH128" t="str">
            <v/>
          </cell>
          <cell r="AI128" t="str">
            <v/>
          </cell>
          <cell r="AJ128" t="str">
            <v/>
          </cell>
          <cell r="AK128" t="str">
            <v/>
          </cell>
          <cell r="AL128" t="str">
            <v/>
          </cell>
          <cell r="AM128" t="str">
            <v/>
          </cell>
          <cell r="AN128" t="str">
            <v/>
          </cell>
          <cell r="AO128" t="str">
            <v/>
          </cell>
          <cell r="AP128" t="str">
            <v/>
          </cell>
          <cell r="AQ128" t="str">
            <v/>
          </cell>
          <cell r="AR128" t="str">
            <v/>
          </cell>
          <cell r="AS128" t="str">
            <v/>
          </cell>
          <cell r="AT128" t="str">
            <v/>
          </cell>
          <cell r="AU128" t="str">
            <v/>
          </cell>
          <cell r="AV128" t="str">
            <v/>
          </cell>
          <cell r="AW128" t="str">
            <v/>
          </cell>
          <cell r="AX128" t="str">
            <v/>
          </cell>
          <cell r="AY128" t="str">
            <v/>
          </cell>
          <cell r="AZ128" t="str">
            <v/>
          </cell>
          <cell r="BA128" t="str">
            <v/>
          </cell>
          <cell r="BB128" t="str">
            <v/>
          </cell>
          <cell r="BC128" t="str">
            <v/>
          </cell>
          <cell r="BD128" t="str">
            <v/>
          </cell>
          <cell r="BE128" t="str">
            <v/>
          </cell>
          <cell r="BF128" t="str">
            <v/>
          </cell>
          <cell r="BG128" t="str">
            <v/>
          </cell>
          <cell r="BH128" t="str">
            <v/>
          </cell>
          <cell r="BI128" t="str">
            <v/>
          </cell>
          <cell r="BJ128" t="str">
            <v/>
          </cell>
          <cell r="BK128" t="str">
            <v/>
          </cell>
          <cell r="BL128" t="str">
            <v/>
          </cell>
          <cell r="BM128" t="str">
            <v/>
          </cell>
          <cell r="BN128" t="str">
            <v/>
          </cell>
          <cell r="BO128" t="str">
            <v/>
          </cell>
          <cell r="BP128" t="str">
            <v/>
          </cell>
          <cell r="BQ128" t="str">
            <v/>
          </cell>
          <cell r="BR128" t="str">
            <v/>
          </cell>
          <cell r="BS128" t="str">
            <v/>
          </cell>
          <cell r="BT128" t="str">
            <v/>
          </cell>
          <cell r="BU128" t="str">
            <v/>
          </cell>
          <cell r="BV128" t="str">
            <v/>
          </cell>
          <cell r="BW128" t="str">
            <v/>
          </cell>
          <cell r="BX128" t="str">
            <v/>
          </cell>
          <cell r="BY128" t="str">
            <v/>
          </cell>
          <cell r="CA128" t="str">
            <v/>
          </cell>
          <cell r="CB128" t="str">
            <v/>
          </cell>
          <cell r="CC128" t="str">
            <v/>
          </cell>
          <cell r="CD128" t="str">
            <v/>
          </cell>
          <cell r="CE128" t="str">
            <v/>
          </cell>
          <cell r="CF128" t="str">
            <v/>
          </cell>
          <cell r="CG128" t="str">
            <v/>
          </cell>
          <cell r="CH128" t="str">
            <v/>
          </cell>
          <cell r="CI128" t="str">
            <v/>
          </cell>
          <cell r="CJ128" t="str">
            <v/>
          </cell>
          <cell r="CK128" t="str">
            <v/>
          </cell>
          <cell r="CL128" t="str">
            <v/>
          </cell>
          <cell r="CM128" t="str">
            <v/>
          </cell>
          <cell r="CN128" t="str">
            <v/>
          </cell>
          <cell r="CO128" t="str">
            <v/>
          </cell>
          <cell r="CP128" t="str">
            <v/>
          </cell>
          <cell r="CQ128" t="str">
            <v/>
          </cell>
          <cell r="CR128" t="str">
            <v/>
          </cell>
          <cell r="CS128" t="str">
            <v/>
          </cell>
          <cell r="CT128" t="str">
            <v/>
          </cell>
          <cell r="CU128" t="str">
            <v/>
          </cell>
          <cell r="CV128" t="str">
            <v/>
          </cell>
          <cell r="CW128" t="str">
            <v/>
          </cell>
          <cell r="CX128" t="str">
            <v/>
          </cell>
          <cell r="CY128" t="str">
            <v/>
          </cell>
          <cell r="CZ128" t="str">
            <v/>
          </cell>
          <cell r="DA128" t="str">
            <v/>
          </cell>
          <cell r="DB128" t="str">
            <v/>
          </cell>
          <cell r="DC128" t="str">
            <v/>
          </cell>
          <cell r="DD128" t="str">
            <v/>
          </cell>
          <cell r="DE128" t="str">
            <v/>
          </cell>
          <cell r="DF128" t="str">
            <v/>
          </cell>
          <cell r="DG128" t="str">
            <v/>
          </cell>
          <cell r="DH128" t="str">
            <v/>
          </cell>
          <cell r="DI128" t="str">
            <v/>
          </cell>
          <cell r="DJ128" t="str">
            <v/>
          </cell>
          <cell r="DK128" t="str">
            <v/>
          </cell>
          <cell r="DL128" t="str">
            <v/>
          </cell>
          <cell r="DM128" t="str">
            <v/>
          </cell>
          <cell r="DN128" t="str">
            <v/>
          </cell>
          <cell r="DO128" t="str">
            <v/>
          </cell>
          <cell r="DP128" t="str">
            <v/>
          </cell>
          <cell r="DQ128" t="str">
            <v/>
          </cell>
          <cell r="DR128" t="str">
            <v/>
          </cell>
          <cell r="DS128" t="str">
            <v/>
          </cell>
          <cell r="DT128" t="str">
            <v/>
          </cell>
          <cell r="DU128" t="str">
            <v/>
          </cell>
          <cell r="DV128" t="str">
            <v/>
          </cell>
          <cell r="DW128" t="str">
            <v/>
          </cell>
          <cell r="DX128" t="str">
            <v/>
          </cell>
          <cell r="DY128" t="str">
            <v/>
          </cell>
          <cell r="DZ128" t="str">
            <v/>
          </cell>
          <cell r="EA128" t="str">
            <v/>
          </cell>
          <cell r="EB128" t="str">
            <v/>
          </cell>
          <cell r="EC128" t="str">
            <v/>
          </cell>
          <cell r="ED128" t="str">
            <v/>
          </cell>
          <cell r="EE128" t="str">
            <v/>
          </cell>
          <cell r="EF128" t="str">
            <v/>
          </cell>
          <cell r="EG128" t="str">
            <v/>
          </cell>
          <cell r="EH128" t="str">
            <v/>
          </cell>
          <cell r="EI128" t="str">
            <v/>
          </cell>
          <cell r="EJ128" t="str">
            <v/>
          </cell>
          <cell r="EK128" t="str">
            <v/>
          </cell>
          <cell r="EL128" t="str">
            <v/>
          </cell>
          <cell r="EM128" t="str">
            <v/>
          </cell>
          <cell r="EN128" t="str">
            <v/>
          </cell>
          <cell r="EO128" t="str">
            <v/>
          </cell>
          <cell r="EP128" t="str">
            <v/>
          </cell>
          <cell r="EQ128" t="str">
            <v/>
          </cell>
          <cell r="ER128" t="str">
            <v/>
          </cell>
          <cell r="ES128" t="str">
            <v/>
          </cell>
          <cell r="ET128" t="str">
            <v/>
          </cell>
          <cell r="EU128" t="str">
            <v/>
          </cell>
          <cell r="EV128" t="str">
            <v/>
          </cell>
          <cell r="EW128" t="str">
            <v/>
          </cell>
          <cell r="EX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  <cell r="N129" t="str">
            <v/>
          </cell>
          <cell r="O129" t="str">
            <v/>
          </cell>
          <cell r="P129" t="str">
            <v/>
          </cell>
          <cell r="Q129" t="str">
            <v/>
          </cell>
          <cell r="R129" t="str">
            <v/>
          </cell>
          <cell r="S129" t="str">
            <v/>
          </cell>
          <cell r="T129" t="str">
            <v/>
          </cell>
          <cell r="U129" t="str">
            <v/>
          </cell>
          <cell r="V129" t="str">
            <v/>
          </cell>
          <cell r="W129" t="str">
            <v/>
          </cell>
          <cell r="X129" t="str">
            <v/>
          </cell>
          <cell r="Y129" t="str">
            <v/>
          </cell>
          <cell r="Z129" t="str">
            <v/>
          </cell>
          <cell r="AA129" t="str">
            <v/>
          </cell>
          <cell r="AB129" t="str">
            <v/>
          </cell>
          <cell r="AC129" t="str">
            <v/>
          </cell>
          <cell r="AD129" t="str">
            <v/>
          </cell>
          <cell r="AE129" t="str">
            <v/>
          </cell>
          <cell r="AF129" t="str">
            <v/>
          </cell>
          <cell r="AG129" t="str">
            <v/>
          </cell>
          <cell r="AH129" t="str">
            <v/>
          </cell>
          <cell r="AI129" t="str">
            <v/>
          </cell>
          <cell r="AJ129" t="str">
            <v/>
          </cell>
          <cell r="AK129" t="str">
            <v/>
          </cell>
          <cell r="AL129" t="str">
            <v/>
          </cell>
          <cell r="AM129" t="str">
            <v/>
          </cell>
          <cell r="AN129" t="str">
            <v/>
          </cell>
          <cell r="AO129" t="str">
            <v/>
          </cell>
          <cell r="AP129" t="str">
            <v/>
          </cell>
          <cell r="AQ129" t="str">
            <v/>
          </cell>
          <cell r="AR129" t="str">
            <v/>
          </cell>
          <cell r="AS129" t="str">
            <v/>
          </cell>
          <cell r="AT129" t="str">
            <v/>
          </cell>
          <cell r="AU129" t="str">
            <v/>
          </cell>
          <cell r="AV129" t="str">
            <v/>
          </cell>
          <cell r="AW129" t="str">
            <v/>
          </cell>
          <cell r="AX129" t="str">
            <v/>
          </cell>
          <cell r="AY129" t="str">
            <v/>
          </cell>
          <cell r="AZ129" t="str">
            <v/>
          </cell>
          <cell r="BA129" t="str">
            <v/>
          </cell>
          <cell r="BB129" t="str">
            <v/>
          </cell>
          <cell r="BC129" t="str">
            <v/>
          </cell>
          <cell r="BD129" t="str">
            <v/>
          </cell>
          <cell r="BE129" t="str">
            <v/>
          </cell>
          <cell r="BF129" t="str">
            <v/>
          </cell>
          <cell r="BG129" t="str">
            <v/>
          </cell>
          <cell r="BH129" t="str">
            <v/>
          </cell>
          <cell r="BI129" t="str">
            <v/>
          </cell>
          <cell r="BJ129" t="str">
            <v/>
          </cell>
          <cell r="BK129" t="str">
            <v/>
          </cell>
          <cell r="BL129" t="str">
            <v/>
          </cell>
          <cell r="BM129" t="str">
            <v/>
          </cell>
          <cell r="BN129" t="str">
            <v/>
          </cell>
          <cell r="BO129" t="str">
            <v/>
          </cell>
          <cell r="BP129" t="str">
            <v/>
          </cell>
          <cell r="BQ129" t="str">
            <v/>
          </cell>
          <cell r="BR129" t="str">
            <v/>
          </cell>
          <cell r="BS129" t="str">
            <v/>
          </cell>
          <cell r="BT129" t="str">
            <v/>
          </cell>
          <cell r="BU129" t="str">
            <v/>
          </cell>
          <cell r="BV129" t="str">
            <v/>
          </cell>
          <cell r="BW129" t="str">
            <v/>
          </cell>
          <cell r="BX129" t="str">
            <v/>
          </cell>
          <cell r="BY129" t="str">
            <v/>
          </cell>
          <cell r="CA129" t="str">
            <v/>
          </cell>
          <cell r="CB129" t="str">
            <v/>
          </cell>
          <cell r="CC129" t="str">
            <v/>
          </cell>
          <cell r="CD129" t="str">
            <v/>
          </cell>
          <cell r="CE129" t="str">
            <v/>
          </cell>
          <cell r="CF129" t="str">
            <v/>
          </cell>
          <cell r="CG129" t="str">
            <v/>
          </cell>
          <cell r="CH129" t="str">
            <v/>
          </cell>
          <cell r="CI129" t="str">
            <v/>
          </cell>
          <cell r="CJ129" t="str">
            <v/>
          </cell>
          <cell r="CK129" t="str">
            <v/>
          </cell>
          <cell r="CL129" t="str">
            <v/>
          </cell>
          <cell r="CM129" t="str">
            <v/>
          </cell>
          <cell r="CN129" t="str">
            <v/>
          </cell>
          <cell r="CO129" t="str">
            <v/>
          </cell>
          <cell r="CP129" t="str">
            <v/>
          </cell>
          <cell r="CQ129" t="str">
            <v/>
          </cell>
          <cell r="CR129" t="str">
            <v/>
          </cell>
          <cell r="CS129" t="str">
            <v/>
          </cell>
          <cell r="CT129" t="str">
            <v/>
          </cell>
          <cell r="CU129" t="str">
            <v/>
          </cell>
          <cell r="CV129" t="str">
            <v/>
          </cell>
          <cell r="CW129" t="str">
            <v/>
          </cell>
          <cell r="CX129" t="str">
            <v/>
          </cell>
          <cell r="CY129" t="str">
            <v/>
          </cell>
          <cell r="CZ129" t="str">
            <v/>
          </cell>
          <cell r="DA129" t="str">
            <v/>
          </cell>
          <cell r="DB129" t="str">
            <v/>
          </cell>
          <cell r="DC129" t="str">
            <v/>
          </cell>
          <cell r="DD129" t="str">
            <v/>
          </cell>
          <cell r="DE129" t="str">
            <v/>
          </cell>
          <cell r="DF129" t="str">
            <v/>
          </cell>
          <cell r="DG129" t="str">
            <v/>
          </cell>
          <cell r="DH129" t="str">
            <v/>
          </cell>
          <cell r="DI129" t="str">
            <v/>
          </cell>
          <cell r="DJ129" t="str">
            <v/>
          </cell>
          <cell r="DK129" t="str">
            <v/>
          </cell>
          <cell r="DL129" t="str">
            <v/>
          </cell>
          <cell r="DM129" t="str">
            <v/>
          </cell>
          <cell r="DN129" t="str">
            <v/>
          </cell>
          <cell r="DO129" t="str">
            <v/>
          </cell>
          <cell r="DP129" t="str">
            <v/>
          </cell>
          <cell r="DQ129" t="str">
            <v/>
          </cell>
          <cell r="DR129" t="str">
            <v/>
          </cell>
          <cell r="DS129" t="str">
            <v/>
          </cell>
          <cell r="DT129" t="str">
            <v/>
          </cell>
          <cell r="DU129" t="str">
            <v/>
          </cell>
          <cell r="DV129" t="str">
            <v/>
          </cell>
          <cell r="DW129" t="str">
            <v/>
          </cell>
          <cell r="DX129" t="str">
            <v/>
          </cell>
          <cell r="DY129" t="str">
            <v/>
          </cell>
          <cell r="DZ129" t="str">
            <v/>
          </cell>
          <cell r="EA129" t="str">
            <v/>
          </cell>
          <cell r="EB129" t="str">
            <v/>
          </cell>
          <cell r="EC129" t="str">
            <v/>
          </cell>
          <cell r="ED129" t="str">
            <v/>
          </cell>
          <cell r="EE129" t="str">
            <v/>
          </cell>
          <cell r="EF129" t="str">
            <v/>
          </cell>
          <cell r="EG129" t="str">
            <v/>
          </cell>
          <cell r="EH129" t="str">
            <v/>
          </cell>
          <cell r="EI129" t="str">
            <v/>
          </cell>
          <cell r="EJ129" t="str">
            <v/>
          </cell>
          <cell r="EK129" t="str">
            <v/>
          </cell>
          <cell r="EL129" t="str">
            <v/>
          </cell>
          <cell r="EM129" t="str">
            <v/>
          </cell>
          <cell r="EN129" t="str">
            <v/>
          </cell>
          <cell r="EO129" t="str">
            <v/>
          </cell>
          <cell r="EP129" t="str">
            <v/>
          </cell>
          <cell r="EQ129" t="str">
            <v/>
          </cell>
          <cell r="ER129" t="str">
            <v/>
          </cell>
          <cell r="ES129" t="str">
            <v/>
          </cell>
          <cell r="ET129" t="str">
            <v/>
          </cell>
          <cell r="EU129" t="str">
            <v/>
          </cell>
          <cell r="EV129" t="str">
            <v/>
          </cell>
          <cell r="EW129" t="str">
            <v/>
          </cell>
          <cell r="EX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  <cell r="N130" t="str">
            <v/>
          </cell>
          <cell r="O130" t="str">
            <v/>
          </cell>
          <cell r="P130" t="str">
            <v/>
          </cell>
          <cell r="Q130" t="str">
            <v/>
          </cell>
          <cell r="R130" t="str">
            <v/>
          </cell>
          <cell r="S130" t="str">
            <v/>
          </cell>
          <cell r="T130" t="str">
            <v/>
          </cell>
          <cell r="U130" t="str">
            <v/>
          </cell>
          <cell r="V130" t="str">
            <v/>
          </cell>
          <cell r="W130" t="str">
            <v/>
          </cell>
          <cell r="X130" t="str">
            <v/>
          </cell>
          <cell r="Y130" t="str">
            <v/>
          </cell>
          <cell r="Z130" t="str">
            <v/>
          </cell>
          <cell r="AA130" t="str">
            <v/>
          </cell>
          <cell r="AB130" t="str">
            <v/>
          </cell>
          <cell r="AC130" t="str">
            <v/>
          </cell>
          <cell r="AD130" t="str">
            <v/>
          </cell>
          <cell r="AE130" t="str">
            <v/>
          </cell>
          <cell r="AF130" t="str">
            <v/>
          </cell>
          <cell r="AG130" t="str">
            <v/>
          </cell>
          <cell r="AH130" t="str">
            <v/>
          </cell>
          <cell r="AI130" t="str">
            <v/>
          </cell>
          <cell r="AJ130" t="str">
            <v/>
          </cell>
          <cell r="AK130" t="str">
            <v/>
          </cell>
          <cell r="AL130" t="str">
            <v/>
          </cell>
          <cell r="AM130" t="str">
            <v/>
          </cell>
          <cell r="AN130" t="str">
            <v/>
          </cell>
          <cell r="AO130" t="str">
            <v/>
          </cell>
          <cell r="AP130" t="str">
            <v/>
          </cell>
          <cell r="AQ130" t="str">
            <v/>
          </cell>
          <cell r="AR130" t="str">
            <v/>
          </cell>
          <cell r="AS130" t="str">
            <v/>
          </cell>
          <cell r="AT130" t="str">
            <v/>
          </cell>
          <cell r="AU130" t="str">
            <v/>
          </cell>
          <cell r="AV130" t="str">
            <v/>
          </cell>
          <cell r="AW130" t="str">
            <v/>
          </cell>
          <cell r="AX130" t="str">
            <v/>
          </cell>
          <cell r="AY130" t="str">
            <v/>
          </cell>
          <cell r="AZ130" t="str">
            <v/>
          </cell>
          <cell r="BA130" t="str">
            <v/>
          </cell>
          <cell r="BB130" t="str">
            <v/>
          </cell>
          <cell r="BC130" t="str">
            <v/>
          </cell>
          <cell r="BD130" t="str">
            <v/>
          </cell>
          <cell r="BE130" t="str">
            <v/>
          </cell>
          <cell r="BF130" t="str">
            <v/>
          </cell>
          <cell r="BG130" t="str">
            <v/>
          </cell>
          <cell r="BH130" t="str">
            <v/>
          </cell>
          <cell r="BI130" t="str">
            <v/>
          </cell>
          <cell r="BJ130" t="str">
            <v/>
          </cell>
          <cell r="BK130" t="str">
            <v/>
          </cell>
          <cell r="BL130" t="str">
            <v/>
          </cell>
          <cell r="BM130" t="str">
            <v/>
          </cell>
          <cell r="BN130" t="str">
            <v/>
          </cell>
          <cell r="BO130" t="str">
            <v/>
          </cell>
          <cell r="BP130" t="str">
            <v/>
          </cell>
          <cell r="BQ130" t="str">
            <v/>
          </cell>
          <cell r="BR130" t="str">
            <v/>
          </cell>
          <cell r="BS130" t="str">
            <v/>
          </cell>
          <cell r="BT130" t="str">
            <v/>
          </cell>
          <cell r="BU130" t="str">
            <v/>
          </cell>
          <cell r="BV130" t="str">
            <v/>
          </cell>
          <cell r="BW130" t="str">
            <v/>
          </cell>
          <cell r="BX130" t="str">
            <v/>
          </cell>
          <cell r="BY130" t="str">
            <v/>
          </cell>
          <cell r="CA130" t="str">
            <v/>
          </cell>
          <cell r="CB130" t="str">
            <v/>
          </cell>
          <cell r="CC130" t="str">
            <v/>
          </cell>
          <cell r="CD130" t="str">
            <v/>
          </cell>
          <cell r="CE130" t="str">
            <v/>
          </cell>
          <cell r="CF130" t="str">
            <v/>
          </cell>
          <cell r="CG130" t="str">
            <v/>
          </cell>
          <cell r="CH130" t="str">
            <v/>
          </cell>
          <cell r="CI130" t="str">
            <v/>
          </cell>
          <cell r="CJ130" t="str">
            <v/>
          </cell>
          <cell r="CK130" t="str">
            <v/>
          </cell>
          <cell r="CL130" t="str">
            <v/>
          </cell>
          <cell r="CM130" t="str">
            <v/>
          </cell>
          <cell r="CN130" t="str">
            <v/>
          </cell>
          <cell r="CO130" t="str">
            <v/>
          </cell>
          <cell r="CP130" t="str">
            <v/>
          </cell>
          <cell r="CQ130" t="str">
            <v/>
          </cell>
          <cell r="CR130" t="str">
            <v/>
          </cell>
          <cell r="CS130" t="str">
            <v/>
          </cell>
          <cell r="CT130" t="str">
            <v/>
          </cell>
          <cell r="CU130" t="str">
            <v/>
          </cell>
          <cell r="CV130" t="str">
            <v/>
          </cell>
          <cell r="CW130" t="str">
            <v/>
          </cell>
          <cell r="CX130" t="str">
            <v/>
          </cell>
          <cell r="CY130" t="str">
            <v/>
          </cell>
          <cell r="CZ130" t="str">
            <v/>
          </cell>
          <cell r="DA130" t="str">
            <v/>
          </cell>
          <cell r="DB130" t="str">
            <v/>
          </cell>
          <cell r="DC130" t="str">
            <v/>
          </cell>
          <cell r="DD130" t="str">
            <v/>
          </cell>
          <cell r="DE130" t="str">
            <v/>
          </cell>
          <cell r="DF130" t="str">
            <v/>
          </cell>
          <cell r="DG130" t="str">
            <v/>
          </cell>
          <cell r="DH130" t="str">
            <v/>
          </cell>
          <cell r="DI130" t="str">
            <v/>
          </cell>
          <cell r="DJ130" t="str">
            <v/>
          </cell>
          <cell r="DK130" t="str">
            <v/>
          </cell>
          <cell r="DL130" t="str">
            <v/>
          </cell>
          <cell r="DM130" t="str">
            <v/>
          </cell>
          <cell r="DN130" t="str">
            <v/>
          </cell>
          <cell r="DO130" t="str">
            <v/>
          </cell>
          <cell r="DP130" t="str">
            <v/>
          </cell>
          <cell r="DQ130" t="str">
            <v/>
          </cell>
          <cell r="DR130" t="str">
            <v/>
          </cell>
          <cell r="DS130" t="str">
            <v/>
          </cell>
          <cell r="DT130" t="str">
            <v/>
          </cell>
          <cell r="DU130" t="str">
            <v/>
          </cell>
          <cell r="DV130" t="str">
            <v/>
          </cell>
          <cell r="DW130" t="str">
            <v/>
          </cell>
          <cell r="DX130" t="str">
            <v/>
          </cell>
          <cell r="DY130" t="str">
            <v/>
          </cell>
          <cell r="DZ130" t="str">
            <v/>
          </cell>
          <cell r="EA130" t="str">
            <v/>
          </cell>
          <cell r="EB130" t="str">
            <v/>
          </cell>
          <cell r="EC130" t="str">
            <v/>
          </cell>
          <cell r="ED130" t="str">
            <v/>
          </cell>
          <cell r="EE130" t="str">
            <v/>
          </cell>
          <cell r="EF130" t="str">
            <v/>
          </cell>
          <cell r="EG130" t="str">
            <v/>
          </cell>
          <cell r="EH130" t="str">
            <v/>
          </cell>
          <cell r="EI130" t="str">
            <v/>
          </cell>
          <cell r="EJ130" t="str">
            <v/>
          </cell>
          <cell r="EK130" t="str">
            <v/>
          </cell>
          <cell r="EL130" t="str">
            <v/>
          </cell>
          <cell r="EM130" t="str">
            <v/>
          </cell>
          <cell r="EN130" t="str">
            <v/>
          </cell>
          <cell r="EO130" t="str">
            <v/>
          </cell>
          <cell r="EP130" t="str">
            <v/>
          </cell>
          <cell r="EQ130" t="str">
            <v/>
          </cell>
          <cell r="ER130" t="str">
            <v/>
          </cell>
          <cell r="ES130" t="str">
            <v/>
          </cell>
          <cell r="ET130" t="str">
            <v/>
          </cell>
          <cell r="EU130" t="str">
            <v/>
          </cell>
          <cell r="EV130" t="str">
            <v/>
          </cell>
          <cell r="EW130" t="str">
            <v/>
          </cell>
          <cell r="EX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  <cell r="N131" t="str">
            <v/>
          </cell>
          <cell r="O131" t="str">
            <v/>
          </cell>
          <cell r="P131" t="str">
            <v/>
          </cell>
          <cell r="Q131" t="str">
            <v/>
          </cell>
          <cell r="R131" t="str">
            <v/>
          </cell>
          <cell r="S131" t="str">
            <v/>
          </cell>
          <cell r="T131" t="str">
            <v/>
          </cell>
          <cell r="U131" t="str">
            <v/>
          </cell>
          <cell r="V131" t="str">
            <v/>
          </cell>
          <cell r="W131" t="str">
            <v/>
          </cell>
          <cell r="X131" t="str">
            <v/>
          </cell>
          <cell r="Y131" t="str">
            <v/>
          </cell>
          <cell r="Z131" t="str">
            <v/>
          </cell>
          <cell r="AA131" t="str">
            <v/>
          </cell>
          <cell r="AB131" t="str">
            <v/>
          </cell>
          <cell r="AC131" t="str">
            <v/>
          </cell>
          <cell r="AD131" t="str">
            <v/>
          </cell>
          <cell r="AE131" t="str">
            <v/>
          </cell>
          <cell r="AF131" t="str">
            <v/>
          </cell>
          <cell r="AG131" t="str">
            <v/>
          </cell>
          <cell r="AH131" t="str">
            <v/>
          </cell>
          <cell r="AI131" t="str">
            <v/>
          </cell>
          <cell r="AJ131" t="str">
            <v/>
          </cell>
          <cell r="AK131" t="str">
            <v/>
          </cell>
          <cell r="AL131" t="str">
            <v/>
          </cell>
          <cell r="AM131" t="str">
            <v/>
          </cell>
          <cell r="AN131" t="str">
            <v/>
          </cell>
          <cell r="AO131" t="str">
            <v/>
          </cell>
          <cell r="AP131" t="str">
            <v/>
          </cell>
          <cell r="AQ131" t="str">
            <v/>
          </cell>
          <cell r="AR131" t="str">
            <v/>
          </cell>
          <cell r="AS131" t="str">
            <v/>
          </cell>
          <cell r="AT131" t="str">
            <v/>
          </cell>
          <cell r="AU131" t="str">
            <v/>
          </cell>
          <cell r="AV131" t="str">
            <v/>
          </cell>
          <cell r="AW131" t="str">
            <v/>
          </cell>
          <cell r="AX131" t="str">
            <v/>
          </cell>
          <cell r="AY131" t="str">
            <v/>
          </cell>
          <cell r="AZ131" t="str">
            <v/>
          </cell>
          <cell r="BA131" t="str">
            <v/>
          </cell>
          <cell r="BB131" t="str">
            <v/>
          </cell>
          <cell r="BC131" t="str">
            <v/>
          </cell>
          <cell r="BD131" t="str">
            <v/>
          </cell>
          <cell r="BE131" t="str">
            <v/>
          </cell>
          <cell r="BF131" t="str">
            <v/>
          </cell>
          <cell r="BG131" t="str">
            <v/>
          </cell>
          <cell r="BH131" t="str">
            <v/>
          </cell>
          <cell r="BI131" t="str">
            <v/>
          </cell>
          <cell r="BJ131" t="str">
            <v/>
          </cell>
          <cell r="BK131" t="str">
            <v/>
          </cell>
          <cell r="BL131" t="str">
            <v/>
          </cell>
          <cell r="BM131" t="str">
            <v/>
          </cell>
          <cell r="BN131" t="str">
            <v/>
          </cell>
          <cell r="BO131" t="str">
            <v/>
          </cell>
          <cell r="BP131" t="str">
            <v/>
          </cell>
          <cell r="BQ131" t="str">
            <v/>
          </cell>
          <cell r="BR131" t="str">
            <v/>
          </cell>
          <cell r="BS131" t="str">
            <v/>
          </cell>
          <cell r="BT131" t="str">
            <v/>
          </cell>
          <cell r="BU131" t="str">
            <v/>
          </cell>
          <cell r="BV131" t="str">
            <v/>
          </cell>
          <cell r="BW131" t="str">
            <v/>
          </cell>
          <cell r="BX131" t="str">
            <v/>
          </cell>
          <cell r="BY131" t="str">
            <v/>
          </cell>
          <cell r="CA131" t="str">
            <v/>
          </cell>
          <cell r="CB131" t="str">
            <v/>
          </cell>
          <cell r="CC131" t="str">
            <v/>
          </cell>
          <cell r="CD131" t="str">
            <v/>
          </cell>
          <cell r="CE131" t="str">
            <v/>
          </cell>
          <cell r="CF131" t="str">
            <v/>
          </cell>
          <cell r="CG131" t="str">
            <v/>
          </cell>
          <cell r="CH131" t="str">
            <v/>
          </cell>
          <cell r="CI131" t="str">
            <v/>
          </cell>
          <cell r="CJ131" t="str">
            <v/>
          </cell>
          <cell r="CK131" t="str">
            <v/>
          </cell>
          <cell r="CL131" t="str">
            <v/>
          </cell>
          <cell r="CM131" t="str">
            <v/>
          </cell>
          <cell r="CN131" t="str">
            <v/>
          </cell>
          <cell r="CO131" t="str">
            <v/>
          </cell>
          <cell r="CP131" t="str">
            <v/>
          </cell>
          <cell r="CQ131" t="str">
            <v/>
          </cell>
          <cell r="CR131" t="str">
            <v/>
          </cell>
          <cell r="CS131" t="str">
            <v/>
          </cell>
          <cell r="CT131" t="str">
            <v/>
          </cell>
          <cell r="CU131" t="str">
            <v/>
          </cell>
          <cell r="CV131" t="str">
            <v/>
          </cell>
          <cell r="CW131" t="str">
            <v/>
          </cell>
          <cell r="CX131" t="str">
            <v/>
          </cell>
          <cell r="CY131" t="str">
            <v/>
          </cell>
          <cell r="CZ131" t="str">
            <v/>
          </cell>
          <cell r="DA131" t="str">
            <v/>
          </cell>
          <cell r="DB131" t="str">
            <v/>
          </cell>
          <cell r="DC131" t="str">
            <v/>
          </cell>
          <cell r="DD131" t="str">
            <v/>
          </cell>
          <cell r="DE131" t="str">
            <v/>
          </cell>
          <cell r="DF131" t="str">
            <v/>
          </cell>
          <cell r="DG131" t="str">
            <v/>
          </cell>
          <cell r="DH131" t="str">
            <v/>
          </cell>
          <cell r="DI131" t="str">
            <v/>
          </cell>
          <cell r="DJ131" t="str">
            <v/>
          </cell>
          <cell r="DK131" t="str">
            <v/>
          </cell>
          <cell r="DL131" t="str">
            <v/>
          </cell>
          <cell r="DM131" t="str">
            <v/>
          </cell>
          <cell r="DN131" t="str">
            <v/>
          </cell>
          <cell r="DO131" t="str">
            <v/>
          </cell>
          <cell r="DP131" t="str">
            <v/>
          </cell>
          <cell r="DQ131" t="str">
            <v/>
          </cell>
          <cell r="DR131" t="str">
            <v/>
          </cell>
          <cell r="DS131" t="str">
            <v/>
          </cell>
          <cell r="DT131" t="str">
            <v/>
          </cell>
          <cell r="DU131" t="str">
            <v/>
          </cell>
          <cell r="DV131" t="str">
            <v/>
          </cell>
          <cell r="DW131" t="str">
            <v/>
          </cell>
          <cell r="DX131" t="str">
            <v/>
          </cell>
          <cell r="DY131" t="str">
            <v/>
          </cell>
          <cell r="DZ131" t="str">
            <v/>
          </cell>
          <cell r="EA131" t="str">
            <v/>
          </cell>
          <cell r="EB131" t="str">
            <v/>
          </cell>
          <cell r="EC131" t="str">
            <v/>
          </cell>
          <cell r="ED131" t="str">
            <v/>
          </cell>
          <cell r="EE131" t="str">
            <v/>
          </cell>
          <cell r="EF131" t="str">
            <v/>
          </cell>
          <cell r="EG131" t="str">
            <v/>
          </cell>
          <cell r="EH131" t="str">
            <v/>
          </cell>
          <cell r="EI131" t="str">
            <v/>
          </cell>
          <cell r="EJ131" t="str">
            <v/>
          </cell>
          <cell r="EK131" t="str">
            <v/>
          </cell>
          <cell r="EL131" t="str">
            <v/>
          </cell>
          <cell r="EM131" t="str">
            <v/>
          </cell>
          <cell r="EN131" t="str">
            <v/>
          </cell>
          <cell r="EO131" t="str">
            <v/>
          </cell>
          <cell r="EP131" t="str">
            <v/>
          </cell>
          <cell r="EQ131" t="str">
            <v/>
          </cell>
          <cell r="ER131" t="str">
            <v/>
          </cell>
          <cell r="ES131" t="str">
            <v/>
          </cell>
          <cell r="ET131" t="str">
            <v/>
          </cell>
          <cell r="EU131" t="str">
            <v/>
          </cell>
          <cell r="EV131" t="str">
            <v/>
          </cell>
          <cell r="EW131" t="str">
            <v/>
          </cell>
          <cell r="EX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  <cell r="N132" t="str">
            <v/>
          </cell>
          <cell r="O132" t="str">
            <v/>
          </cell>
          <cell r="P132" t="str">
            <v/>
          </cell>
          <cell r="Q132" t="str">
            <v/>
          </cell>
          <cell r="R132" t="str">
            <v/>
          </cell>
          <cell r="S132" t="str">
            <v/>
          </cell>
          <cell r="T132" t="str">
            <v/>
          </cell>
          <cell r="U132" t="str">
            <v/>
          </cell>
          <cell r="V132" t="str">
            <v/>
          </cell>
          <cell r="W132" t="str">
            <v/>
          </cell>
          <cell r="X132" t="str">
            <v/>
          </cell>
          <cell r="Y132" t="str">
            <v/>
          </cell>
          <cell r="Z132" t="str">
            <v/>
          </cell>
          <cell r="AA132" t="str">
            <v/>
          </cell>
          <cell r="AB132" t="str">
            <v/>
          </cell>
          <cell r="AC132" t="str">
            <v/>
          </cell>
          <cell r="AD132" t="str">
            <v/>
          </cell>
          <cell r="AE132" t="str">
            <v/>
          </cell>
          <cell r="AF132" t="str">
            <v/>
          </cell>
          <cell r="AG132" t="str">
            <v/>
          </cell>
          <cell r="AH132" t="str">
            <v/>
          </cell>
          <cell r="AI132" t="str">
            <v/>
          </cell>
          <cell r="AJ132" t="str">
            <v/>
          </cell>
          <cell r="AK132" t="str">
            <v/>
          </cell>
          <cell r="AL132" t="str">
            <v/>
          </cell>
          <cell r="AM132" t="str">
            <v/>
          </cell>
          <cell r="AN132" t="str">
            <v/>
          </cell>
          <cell r="AO132" t="str">
            <v/>
          </cell>
          <cell r="AP132" t="str">
            <v/>
          </cell>
          <cell r="AQ132" t="str">
            <v/>
          </cell>
          <cell r="AR132" t="str">
            <v/>
          </cell>
          <cell r="AS132" t="str">
            <v/>
          </cell>
          <cell r="AT132" t="str">
            <v/>
          </cell>
          <cell r="AU132" t="str">
            <v/>
          </cell>
          <cell r="AV132" t="str">
            <v/>
          </cell>
          <cell r="AW132" t="str">
            <v/>
          </cell>
          <cell r="AX132" t="str">
            <v/>
          </cell>
          <cell r="AY132" t="str">
            <v/>
          </cell>
          <cell r="AZ132" t="str">
            <v/>
          </cell>
          <cell r="BA132" t="str">
            <v/>
          </cell>
          <cell r="BB132" t="str">
            <v/>
          </cell>
          <cell r="BC132" t="str">
            <v/>
          </cell>
          <cell r="BD132" t="str">
            <v/>
          </cell>
          <cell r="BE132" t="str">
            <v/>
          </cell>
          <cell r="BF132" t="str">
            <v/>
          </cell>
          <cell r="BG132" t="str">
            <v/>
          </cell>
          <cell r="BH132" t="str">
            <v/>
          </cell>
          <cell r="BI132" t="str">
            <v/>
          </cell>
          <cell r="BJ132" t="str">
            <v/>
          </cell>
          <cell r="BK132" t="str">
            <v/>
          </cell>
          <cell r="BL132" t="str">
            <v/>
          </cell>
          <cell r="BM132" t="str">
            <v/>
          </cell>
          <cell r="BN132" t="str">
            <v/>
          </cell>
          <cell r="BO132" t="str">
            <v/>
          </cell>
          <cell r="BP132" t="str">
            <v/>
          </cell>
          <cell r="BQ132" t="str">
            <v/>
          </cell>
          <cell r="BR132" t="str">
            <v/>
          </cell>
          <cell r="BS132" t="str">
            <v/>
          </cell>
          <cell r="BT132" t="str">
            <v/>
          </cell>
          <cell r="BU132" t="str">
            <v/>
          </cell>
          <cell r="BV132" t="str">
            <v/>
          </cell>
          <cell r="BW132" t="str">
            <v/>
          </cell>
          <cell r="BX132" t="str">
            <v/>
          </cell>
          <cell r="BY132" t="str">
            <v/>
          </cell>
          <cell r="CA132" t="str">
            <v/>
          </cell>
          <cell r="CB132" t="str">
            <v/>
          </cell>
          <cell r="CC132" t="str">
            <v/>
          </cell>
          <cell r="CD132" t="str">
            <v/>
          </cell>
          <cell r="CE132" t="str">
            <v/>
          </cell>
          <cell r="CF132" t="str">
            <v/>
          </cell>
          <cell r="CG132" t="str">
            <v/>
          </cell>
          <cell r="CH132" t="str">
            <v/>
          </cell>
          <cell r="CI132" t="str">
            <v/>
          </cell>
          <cell r="CJ132" t="str">
            <v/>
          </cell>
          <cell r="CK132" t="str">
            <v/>
          </cell>
          <cell r="CL132" t="str">
            <v/>
          </cell>
          <cell r="CM132" t="str">
            <v/>
          </cell>
          <cell r="CN132" t="str">
            <v/>
          </cell>
          <cell r="CO132" t="str">
            <v/>
          </cell>
          <cell r="CP132" t="str">
            <v/>
          </cell>
          <cell r="CQ132" t="str">
            <v/>
          </cell>
          <cell r="CR132" t="str">
            <v/>
          </cell>
          <cell r="CS132" t="str">
            <v/>
          </cell>
          <cell r="CT132" t="str">
            <v/>
          </cell>
          <cell r="CU132" t="str">
            <v/>
          </cell>
          <cell r="CV132" t="str">
            <v/>
          </cell>
          <cell r="CW132" t="str">
            <v/>
          </cell>
          <cell r="CX132" t="str">
            <v/>
          </cell>
          <cell r="CY132" t="str">
            <v/>
          </cell>
          <cell r="CZ132" t="str">
            <v/>
          </cell>
          <cell r="DA132" t="str">
            <v/>
          </cell>
          <cell r="DB132" t="str">
            <v/>
          </cell>
          <cell r="DC132" t="str">
            <v/>
          </cell>
          <cell r="DD132" t="str">
            <v/>
          </cell>
          <cell r="DE132" t="str">
            <v/>
          </cell>
          <cell r="DF132" t="str">
            <v/>
          </cell>
          <cell r="DG132" t="str">
            <v/>
          </cell>
          <cell r="DH132" t="str">
            <v/>
          </cell>
          <cell r="DI132" t="str">
            <v/>
          </cell>
          <cell r="DJ132" t="str">
            <v/>
          </cell>
          <cell r="DK132" t="str">
            <v/>
          </cell>
          <cell r="DL132" t="str">
            <v/>
          </cell>
          <cell r="DM132" t="str">
            <v/>
          </cell>
          <cell r="DN132" t="str">
            <v/>
          </cell>
          <cell r="DO132" t="str">
            <v/>
          </cell>
          <cell r="DP132" t="str">
            <v/>
          </cell>
          <cell r="DQ132" t="str">
            <v/>
          </cell>
          <cell r="DR132" t="str">
            <v/>
          </cell>
          <cell r="DS132" t="str">
            <v/>
          </cell>
          <cell r="DT132" t="str">
            <v/>
          </cell>
          <cell r="DU132" t="str">
            <v/>
          </cell>
          <cell r="DV132" t="str">
            <v/>
          </cell>
          <cell r="DW132" t="str">
            <v/>
          </cell>
          <cell r="DX132" t="str">
            <v/>
          </cell>
          <cell r="DY132" t="str">
            <v/>
          </cell>
          <cell r="DZ132" t="str">
            <v/>
          </cell>
          <cell r="EA132" t="str">
            <v/>
          </cell>
          <cell r="EB132" t="str">
            <v/>
          </cell>
          <cell r="EC132" t="str">
            <v/>
          </cell>
          <cell r="ED132" t="str">
            <v/>
          </cell>
          <cell r="EE132" t="str">
            <v/>
          </cell>
          <cell r="EF132" t="str">
            <v/>
          </cell>
          <cell r="EG132" t="str">
            <v/>
          </cell>
          <cell r="EH132" t="str">
            <v/>
          </cell>
          <cell r="EI132" t="str">
            <v/>
          </cell>
          <cell r="EJ132" t="str">
            <v/>
          </cell>
          <cell r="EK132" t="str">
            <v/>
          </cell>
          <cell r="EL132" t="str">
            <v/>
          </cell>
          <cell r="EM132" t="str">
            <v/>
          </cell>
          <cell r="EN132" t="str">
            <v/>
          </cell>
          <cell r="EO132" t="str">
            <v/>
          </cell>
          <cell r="EP132" t="str">
            <v/>
          </cell>
          <cell r="EQ132" t="str">
            <v/>
          </cell>
          <cell r="ER132" t="str">
            <v/>
          </cell>
          <cell r="ES132" t="str">
            <v/>
          </cell>
          <cell r="ET132" t="str">
            <v/>
          </cell>
          <cell r="EU132" t="str">
            <v/>
          </cell>
          <cell r="EV132" t="str">
            <v/>
          </cell>
          <cell r="EW132" t="str">
            <v/>
          </cell>
          <cell r="EX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  <cell r="N133" t="str">
            <v/>
          </cell>
          <cell r="O133" t="str">
            <v/>
          </cell>
          <cell r="P133" t="str">
            <v/>
          </cell>
          <cell r="Q133" t="str">
            <v/>
          </cell>
          <cell r="R133" t="str">
            <v/>
          </cell>
          <cell r="S133" t="str">
            <v/>
          </cell>
          <cell r="T133" t="str">
            <v/>
          </cell>
          <cell r="U133" t="str">
            <v/>
          </cell>
          <cell r="V133" t="str">
            <v/>
          </cell>
          <cell r="W133" t="str">
            <v/>
          </cell>
          <cell r="X133" t="str">
            <v/>
          </cell>
          <cell r="Y133" t="str">
            <v/>
          </cell>
          <cell r="Z133" t="str">
            <v/>
          </cell>
          <cell r="AA133" t="str">
            <v/>
          </cell>
          <cell r="AB133" t="str">
            <v/>
          </cell>
          <cell r="AC133" t="str">
            <v/>
          </cell>
          <cell r="AD133" t="str">
            <v/>
          </cell>
          <cell r="AE133" t="str">
            <v/>
          </cell>
          <cell r="AF133" t="str">
            <v/>
          </cell>
          <cell r="AG133" t="str">
            <v/>
          </cell>
          <cell r="AH133" t="str">
            <v/>
          </cell>
          <cell r="AI133" t="str">
            <v/>
          </cell>
          <cell r="AJ133" t="str">
            <v/>
          </cell>
          <cell r="AK133" t="str">
            <v/>
          </cell>
          <cell r="AL133" t="str">
            <v/>
          </cell>
          <cell r="AM133" t="str">
            <v/>
          </cell>
          <cell r="AN133" t="str">
            <v/>
          </cell>
          <cell r="AO133" t="str">
            <v/>
          </cell>
          <cell r="AP133" t="str">
            <v/>
          </cell>
          <cell r="AQ133" t="str">
            <v/>
          </cell>
          <cell r="AR133" t="str">
            <v/>
          </cell>
          <cell r="AS133" t="str">
            <v/>
          </cell>
          <cell r="AT133" t="str">
            <v/>
          </cell>
          <cell r="AU133" t="str">
            <v/>
          </cell>
          <cell r="AV133" t="str">
            <v/>
          </cell>
          <cell r="AW133" t="str">
            <v/>
          </cell>
          <cell r="AX133" t="str">
            <v/>
          </cell>
          <cell r="AY133" t="str">
            <v/>
          </cell>
          <cell r="AZ133" t="str">
            <v/>
          </cell>
          <cell r="BA133" t="str">
            <v/>
          </cell>
          <cell r="BB133" t="str">
            <v/>
          </cell>
          <cell r="BC133" t="str">
            <v/>
          </cell>
          <cell r="BD133" t="str">
            <v/>
          </cell>
          <cell r="BE133" t="str">
            <v/>
          </cell>
          <cell r="BF133" t="str">
            <v/>
          </cell>
          <cell r="BG133" t="str">
            <v/>
          </cell>
          <cell r="BH133" t="str">
            <v/>
          </cell>
          <cell r="BI133" t="str">
            <v/>
          </cell>
          <cell r="BJ133" t="str">
            <v/>
          </cell>
          <cell r="BK133" t="str">
            <v/>
          </cell>
          <cell r="BL133" t="str">
            <v/>
          </cell>
          <cell r="BM133" t="str">
            <v/>
          </cell>
          <cell r="BN133" t="str">
            <v/>
          </cell>
          <cell r="BO133" t="str">
            <v/>
          </cell>
          <cell r="BP133" t="str">
            <v/>
          </cell>
          <cell r="BQ133" t="str">
            <v/>
          </cell>
          <cell r="BR133" t="str">
            <v/>
          </cell>
          <cell r="BS133" t="str">
            <v/>
          </cell>
          <cell r="BT133" t="str">
            <v/>
          </cell>
          <cell r="BU133" t="str">
            <v/>
          </cell>
          <cell r="BV133" t="str">
            <v/>
          </cell>
          <cell r="BW133" t="str">
            <v/>
          </cell>
          <cell r="BX133" t="str">
            <v/>
          </cell>
          <cell r="BY133" t="str">
            <v/>
          </cell>
          <cell r="CA133" t="str">
            <v/>
          </cell>
          <cell r="CB133" t="str">
            <v/>
          </cell>
          <cell r="CC133" t="str">
            <v/>
          </cell>
          <cell r="CD133" t="str">
            <v/>
          </cell>
          <cell r="CE133" t="str">
            <v/>
          </cell>
          <cell r="CF133" t="str">
            <v/>
          </cell>
          <cell r="CG133" t="str">
            <v/>
          </cell>
          <cell r="CH133" t="str">
            <v/>
          </cell>
          <cell r="CI133" t="str">
            <v/>
          </cell>
          <cell r="CJ133" t="str">
            <v/>
          </cell>
          <cell r="CK133" t="str">
            <v/>
          </cell>
          <cell r="CL133" t="str">
            <v/>
          </cell>
          <cell r="CM133" t="str">
            <v/>
          </cell>
          <cell r="CN133" t="str">
            <v/>
          </cell>
          <cell r="CO133" t="str">
            <v/>
          </cell>
          <cell r="CP133" t="str">
            <v/>
          </cell>
          <cell r="CQ133" t="str">
            <v/>
          </cell>
          <cell r="CR133" t="str">
            <v/>
          </cell>
          <cell r="CS133" t="str">
            <v/>
          </cell>
          <cell r="CT133" t="str">
            <v/>
          </cell>
          <cell r="CU133" t="str">
            <v/>
          </cell>
          <cell r="CV133" t="str">
            <v/>
          </cell>
          <cell r="CW133" t="str">
            <v/>
          </cell>
          <cell r="CX133" t="str">
            <v/>
          </cell>
          <cell r="CY133" t="str">
            <v/>
          </cell>
          <cell r="CZ133" t="str">
            <v/>
          </cell>
          <cell r="DA133" t="str">
            <v/>
          </cell>
          <cell r="DB133" t="str">
            <v/>
          </cell>
          <cell r="DC133" t="str">
            <v/>
          </cell>
          <cell r="DD133" t="str">
            <v/>
          </cell>
          <cell r="DE133" t="str">
            <v/>
          </cell>
          <cell r="DF133" t="str">
            <v/>
          </cell>
          <cell r="DG133" t="str">
            <v/>
          </cell>
          <cell r="DH133" t="str">
            <v/>
          </cell>
          <cell r="DI133" t="str">
            <v/>
          </cell>
          <cell r="DJ133" t="str">
            <v/>
          </cell>
          <cell r="DK133" t="str">
            <v/>
          </cell>
          <cell r="DL133" t="str">
            <v/>
          </cell>
          <cell r="DM133" t="str">
            <v/>
          </cell>
          <cell r="DN133" t="str">
            <v/>
          </cell>
          <cell r="DO133" t="str">
            <v/>
          </cell>
          <cell r="DP133" t="str">
            <v/>
          </cell>
          <cell r="DQ133" t="str">
            <v/>
          </cell>
          <cell r="DR133" t="str">
            <v/>
          </cell>
          <cell r="DS133" t="str">
            <v/>
          </cell>
          <cell r="DT133" t="str">
            <v/>
          </cell>
          <cell r="DU133" t="str">
            <v/>
          </cell>
          <cell r="DV133" t="str">
            <v/>
          </cell>
          <cell r="DW133" t="str">
            <v/>
          </cell>
          <cell r="DX133" t="str">
            <v/>
          </cell>
          <cell r="DY133" t="str">
            <v/>
          </cell>
          <cell r="DZ133" t="str">
            <v/>
          </cell>
          <cell r="EA133" t="str">
            <v/>
          </cell>
          <cell r="EB133" t="str">
            <v/>
          </cell>
          <cell r="EC133" t="str">
            <v/>
          </cell>
          <cell r="ED133" t="str">
            <v/>
          </cell>
          <cell r="EE133" t="str">
            <v/>
          </cell>
          <cell r="EF133" t="str">
            <v/>
          </cell>
          <cell r="EG133" t="str">
            <v/>
          </cell>
          <cell r="EH133" t="str">
            <v/>
          </cell>
          <cell r="EI133" t="str">
            <v/>
          </cell>
          <cell r="EJ133" t="str">
            <v/>
          </cell>
          <cell r="EK133" t="str">
            <v/>
          </cell>
          <cell r="EL133" t="str">
            <v/>
          </cell>
          <cell r="EM133" t="str">
            <v/>
          </cell>
          <cell r="EN133" t="str">
            <v/>
          </cell>
          <cell r="EO133" t="str">
            <v/>
          </cell>
          <cell r="EP133" t="str">
            <v/>
          </cell>
          <cell r="EQ133" t="str">
            <v/>
          </cell>
          <cell r="ER133" t="str">
            <v/>
          </cell>
          <cell r="ES133" t="str">
            <v/>
          </cell>
          <cell r="ET133" t="str">
            <v/>
          </cell>
          <cell r="EU133" t="str">
            <v/>
          </cell>
          <cell r="EV133" t="str">
            <v/>
          </cell>
          <cell r="EW133" t="str">
            <v/>
          </cell>
          <cell r="EX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  <cell r="N134" t="str">
            <v/>
          </cell>
          <cell r="O134" t="str">
            <v/>
          </cell>
          <cell r="P134" t="str">
            <v/>
          </cell>
          <cell r="Q134" t="str">
            <v/>
          </cell>
          <cell r="R134" t="str">
            <v/>
          </cell>
          <cell r="S134" t="str">
            <v/>
          </cell>
          <cell r="T134" t="str">
            <v/>
          </cell>
          <cell r="U134" t="str">
            <v/>
          </cell>
          <cell r="V134" t="str">
            <v/>
          </cell>
          <cell r="W134" t="str">
            <v/>
          </cell>
          <cell r="X134" t="str">
            <v/>
          </cell>
          <cell r="Y134" t="str">
            <v/>
          </cell>
          <cell r="Z134" t="str">
            <v/>
          </cell>
          <cell r="AA134" t="str">
            <v/>
          </cell>
          <cell r="AB134" t="str">
            <v/>
          </cell>
          <cell r="AC134" t="str">
            <v/>
          </cell>
          <cell r="AD134" t="str">
            <v/>
          </cell>
          <cell r="AE134" t="str">
            <v/>
          </cell>
          <cell r="AF134" t="str">
            <v/>
          </cell>
          <cell r="AG134" t="str">
            <v/>
          </cell>
          <cell r="AH134" t="str">
            <v/>
          </cell>
          <cell r="AI134" t="str">
            <v/>
          </cell>
          <cell r="AJ134" t="str">
            <v/>
          </cell>
          <cell r="AK134" t="str">
            <v/>
          </cell>
          <cell r="AL134" t="str">
            <v/>
          </cell>
          <cell r="AM134" t="str">
            <v/>
          </cell>
          <cell r="AN134" t="str">
            <v/>
          </cell>
          <cell r="AO134" t="str">
            <v/>
          </cell>
          <cell r="AP134" t="str">
            <v/>
          </cell>
          <cell r="AQ134" t="str">
            <v/>
          </cell>
          <cell r="AR134" t="str">
            <v/>
          </cell>
          <cell r="AS134" t="str">
            <v/>
          </cell>
          <cell r="AT134" t="str">
            <v/>
          </cell>
          <cell r="AU134" t="str">
            <v/>
          </cell>
          <cell r="AV134" t="str">
            <v/>
          </cell>
          <cell r="AW134" t="str">
            <v/>
          </cell>
          <cell r="AX134" t="str">
            <v/>
          </cell>
          <cell r="AY134" t="str">
            <v/>
          </cell>
          <cell r="AZ134" t="str">
            <v/>
          </cell>
          <cell r="BA134" t="str">
            <v/>
          </cell>
          <cell r="BB134" t="str">
            <v/>
          </cell>
          <cell r="BC134" t="str">
            <v/>
          </cell>
          <cell r="BD134" t="str">
            <v/>
          </cell>
          <cell r="BE134" t="str">
            <v/>
          </cell>
          <cell r="BF134" t="str">
            <v/>
          </cell>
          <cell r="BG134" t="str">
            <v/>
          </cell>
          <cell r="BH134" t="str">
            <v/>
          </cell>
          <cell r="BI134" t="str">
            <v/>
          </cell>
          <cell r="BJ134" t="str">
            <v/>
          </cell>
          <cell r="BK134" t="str">
            <v/>
          </cell>
          <cell r="BL134" t="str">
            <v/>
          </cell>
          <cell r="BM134" t="str">
            <v/>
          </cell>
          <cell r="BN134" t="str">
            <v/>
          </cell>
          <cell r="BO134" t="str">
            <v/>
          </cell>
          <cell r="BP134" t="str">
            <v/>
          </cell>
          <cell r="BQ134" t="str">
            <v/>
          </cell>
          <cell r="BR134" t="str">
            <v/>
          </cell>
          <cell r="BS134" t="str">
            <v/>
          </cell>
          <cell r="BT134" t="str">
            <v/>
          </cell>
          <cell r="BU134" t="str">
            <v/>
          </cell>
          <cell r="BV134" t="str">
            <v/>
          </cell>
          <cell r="BW134" t="str">
            <v/>
          </cell>
          <cell r="BX134" t="str">
            <v/>
          </cell>
          <cell r="BY134" t="str">
            <v/>
          </cell>
          <cell r="CA134" t="str">
            <v/>
          </cell>
          <cell r="CB134" t="str">
            <v/>
          </cell>
          <cell r="CC134" t="str">
            <v/>
          </cell>
          <cell r="CD134" t="str">
            <v/>
          </cell>
          <cell r="CE134" t="str">
            <v/>
          </cell>
          <cell r="CF134" t="str">
            <v/>
          </cell>
          <cell r="CG134" t="str">
            <v/>
          </cell>
          <cell r="CH134" t="str">
            <v/>
          </cell>
          <cell r="CI134" t="str">
            <v/>
          </cell>
          <cell r="CJ134" t="str">
            <v/>
          </cell>
          <cell r="CK134" t="str">
            <v/>
          </cell>
          <cell r="CL134" t="str">
            <v/>
          </cell>
          <cell r="CM134" t="str">
            <v/>
          </cell>
          <cell r="CN134" t="str">
            <v/>
          </cell>
          <cell r="CO134" t="str">
            <v/>
          </cell>
          <cell r="CP134" t="str">
            <v/>
          </cell>
          <cell r="CQ134" t="str">
            <v/>
          </cell>
          <cell r="CR134" t="str">
            <v/>
          </cell>
          <cell r="CS134" t="str">
            <v/>
          </cell>
          <cell r="CT134" t="str">
            <v/>
          </cell>
          <cell r="CU134" t="str">
            <v/>
          </cell>
          <cell r="CV134" t="str">
            <v/>
          </cell>
          <cell r="CW134" t="str">
            <v/>
          </cell>
          <cell r="CX134" t="str">
            <v/>
          </cell>
          <cell r="CY134" t="str">
            <v/>
          </cell>
          <cell r="CZ134" t="str">
            <v/>
          </cell>
          <cell r="DA134" t="str">
            <v/>
          </cell>
          <cell r="DB134" t="str">
            <v/>
          </cell>
          <cell r="DC134" t="str">
            <v/>
          </cell>
          <cell r="DD134" t="str">
            <v/>
          </cell>
          <cell r="DE134" t="str">
            <v/>
          </cell>
          <cell r="DF134" t="str">
            <v/>
          </cell>
          <cell r="DG134" t="str">
            <v/>
          </cell>
          <cell r="DH134" t="str">
            <v/>
          </cell>
          <cell r="DI134" t="str">
            <v/>
          </cell>
          <cell r="DJ134" t="str">
            <v/>
          </cell>
          <cell r="DK134" t="str">
            <v/>
          </cell>
          <cell r="DL134" t="str">
            <v/>
          </cell>
          <cell r="DM134" t="str">
            <v/>
          </cell>
          <cell r="DN134" t="str">
            <v/>
          </cell>
          <cell r="DO134" t="str">
            <v/>
          </cell>
          <cell r="DP134" t="str">
            <v/>
          </cell>
          <cell r="DQ134" t="str">
            <v/>
          </cell>
          <cell r="DR134" t="str">
            <v/>
          </cell>
          <cell r="DS134" t="str">
            <v/>
          </cell>
          <cell r="DT134" t="str">
            <v/>
          </cell>
          <cell r="DU134" t="str">
            <v/>
          </cell>
          <cell r="DV134" t="str">
            <v/>
          </cell>
          <cell r="DW134" t="str">
            <v/>
          </cell>
          <cell r="DX134" t="str">
            <v/>
          </cell>
          <cell r="DY134" t="str">
            <v/>
          </cell>
          <cell r="DZ134" t="str">
            <v/>
          </cell>
          <cell r="EA134" t="str">
            <v/>
          </cell>
          <cell r="EB134" t="str">
            <v/>
          </cell>
          <cell r="EC134" t="str">
            <v/>
          </cell>
          <cell r="ED134" t="str">
            <v/>
          </cell>
          <cell r="EE134" t="str">
            <v/>
          </cell>
          <cell r="EF134" t="str">
            <v/>
          </cell>
          <cell r="EG134" t="str">
            <v/>
          </cell>
          <cell r="EH134" t="str">
            <v/>
          </cell>
          <cell r="EI134" t="str">
            <v/>
          </cell>
          <cell r="EJ134" t="str">
            <v/>
          </cell>
          <cell r="EK134" t="str">
            <v/>
          </cell>
          <cell r="EL134" t="str">
            <v/>
          </cell>
          <cell r="EM134" t="str">
            <v/>
          </cell>
          <cell r="EN134" t="str">
            <v/>
          </cell>
          <cell r="EO134" t="str">
            <v/>
          </cell>
          <cell r="EP134" t="str">
            <v/>
          </cell>
          <cell r="EQ134" t="str">
            <v/>
          </cell>
          <cell r="ER134" t="str">
            <v/>
          </cell>
          <cell r="ES134" t="str">
            <v/>
          </cell>
          <cell r="ET134" t="str">
            <v/>
          </cell>
          <cell r="EU134" t="str">
            <v/>
          </cell>
          <cell r="EV134" t="str">
            <v/>
          </cell>
          <cell r="EW134" t="str">
            <v/>
          </cell>
          <cell r="EX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  <cell r="N135" t="str">
            <v/>
          </cell>
          <cell r="O135" t="str">
            <v/>
          </cell>
          <cell r="P135" t="str">
            <v/>
          </cell>
          <cell r="Q135" t="str">
            <v/>
          </cell>
          <cell r="R135" t="str">
            <v/>
          </cell>
          <cell r="S135" t="str">
            <v/>
          </cell>
          <cell r="T135" t="str">
            <v/>
          </cell>
          <cell r="U135" t="str">
            <v/>
          </cell>
          <cell r="V135" t="str">
            <v/>
          </cell>
          <cell r="W135" t="str">
            <v/>
          </cell>
          <cell r="X135" t="str">
            <v/>
          </cell>
          <cell r="Y135" t="str">
            <v/>
          </cell>
          <cell r="Z135" t="str">
            <v/>
          </cell>
          <cell r="AA135" t="str">
            <v/>
          </cell>
          <cell r="AB135" t="str">
            <v/>
          </cell>
          <cell r="AC135" t="str">
            <v/>
          </cell>
          <cell r="AD135" t="str">
            <v/>
          </cell>
          <cell r="AE135" t="str">
            <v/>
          </cell>
          <cell r="AF135" t="str">
            <v/>
          </cell>
          <cell r="AG135" t="str">
            <v/>
          </cell>
          <cell r="AH135" t="str">
            <v/>
          </cell>
          <cell r="AI135" t="str">
            <v/>
          </cell>
          <cell r="AJ135" t="str">
            <v/>
          </cell>
          <cell r="AK135" t="str">
            <v/>
          </cell>
          <cell r="AL135" t="str">
            <v/>
          </cell>
          <cell r="AM135" t="str">
            <v/>
          </cell>
          <cell r="AN135" t="str">
            <v/>
          </cell>
          <cell r="AO135" t="str">
            <v/>
          </cell>
          <cell r="AP135" t="str">
            <v/>
          </cell>
          <cell r="AQ135" t="str">
            <v/>
          </cell>
          <cell r="AR135" t="str">
            <v/>
          </cell>
          <cell r="AS135" t="str">
            <v/>
          </cell>
          <cell r="AT135" t="str">
            <v/>
          </cell>
          <cell r="AU135" t="str">
            <v/>
          </cell>
          <cell r="AV135" t="str">
            <v/>
          </cell>
          <cell r="AW135" t="str">
            <v/>
          </cell>
          <cell r="AX135" t="str">
            <v/>
          </cell>
          <cell r="AY135" t="str">
            <v/>
          </cell>
          <cell r="AZ135" t="str">
            <v/>
          </cell>
          <cell r="BA135" t="str">
            <v/>
          </cell>
          <cell r="BB135" t="str">
            <v/>
          </cell>
          <cell r="BC135" t="str">
            <v/>
          </cell>
          <cell r="BD135" t="str">
            <v/>
          </cell>
          <cell r="BE135" t="str">
            <v/>
          </cell>
          <cell r="BF135" t="str">
            <v/>
          </cell>
          <cell r="BG135" t="str">
            <v/>
          </cell>
          <cell r="BH135" t="str">
            <v/>
          </cell>
          <cell r="BI135" t="str">
            <v/>
          </cell>
          <cell r="BJ135" t="str">
            <v/>
          </cell>
          <cell r="BK135" t="str">
            <v/>
          </cell>
          <cell r="BL135" t="str">
            <v/>
          </cell>
          <cell r="BM135" t="str">
            <v/>
          </cell>
          <cell r="BN135" t="str">
            <v/>
          </cell>
          <cell r="BO135" t="str">
            <v/>
          </cell>
          <cell r="BP135" t="str">
            <v/>
          </cell>
          <cell r="BQ135" t="str">
            <v/>
          </cell>
          <cell r="BR135" t="str">
            <v/>
          </cell>
          <cell r="BS135" t="str">
            <v/>
          </cell>
          <cell r="BT135" t="str">
            <v/>
          </cell>
          <cell r="BU135" t="str">
            <v/>
          </cell>
          <cell r="BV135" t="str">
            <v/>
          </cell>
          <cell r="BW135" t="str">
            <v/>
          </cell>
          <cell r="BX135" t="str">
            <v/>
          </cell>
          <cell r="BY135" t="str">
            <v/>
          </cell>
          <cell r="CA135" t="str">
            <v/>
          </cell>
          <cell r="CB135" t="str">
            <v/>
          </cell>
          <cell r="CC135" t="str">
            <v/>
          </cell>
          <cell r="CD135" t="str">
            <v/>
          </cell>
          <cell r="CE135" t="str">
            <v/>
          </cell>
          <cell r="CF135" t="str">
            <v/>
          </cell>
          <cell r="CG135" t="str">
            <v/>
          </cell>
          <cell r="CH135" t="str">
            <v/>
          </cell>
          <cell r="CI135" t="str">
            <v/>
          </cell>
          <cell r="CJ135" t="str">
            <v/>
          </cell>
          <cell r="CK135" t="str">
            <v/>
          </cell>
          <cell r="CL135" t="str">
            <v/>
          </cell>
          <cell r="CM135" t="str">
            <v/>
          </cell>
          <cell r="CN135" t="str">
            <v/>
          </cell>
          <cell r="CO135" t="str">
            <v/>
          </cell>
          <cell r="CP135" t="str">
            <v/>
          </cell>
          <cell r="CQ135" t="str">
            <v/>
          </cell>
          <cell r="CR135" t="str">
            <v/>
          </cell>
          <cell r="CS135" t="str">
            <v/>
          </cell>
          <cell r="CT135" t="str">
            <v/>
          </cell>
          <cell r="CU135" t="str">
            <v/>
          </cell>
          <cell r="CV135" t="str">
            <v/>
          </cell>
          <cell r="CW135" t="str">
            <v/>
          </cell>
          <cell r="CX135" t="str">
            <v/>
          </cell>
          <cell r="CY135" t="str">
            <v/>
          </cell>
          <cell r="CZ135" t="str">
            <v/>
          </cell>
          <cell r="DA135" t="str">
            <v/>
          </cell>
          <cell r="DB135" t="str">
            <v/>
          </cell>
          <cell r="DC135" t="str">
            <v/>
          </cell>
          <cell r="DD135" t="str">
            <v/>
          </cell>
          <cell r="DE135" t="str">
            <v/>
          </cell>
          <cell r="DF135" t="str">
            <v/>
          </cell>
          <cell r="DG135" t="str">
            <v/>
          </cell>
          <cell r="DH135" t="str">
            <v/>
          </cell>
          <cell r="DI135" t="str">
            <v/>
          </cell>
          <cell r="DJ135" t="str">
            <v/>
          </cell>
          <cell r="DK135" t="str">
            <v/>
          </cell>
          <cell r="DL135" t="str">
            <v/>
          </cell>
          <cell r="DM135" t="str">
            <v/>
          </cell>
          <cell r="DN135" t="str">
            <v/>
          </cell>
          <cell r="DO135" t="str">
            <v/>
          </cell>
          <cell r="DP135" t="str">
            <v/>
          </cell>
          <cell r="DQ135" t="str">
            <v/>
          </cell>
          <cell r="DR135" t="str">
            <v/>
          </cell>
          <cell r="DS135" t="str">
            <v/>
          </cell>
          <cell r="DT135" t="str">
            <v/>
          </cell>
          <cell r="DU135" t="str">
            <v/>
          </cell>
          <cell r="DV135" t="str">
            <v/>
          </cell>
          <cell r="DW135" t="str">
            <v/>
          </cell>
          <cell r="DX135" t="str">
            <v/>
          </cell>
          <cell r="DY135" t="str">
            <v/>
          </cell>
          <cell r="DZ135" t="str">
            <v/>
          </cell>
          <cell r="EA135" t="str">
            <v/>
          </cell>
          <cell r="EB135" t="str">
            <v/>
          </cell>
          <cell r="EC135" t="str">
            <v/>
          </cell>
          <cell r="ED135" t="str">
            <v/>
          </cell>
          <cell r="EE135" t="str">
            <v/>
          </cell>
          <cell r="EF135" t="str">
            <v/>
          </cell>
          <cell r="EG135" t="str">
            <v/>
          </cell>
          <cell r="EH135" t="str">
            <v/>
          </cell>
          <cell r="EI135" t="str">
            <v/>
          </cell>
          <cell r="EJ135" t="str">
            <v/>
          </cell>
          <cell r="EK135" t="str">
            <v/>
          </cell>
          <cell r="EL135" t="str">
            <v/>
          </cell>
          <cell r="EM135" t="str">
            <v/>
          </cell>
          <cell r="EN135" t="str">
            <v/>
          </cell>
          <cell r="EO135" t="str">
            <v/>
          </cell>
          <cell r="EP135" t="str">
            <v/>
          </cell>
          <cell r="EQ135" t="str">
            <v/>
          </cell>
          <cell r="ER135" t="str">
            <v/>
          </cell>
          <cell r="ES135" t="str">
            <v/>
          </cell>
          <cell r="ET135" t="str">
            <v/>
          </cell>
          <cell r="EU135" t="str">
            <v/>
          </cell>
          <cell r="EV135" t="str">
            <v/>
          </cell>
          <cell r="EW135" t="str">
            <v/>
          </cell>
          <cell r="EX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  <cell r="N136" t="str">
            <v/>
          </cell>
          <cell r="O136" t="str">
            <v/>
          </cell>
          <cell r="P136" t="str">
            <v/>
          </cell>
          <cell r="Q136" t="str">
            <v/>
          </cell>
          <cell r="R136" t="str">
            <v/>
          </cell>
          <cell r="S136" t="str">
            <v/>
          </cell>
          <cell r="T136" t="str">
            <v/>
          </cell>
          <cell r="U136" t="str">
            <v/>
          </cell>
          <cell r="V136" t="str">
            <v/>
          </cell>
          <cell r="W136" t="str">
            <v/>
          </cell>
          <cell r="X136" t="str">
            <v/>
          </cell>
          <cell r="Y136" t="str">
            <v/>
          </cell>
          <cell r="Z136" t="str">
            <v/>
          </cell>
          <cell r="AA136" t="str">
            <v/>
          </cell>
          <cell r="AB136" t="str">
            <v/>
          </cell>
          <cell r="AC136" t="str">
            <v/>
          </cell>
          <cell r="AD136" t="str">
            <v/>
          </cell>
          <cell r="AE136" t="str">
            <v/>
          </cell>
          <cell r="AF136" t="str">
            <v/>
          </cell>
          <cell r="AG136" t="str">
            <v/>
          </cell>
          <cell r="AH136" t="str">
            <v/>
          </cell>
          <cell r="AI136" t="str">
            <v/>
          </cell>
          <cell r="AJ136" t="str">
            <v/>
          </cell>
          <cell r="AK136" t="str">
            <v/>
          </cell>
          <cell r="AL136" t="str">
            <v/>
          </cell>
          <cell r="AM136" t="str">
            <v/>
          </cell>
          <cell r="AN136" t="str">
            <v/>
          </cell>
          <cell r="AO136" t="str">
            <v/>
          </cell>
          <cell r="AP136" t="str">
            <v/>
          </cell>
          <cell r="AQ136" t="str">
            <v/>
          </cell>
          <cell r="AR136" t="str">
            <v/>
          </cell>
          <cell r="AS136" t="str">
            <v/>
          </cell>
          <cell r="AT136" t="str">
            <v/>
          </cell>
          <cell r="AU136" t="str">
            <v/>
          </cell>
          <cell r="AV136" t="str">
            <v/>
          </cell>
          <cell r="AW136" t="str">
            <v/>
          </cell>
          <cell r="AX136" t="str">
            <v/>
          </cell>
          <cell r="AY136" t="str">
            <v/>
          </cell>
          <cell r="AZ136" t="str">
            <v/>
          </cell>
          <cell r="BA136" t="str">
            <v/>
          </cell>
          <cell r="BB136" t="str">
            <v/>
          </cell>
          <cell r="BC136" t="str">
            <v/>
          </cell>
          <cell r="BD136" t="str">
            <v/>
          </cell>
          <cell r="BE136" t="str">
            <v/>
          </cell>
          <cell r="BF136" t="str">
            <v/>
          </cell>
          <cell r="BG136" t="str">
            <v/>
          </cell>
          <cell r="BH136" t="str">
            <v/>
          </cell>
          <cell r="BI136" t="str">
            <v/>
          </cell>
          <cell r="BJ136" t="str">
            <v/>
          </cell>
          <cell r="BK136" t="str">
            <v/>
          </cell>
          <cell r="BL136" t="str">
            <v/>
          </cell>
          <cell r="BM136" t="str">
            <v/>
          </cell>
          <cell r="BN136" t="str">
            <v/>
          </cell>
          <cell r="BO136" t="str">
            <v/>
          </cell>
          <cell r="BP136" t="str">
            <v/>
          </cell>
          <cell r="BQ136" t="str">
            <v/>
          </cell>
          <cell r="BR136" t="str">
            <v/>
          </cell>
          <cell r="BS136" t="str">
            <v/>
          </cell>
          <cell r="BT136" t="str">
            <v/>
          </cell>
          <cell r="BU136" t="str">
            <v/>
          </cell>
          <cell r="BV136" t="str">
            <v/>
          </cell>
          <cell r="BW136" t="str">
            <v/>
          </cell>
          <cell r="BX136" t="str">
            <v/>
          </cell>
          <cell r="BY136" t="str">
            <v/>
          </cell>
          <cell r="CA136" t="str">
            <v/>
          </cell>
          <cell r="CB136" t="str">
            <v/>
          </cell>
          <cell r="CC136" t="str">
            <v/>
          </cell>
          <cell r="CD136" t="str">
            <v/>
          </cell>
          <cell r="CE136" t="str">
            <v/>
          </cell>
          <cell r="CF136" t="str">
            <v/>
          </cell>
          <cell r="CG136" t="str">
            <v/>
          </cell>
          <cell r="CH136" t="str">
            <v/>
          </cell>
          <cell r="CI136" t="str">
            <v/>
          </cell>
          <cell r="CJ136" t="str">
            <v/>
          </cell>
          <cell r="CK136" t="str">
            <v/>
          </cell>
          <cell r="CL136" t="str">
            <v/>
          </cell>
          <cell r="CM136" t="str">
            <v/>
          </cell>
          <cell r="CN136" t="str">
            <v/>
          </cell>
          <cell r="CO136" t="str">
            <v/>
          </cell>
          <cell r="CP136" t="str">
            <v/>
          </cell>
          <cell r="CQ136" t="str">
            <v/>
          </cell>
          <cell r="CR136" t="str">
            <v/>
          </cell>
          <cell r="CS136" t="str">
            <v/>
          </cell>
          <cell r="CT136" t="str">
            <v/>
          </cell>
          <cell r="CU136" t="str">
            <v/>
          </cell>
          <cell r="CV136" t="str">
            <v/>
          </cell>
          <cell r="CW136" t="str">
            <v/>
          </cell>
          <cell r="CX136" t="str">
            <v/>
          </cell>
          <cell r="CY136" t="str">
            <v/>
          </cell>
          <cell r="CZ136" t="str">
            <v/>
          </cell>
          <cell r="DA136" t="str">
            <v/>
          </cell>
          <cell r="DB136" t="str">
            <v/>
          </cell>
          <cell r="DC136" t="str">
            <v/>
          </cell>
          <cell r="DD136" t="str">
            <v/>
          </cell>
          <cell r="DE136" t="str">
            <v/>
          </cell>
          <cell r="DF136" t="str">
            <v/>
          </cell>
          <cell r="DG136" t="str">
            <v/>
          </cell>
          <cell r="DH136" t="str">
            <v/>
          </cell>
          <cell r="DI136" t="str">
            <v/>
          </cell>
          <cell r="DJ136" t="str">
            <v/>
          </cell>
          <cell r="DK136" t="str">
            <v/>
          </cell>
          <cell r="DL136" t="str">
            <v/>
          </cell>
          <cell r="DM136" t="str">
            <v/>
          </cell>
          <cell r="DN136" t="str">
            <v/>
          </cell>
          <cell r="DO136" t="str">
            <v/>
          </cell>
          <cell r="DP136" t="str">
            <v/>
          </cell>
          <cell r="DQ136" t="str">
            <v/>
          </cell>
          <cell r="DR136" t="str">
            <v/>
          </cell>
          <cell r="DS136" t="str">
            <v/>
          </cell>
          <cell r="DT136" t="str">
            <v/>
          </cell>
          <cell r="DU136" t="str">
            <v/>
          </cell>
          <cell r="DV136" t="str">
            <v/>
          </cell>
          <cell r="DW136" t="str">
            <v/>
          </cell>
          <cell r="DX136" t="str">
            <v/>
          </cell>
          <cell r="DY136" t="str">
            <v/>
          </cell>
          <cell r="DZ136" t="str">
            <v/>
          </cell>
          <cell r="EA136" t="str">
            <v/>
          </cell>
          <cell r="EB136" t="str">
            <v/>
          </cell>
          <cell r="EC136" t="str">
            <v/>
          </cell>
          <cell r="ED136" t="str">
            <v/>
          </cell>
          <cell r="EE136" t="str">
            <v/>
          </cell>
          <cell r="EF136" t="str">
            <v/>
          </cell>
          <cell r="EG136" t="str">
            <v/>
          </cell>
          <cell r="EH136" t="str">
            <v/>
          </cell>
          <cell r="EI136" t="str">
            <v/>
          </cell>
          <cell r="EJ136" t="str">
            <v/>
          </cell>
          <cell r="EK136" t="str">
            <v/>
          </cell>
          <cell r="EL136" t="str">
            <v/>
          </cell>
          <cell r="EM136" t="str">
            <v/>
          </cell>
          <cell r="EN136" t="str">
            <v/>
          </cell>
          <cell r="EO136" t="str">
            <v/>
          </cell>
          <cell r="EP136" t="str">
            <v/>
          </cell>
          <cell r="EQ136" t="str">
            <v/>
          </cell>
          <cell r="ER136" t="str">
            <v/>
          </cell>
          <cell r="ES136" t="str">
            <v/>
          </cell>
          <cell r="ET136" t="str">
            <v/>
          </cell>
          <cell r="EU136" t="str">
            <v/>
          </cell>
          <cell r="EV136" t="str">
            <v/>
          </cell>
          <cell r="EW136" t="str">
            <v/>
          </cell>
          <cell r="EX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  <cell r="N137" t="str">
            <v/>
          </cell>
          <cell r="O137" t="str">
            <v/>
          </cell>
          <cell r="P137" t="str">
            <v/>
          </cell>
          <cell r="Q137" t="str">
            <v/>
          </cell>
          <cell r="R137" t="str">
            <v/>
          </cell>
          <cell r="S137" t="str">
            <v/>
          </cell>
          <cell r="T137" t="str">
            <v/>
          </cell>
          <cell r="U137" t="str">
            <v/>
          </cell>
          <cell r="V137" t="str">
            <v/>
          </cell>
          <cell r="W137" t="str">
            <v/>
          </cell>
          <cell r="X137" t="str">
            <v/>
          </cell>
          <cell r="Y137" t="str">
            <v/>
          </cell>
          <cell r="Z137" t="str">
            <v/>
          </cell>
          <cell r="AA137" t="str">
            <v/>
          </cell>
          <cell r="AB137" t="str">
            <v/>
          </cell>
          <cell r="AC137" t="str">
            <v/>
          </cell>
          <cell r="AD137" t="str">
            <v/>
          </cell>
          <cell r="AE137" t="str">
            <v/>
          </cell>
          <cell r="AF137" t="str">
            <v/>
          </cell>
          <cell r="AG137" t="str">
            <v/>
          </cell>
          <cell r="AH137" t="str">
            <v/>
          </cell>
          <cell r="AI137" t="str">
            <v/>
          </cell>
          <cell r="AJ137" t="str">
            <v/>
          </cell>
          <cell r="AK137" t="str">
            <v/>
          </cell>
          <cell r="AL137" t="str">
            <v/>
          </cell>
          <cell r="AM137" t="str">
            <v/>
          </cell>
          <cell r="AN137" t="str">
            <v/>
          </cell>
          <cell r="AO137" t="str">
            <v/>
          </cell>
          <cell r="AP137" t="str">
            <v/>
          </cell>
          <cell r="AQ137" t="str">
            <v/>
          </cell>
          <cell r="AR137" t="str">
            <v/>
          </cell>
          <cell r="AS137" t="str">
            <v/>
          </cell>
          <cell r="AT137" t="str">
            <v/>
          </cell>
          <cell r="AU137" t="str">
            <v/>
          </cell>
          <cell r="AV137" t="str">
            <v/>
          </cell>
          <cell r="AW137" t="str">
            <v/>
          </cell>
          <cell r="AX137" t="str">
            <v/>
          </cell>
          <cell r="AY137" t="str">
            <v/>
          </cell>
          <cell r="AZ137" t="str">
            <v/>
          </cell>
          <cell r="BA137" t="str">
            <v/>
          </cell>
          <cell r="BB137" t="str">
            <v/>
          </cell>
          <cell r="BC137" t="str">
            <v/>
          </cell>
          <cell r="BD137" t="str">
            <v/>
          </cell>
          <cell r="BE137" t="str">
            <v/>
          </cell>
          <cell r="BF137" t="str">
            <v/>
          </cell>
          <cell r="BG137" t="str">
            <v/>
          </cell>
          <cell r="BH137" t="str">
            <v/>
          </cell>
          <cell r="BI137" t="str">
            <v/>
          </cell>
          <cell r="BJ137" t="str">
            <v/>
          </cell>
          <cell r="BK137" t="str">
            <v/>
          </cell>
          <cell r="BL137" t="str">
            <v/>
          </cell>
          <cell r="BM137" t="str">
            <v/>
          </cell>
          <cell r="BN137" t="str">
            <v/>
          </cell>
          <cell r="BO137" t="str">
            <v/>
          </cell>
          <cell r="BP137" t="str">
            <v/>
          </cell>
          <cell r="BQ137" t="str">
            <v/>
          </cell>
          <cell r="BR137" t="str">
            <v/>
          </cell>
          <cell r="BS137" t="str">
            <v/>
          </cell>
          <cell r="BT137" t="str">
            <v/>
          </cell>
          <cell r="BU137" t="str">
            <v/>
          </cell>
          <cell r="BV137" t="str">
            <v/>
          </cell>
          <cell r="BW137" t="str">
            <v/>
          </cell>
          <cell r="BX137" t="str">
            <v/>
          </cell>
          <cell r="BY137" t="str">
            <v/>
          </cell>
          <cell r="CA137" t="str">
            <v/>
          </cell>
          <cell r="CB137" t="str">
            <v/>
          </cell>
          <cell r="CC137" t="str">
            <v/>
          </cell>
          <cell r="CD137" t="str">
            <v/>
          </cell>
          <cell r="CE137" t="str">
            <v/>
          </cell>
          <cell r="CF137" t="str">
            <v/>
          </cell>
          <cell r="CG137" t="str">
            <v/>
          </cell>
          <cell r="CH137" t="str">
            <v/>
          </cell>
          <cell r="CI137" t="str">
            <v/>
          </cell>
          <cell r="CJ137" t="str">
            <v/>
          </cell>
          <cell r="CK137" t="str">
            <v/>
          </cell>
          <cell r="CL137" t="str">
            <v/>
          </cell>
          <cell r="CM137" t="str">
            <v/>
          </cell>
          <cell r="CN137" t="str">
            <v/>
          </cell>
          <cell r="CO137" t="str">
            <v/>
          </cell>
          <cell r="CP137" t="str">
            <v/>
          </cell>
          <cell r="CQ137" t="str">
            <v/>
          </cell>
          <cell r="CR137" t="str">
            <v/>
          </cell>
          <cell r="CS137" t="str">
            <v/>
          </cell>
          <cell r="CT137" t="str">
            <v/>
          </cell>
          <cell r="CU137" t="str">
            <v/>
          </cell>
          <cell r="CV137" t="str">
            <v/>
          </cell>
          <cell r="CW137" t="str">
            <v/>
          </cell>
          <cell r="CX137" t="str">
            <v/>
          </cell>
          <cell r="CY137" t="str">
            <v/>
          </cell>
          <cell r="CZ137" t="str">
            <v/>
          </cell>
          <cell r="DA137" t="str">
            <v/>
          </cell>
          <cell r="DB137" t="str">
            <v/>
          </cell>
          <cell r="DC137" t="str">
            <v/>
          </cell>
          <cell r="DD137" t="str">
            <v/>
          </cell>
          <cell r="DE137" t="str">
            <v/>
          </cell>
          <cell r="DF137" t="str">
            <v/>
          </cell>
          <cell r="DG137" t="str">
            <v/>
          </cell>
          <cell r="DH137" t="str">
            <v/>
          </cell>
          <cell r="DI137" t="str">
            <v/>
          </cell>
          <cell r="DJ137" t="str">
            <v/>
          </cell>
          <cell r="DK137" t="str">
            <v/>
          </cell>
          <cell r="DL137" t="str">
            <v/>
          </cell>
          <cell r="DM137" t="str">
            <v/>
          </cell>
          <cell r="DN137" t="str">
            <v/>
          </cell>
          <cell r="DO137" t="str">
            <v/>
          </cell>
          <cell r="DP137" t="str">
            <v/>
          </cell>
          <cell r="DQ137" t="str">
            <v/>
          </cell>
          <cell r="DR137" t="str">
            <v/>
          </cell>
          <cell r="DS137" t="str">
            <v/>
          </cell>
          <cell r="DT137" t="str">
            <v/>
          </cell>
          <cell r="DU137" t="str">
            <v/>
          </cell>
          <cell r="DV137" t="str">
            <v/>
          </cell>
          <cell r="DW137" t="str">
            <v/>
          </cell>
          <cell r="DX137" t="str">
            <v/>
          </cell>
          <cell r="DY137" t="str">
            <v/>
          </cell>
          <cell r="DZ137" t="str">
            <v/>
          </cell>
          <cell r="EA137" t="str">
            <v/>
          </cell>
          <cell r="EB137" t="str">
            <v/>
          </cell>
          <cell r="EC137" t="str">
            <v/>
          </cell>
          <cell r="ED137" t="str">
            <v/>
          </cell>
          <cell r="EE137" t="str">
            <v/>
          </cell>
          <cell r="EF137" t="str">
            <v/>
          </cell>
          <cell r="EG137" t="str">
            <v/>
          </cell>
          <cell r="EH137" t="str">
            <v/>
          </cell>
          <cell r="EI137" t="str">
            <v/>
          </cell>
          <cell r="EJ137" t="str">
            <v/>
          </cell>
          <cell r="EK137" t="str">
            <v/>
          </cell>
          <cell r="EL137" t="str">
            <v/>
          </cell>
          <cell r="EM137" t="str">
            <v/>
          </cell>
          <cell r="EN137" t="str">
            <v/>
          </cell>
          <cell r="EO137" t="str">
            <v/>
          </cell>
          <cell r="EP137" t="str">
            <v/>
          </cell>
          <cell r="EQ137" t="str">
            <v/>
          </cell>
          <cell r="ER137" t="str">
            <v/>
          </cell>
          <cell r="ES137" t="str">
            <v/>
          </cell>
          <cell r="ET137" t="str">
            <v/>
          </cell>
          <cell r="EU137" t="str">
            <v/>
          </cell>
          <cell r="EV137" t="str">
            <v/>
          </cell>
          <cell r="EW137" t="str">
            <v/>
          </cell>
          <cell r="EX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  <cell r="N138" t="str">
            <v/>
          </cell>
          <cell r="O138" t="str">
            <v/>
          </cell>
          <cell r="P138" t="str">
            <v/>
          </cell>
          <cell r="Q138" t="str">
            <v/>
          </cell>
          <cell r="R138" t="str">
            <v/>
          </cell>
          <cell r="S138" t="str">
            <v/>
          </cell>
          <cell r="T138" t="str">
            <v/>
          </cell>
          <cell r="U138" t="str">
            <v/>
          </cell>
          <cell r="V138" t="str">
            <v/>
          </cell>
          <cell r="W138" t="str">
            <v/>
          </cell>
          <cell r="X138" t="str">
            <v/>
          </cell>
          <cell r="Y138" t="str">
            <v/>
          </cell>
          <cell r="Z138" t="str">
            <v/>
          </cell>
          <cell r="AA138" t="str">
            <v/>
          </cell>
          <cell r="AB138" t="str">
            <v/>
          </cell>
          <cell r="AC138" t="str">
            <v/>
          </cell>
          <cell r="AD138" t="str">
            <v/>
          </cell>
          <cell r="AE138" t="str">
            <v/>
          </cell>
          <cell r="AF138" t="str">
            <v/>
          </cell>
          <cell r="AG138" t="str">
            <v/>
          </cell>
          <cell r="AH138" t="str">
            <v/>
          </cell>
          <cell r="AI138" t="str">
            <v/>
          </cell>
          <cell r="AJ138" t="str">
            <v/>
          </cell>
          <cell r="AK138" t="str">
            <v/>
          </cell>
          <cell r="AL138" t="str">
            <v/>
          </cell>
          <cell r="AM138" t="str">
            <v/>
          </cell>
          <cell r="AN138" t="str">
            <v/>
          </cell>
          <cell r="AO138" t="str">
            <v/>
          </cell>
          <cell r="AP138" t="str">
            <v/>
          </cell>
          <cell r="AQ138" t="str">
            <v/>
          </cell>
          <cell r="AR138" t="str">
            <v/>
          </cell>
          <cell r="AS138" t="str">
            <v/>
          </cell>
          <cell r="AT138" t="str">
            <v/>
          </cell>
          <cell r="AU138" t="str">
            <v/>
          </cell>
          <cell r="AV138" t="str">
            <v/>
          </cell>
          <cell r="AW138" t="str">
            <v/>
          </cell>
          <cell r="AX138" t="str">
            <v/>
          </cell>
          <cell r="AY138" t="str">
            <v/>
          </cell>
          <cell r="AZ138" t="str">
            <v/>
          </cell>
          <cell r="BA138" t="str">
            <v/>
          </cell>
          <cell r="BB138" t="str">
            <v/>
          </cell>
          <cell r="BC138" t="str">
            <v/>
          </cell>
          <cell r="BD138" t="str">
            <v/>
          </cell>
          <cell r="BE138" t="str">
            <v/>
          </cell>
          <cell r="BF138" t="str">
            <v/>
          </cell>
          <cell r="BG138" t="str">
            <v/>
          </cell>
          <cell r="BH138" t="str">
            <v/>
          </cell>
          <cell r="BI138" t="str">
            <v/>
          </cell>
          <cell r="BJ138" t="str">
            <v/>
          </cell>
          <cell r="BK138" t="str">
            <v/>
          </cell>
          <cell r="BL138" t="str">
            <v/>
          </cell>
          <cell r="BM138" t="str">
            <v/>
          </cell>
          <cell r="BN138" t="str">
            <v/>
          </cell>
          <cell r="BO138" t="str">
            <v/>
          </cell>
          <cell r="BP138" t="str">
            <v/>
          </cell>
          <cell r="BQ138" t="str">
            <v/>
          </cell>
          <cell r="BR138" t="str">
            <v/>
          </cell>
          <cell r="BS138" t="str">
            <v/>
          </cell>
          <cell r="BT138" t="str">
            <v/>
          </cell>
          <cell r="BU138" t="str">
            <v/>
          </cell>
          <cell r="BV138" t="str">
            <v/>
          </cell>
          <cell r="BW138" t="str">
            <v/>
          </cell>
          <cell r="BX138" t="str">
            <v/>
          </cell>
          <cell r="BY138" t="str">
            <v/>
          </cell>
          <cell r="CA138" t="str">
            <v/>
          </cell>
          <cell r="CB138" t="str">
            <v/>
          </cell>
          <cell r="CC138" t="str">
            <v/>
          </cell>
          <cell r="CD138" t="str">
            <v/>
          </cell>
          <cell r="CE138" t="str">
            <v/>
          </cell>
          <cell r="CF138" t="str">
            <v/>
          </cell>
          <cell r="CG138" t="str">
            <v/>
          </cell>
          <cell r="CH138" t="str">
            <v/>
          </cell>
          <cell r="CI138" t="str">
            <v/>
          </cell>
          <cell r="CJ138" t="str">
            <v/>
          </cell>
          <cell r="CK138" t="str">
            <v/>
          </cell>
          <cell r="CL138" t="str">
            <v/>
          </cell>
          <cell r="CM138" t="str">
            <v/>
          </cell>
          <cell r="CN138" t="str">
            <v/>
          </cell>
          <cell r="CO138" t="str">
            <v/>
          </cell>
          <cell r="CP138" t="str">
            <v/>
          </cell>
          <cell r="CQ138" t="str">
            <v/>
          </cell>
          <cell r="CR138" t="str">
            <v/>
          </cell>
          <cell r="CS138" t="str">
            <v/>
          </cell>
          <cell r="CT138" t="str">
            <v/>
          </cell>
          <cell r="CU138" t="str">
            <v/>
          </cell>
          <cell r="CV138" t="str">
            <v/>
          </cell>
          <cell r="CW138" t="str">
            <v/>
          </cell>
          <cell r="CX138" t="str">
            <v/>
          </cell>
          <cell r="CY138" t="str">
            <v/>
          </cell>
          <cell r="CZ138" t="str">
            <v/>
          </cell>
          <cell r="DA138" t="str">
            <v/>
          </cell>
          <cell r="DB138" t="str">
            <v/>
          </cell>
          <cell r="DC138" t="str">
            <v/>
          </cell>
          <cell r="DD138" t="str">
            <v/>
          </cell>
          <cell r="DE138" t="str">
            <v/>
          </cell>
          <cell r="DF138" t="str">
            <v/>
          </cell>
          <cell r="DG138" t="str">
            <v/>
          </cell>
          <cell r="DH138" t="str">
            <v/>
          </cell>
          <cell r="DI138" t="str">
            <v/>
          </cell>
          <cell r="DJ138" t="str">
            <v/>
          </cell>
          <cell r="DK138" t="str">
            <v/>
          </cell>
          <cell r="DL138" t="str">
            <v/>
          </cell>
          <cell r="DM138" t="str">
            <v/>
          </cell>
          <cell r="DN138" t="str">
            <v/>
          </cell>
          <cell r="DO138" t="str">
            <v/>
          </cell>
          <cell r="DP138" t="str">
            <v/>
          </cell>
          <cell r="DQ138" t="str">
            <v/>
          </cell>
          <cell r="DR138" t="str">
            <v/>
          </cell>
          <cell r="DS138" t="str">
            <v/>
          </cell>
          <cell r="DT138" t="str">
            <v/>
          </cell>
          <cell r="DU138" t="str">
            <v/>
          </cell>
          <cell r="DV138" t="str">
            <v/>
          </cell>
          <cell r="DW138" t="str">
            <v/>
          </cell>
          <cell r="DX138" t="str">
            <v/>
          </cell>
          <cell r="DY138" t="str">
            <v/>
          </cell>
          <cell r="DZ138" t="str">
            <v/>
          </cell>
          <cell r="EA138" t="str">
            <v/>
          </cell>
          <cell r="EB138" t="str">
            <v/>
          </cell>
          <cell r="EC138" t="str">
            <v/>
          </cell>
          <cell r="ED138" t="str">
            <v/>
          </cell>
          <cell r="EE138" t="str">
            <v/>
          </cell>
          <cell r="EF138" t="str">
            <v/>
          </cell>
          <cell r="EG138" t="str">
            <v/>
          </cell>
          <cell r="EH138" t="str">
            <v/>
          </cell>
          <cell r="EI138" t="str">
            <v/>
          </cell>
          <cell r="EJ138" t="str">
            <v/>
          </cell>
          <cell r="EK138" t="str">
            <v/>
          </cell>
          <cell r="EL138" t="str">
            <v/>
          </cell>
          <cell r="EM138" t="str">
            <v/>
          </cell>
          <cell r="EN138" t="str">
            <v/>
          </cell>
          <cell r="EO138" t="str">
            <v/>
          </cell>
          <cell r="EP138" t="str">
            <v/>
          </cell>
          <cell r="EQ138" t="str">
            <v/>
          </cell>
          <cell r="ER138" t="str">
            <v/>
          </cell>
          <cell r="ES138" t="str">
            <v/>
          </cell>
          <cell r="ET138" t="str">
            <v/>
          </cell>
          <cell r="EU138" t="str">
            <v/>
          </cell>
          <cell r="EV138" t="str">
            <v/>
          </cell>
          <cell r="EW138" t="str">
            <v/>
          </cell>
          <cell r="EX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  <cell r="N139" t="str">
            <v/>
          </cell>
          <cell r="O139" t="str">
            <v/>
          </cell>
          <cell r="P139" t="str">
            <v/>
          </cell>
          <cell r="Q139" t="str">
            <v/>
          </cell>
          <cell r="R139" t="str">
            <v/>
          </cell>
          <cell r="S139" t="str">
            <v/>
          </cell>
          <cell r="T139" t="str">
            <v/>
          </cell>
          <cell r="U139" t="str">
            <v/>
          </cell>
          <cell r="V139" t="str">
            <v/>
          </cell>
          <cell r="W139" t="str">
            <v/>
          </cell>
          <cell r="X139" t="str">
            <v/>
          </cell>
          <cell r="Y139" t="str">
            <v/>
          </cell>
          <cell r="Z139" t="str">
            <v/>
          </cell>
          <cell r="AA139" t="str">
            <v/>
          </cell>
          <cell r="AB139" t="str">
            <v/>
          </cell>
          <cell r="AC139" t="str">
            <v/>
          </cell>
          <cell r="AD139" t="str">
            <v/>
          </cell>
          <cell r="AE139" t="str">
            <v/>
          </cell>
          <cell r="AF139" t="str">
            <v/>
          </cell>
          <cell r="AG139" t="str">
            <v/>
          </cell>
          <cell r="AH139" t="str">
            <v/>
          </cell>
          <cell r="AI139" t="str">
            <v/>
          </cell>
          <cell r="AJ139" t="str">
            <v/>
          </cell>
          <cell r="AK139" t="str">
            <v/>
          </cell>
          <cell r="AL139" t="str">
            <v/>
          </cell>
          <cell r="AM139" t="str">
            <v/>
          </cell>
          <cell r="AN139" t="str">
            <v/>
          </cell>
          <cell r="AO139" t="str">
            <v/>
          </cell>
          <cell r="AP139" t="str">
            <v/>
          </cell>
          <cell r="AQ139" t="str">
            <v/>
          </cell>
          <cell r="AR139" t="str">
            <v/>
          </cell>
          <cell r="AS139" t="str">
            <v/>
          </cell>
          <cell r="AT139" t="str">
            <v/>
          </cell>
          <cell r="AU139" t="str">
            <v/>
          </cell>
          <cell r="AV139" t="str">
            <v/>
          </cell>
          <cell r="AW139" t="str">
            <v/>
          </cell>
          <cell r="AX139" t="str">
            <v/>
          </cell>
          <cell r="AY139" t="str">
            <v/>
          </cell>
          <cell r="AZ139" t="str">
            <v/>
          </cell>
          <cell r="BA139" t="str">
            <v/>
          </cell>
          <cell r="BB139" t="str">
            <v/>
          </cell>
          <cell r="BC139" t="str">
            <v/>
          </cell>
          <cell r="BD139" t="str">
            <v/>
          </cell>
          <cell r="BE139" t="str">
            <v/>
          </cell>
          <cell r="BF139" t="str">
            <v/>
          </cell>
          <cell r="BG139" t="str">
            <v/>
          </cell>
          <cell r="BH139" t="str">
            <v/>
          </cell>
          <cell r="BI139" t="str">
            <v/>
          </cell>
          <cell r="BJ139" t="str">
            <v/>
          </cell>
          <cell r="BK139" t="str">
            <v/>
          </cell>
          <cell r="BL139" t="str">
            <v/>
          </cell>
          <cell r="BM139" t="str">
            <v/>
          </cell>
          <cell r="BN139" t="str">
            <v/>
          </cell>
          <cell r="BO139" t="str">
            <v/>
          </cell>
          <cell r="BP139" t="str">
            <v/>
          </cell>
          <cell r="BQ139" t="str">
            <v/>
          </cell>
          <cell r="BR139" t="str">
            <v/>
          </cell>
          <cell r="BS139" t="str">
            <v/>
          </cell>
          <cell r="BT139" t="str">
            <v/>
          </cell>
          <cell r="BU139" t="str">
            <v/>
          </cell>
          <cell r="BV139" t="str">
            <v/>
          </cell>
          <cell r="BW139" t="str">
            <v/>
          </cell>
          <cell r="BX139" t="str">
            <v/>
          </cell>
          <cell r="BY139" t="str">
            <v/>
          </cell>
          <cell r="CA139" t="str">
            <v/>
          </cell>
          <cell r="CB139" t="str">
            <v/>
          </cell>
          <cell r="CC139" t="str">
            <v/>
          </cell>
          <cell r="CD139" t="str">
            <v/>
          </cell>
          <cell r="CE139" t="str">
            <v/>
          </cell>
          <cell r="CF139" t="str">
            <v/>
          </cell>
          <cell r="CG139" t="str">
            <v/>
          </cell>
          <cell r="CH139" t="str">
            <v/>
          </cell>
          <cell r="CI139" t="str">
            <v/>
          </cell>
          <cell r="CJ139" t="str">
            <v/>
          </cell>
          <cell r="CK139" t="str">
            <v/>
          </cell>
          <cell r="CL139" t="str">
            <v/>
          </cell>
          <cell r="CM139" t="str">
            <v/>
          </cell>
          <cell r="CN139" t="str">
            <v/>
          </cell>
          <cell r="CO139" t="str">
            <v/>
          </cell>
          <cell r="CP139" t="str">
            <v/>
          </cell>
          <cell r="CQ139" t="str">
            <v/>
          </cell>
          <cell r="CR139" t="str">
            <v/>
          </cell>
          <cell r="CS139" t="str">
            <v/>
          </cell>
          <cell r="CT139" t="str">
            <v/>
          </cell>
          <cell r="CU139" t="str">
            <v/>
          </cell>
          <cell r="CV139" t="str">
            <v/>
          </cell>
          <cell r="CW139" t="str">
            <v/>
          </cell>
          <cell r="CX139" t="str">
            <v/>
          </cell>
          <cell r="CY139" t="str">
            <v/>
          </cell>
          <cell r="CZ139" t="str">
            <v/>
          </cell>
          <cell r="DA139" t="str">
            <v/>
          </cell>
          <cell r="DB139" t="str">
            <v/>
          </cell>
          <cell r="DC139" t="str">
            <v/>
          </cell>
          <cell r="DD139" t="str">
            <v/>
          </cell>
          <cell r="DE139" t="str">
            <v/>
          </cell>
          <cell r="DF139" t="str">
            <v/>
          </cell>
          <cell r="DG139" t="str">
            <v/>
          </cell>
          <cell r="DH139" t="str">
            <v/>
          </cell>
          <cell r="DI139" t="str">
            <v/>
          </cell>
          <cell r="DJ139" t="str">
            <v/>
          </cell>
          <cell r="DK139" t="str">
            <v/>
          </cell>
          <cell r="DL139" t="str">
            <v/>
          </cell>
          <cell r="DM139" t="str">
            <v/>
          </cell>
          <cell r="DN139" t="str">
            <v/>
          </cell>
          <cell r="DO139" t="str">
            <v/>
          </cell>
          <cell r="DP139" t="str">
            <v/>
          </cell>
          <cell r="DQ139" t="str">
            <v/>
          </cell>
          <cell r="DR139" t="str">
            <v/>
          </cell>
          <cell r="DS139" t="str">
            <v/>
          </cell>
          <cell r="DT139" t="str">
            <v/>
          </cell>
          <cell r="DU139" t="str">
            <v/>
          </cell>
          <cell r="DV139" t="str">
            <v/>
          </cell>
          <cell r="DW139" t="str">
            <v/>
          </cell>
          <cell r="DX139" t="str">
            <v/>
          </cell>
          <cell r="DY139" t="str">
            <v/>
          </cell>
          <cell r="DZ139" t="str">
            <v/>
          </cell>
          <cell r="EA139" t="str">
            <v/>
          </cell>
          <cell r="EB139" t="str">
            <v/>
          </cell>
          <cell r="EC139" t="str">
            <v/>
          </cell>
          <cell r="ED139" t="str">
            <v/>
          </cell>
          <cell r="EE139" t="str">
            <v/>
          </cell>
          <cell r="EF139" t="str">
            <v/>
          </cell>
          <cell r="EG139" t="str">
            <v/>
          </cell>
          <cell r="EH139" t="str">
            <v/>
          </cell>
          <cell r="EI139" t="str">
            <v/>
          </cell>
          <cell r="EJ139" t="str">
            <v/>
          </cell>
          <cell r="EK139" t="str">
            <v/>
          </cell>
          <cell r="EL139" t="str">
            <v/>
          </cell>
          <cell r="EM139" t="str">
            <v/>
          </cell>
          <cell r="EN139" t="str">
            <v/>
          </cell>
          <cell r="EO139" t="str">
            <v/>
          </cell>
          <cell r="EP139" t="str">
            <v/>
          </cell>
          <cell r="EQ139" t="str">
            <v/>
          </cell>
          <cell r="ER139" t="str">
            <v/>
          </cell>
          <cell r="ES139" t="str">
            <v/>
          </cell>
          <cell r="ET139" t="str">
            <v/>
          </cell>
          <cell r="EU139" t="str">
            <v/>
          </cell>
          <cell r="EV139" t="str">
            <v/>
          </cell>
          <cell r="EW139" t="str">
            <v/>
          </cell>
          <cell r="EX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  <cell r="N140" t="str">
            <v/>
          </cell>
          <cell r="O140" t="str">
            <v/>
          </cell>
          <cell r="P140" t="str">
            <v/>
          </cell>
          <cell r="Q140" t="str">
            <v/>
          </cell>
          <cell r="R140" t="str">
            <v/>
          </cell>
          <cell r="S140" t="str">
            <v/>
          </cell>
          <cell r="T140" t="str">
            <v/>
          </cell>
          <cell r="U140" t="str">
            <v/>
          </cell>
          <cell r="V140" t="str">
            <v/>
          </cell>
          <cell r="W140" t="str">
            <v/>
          </cell>
          <cell r="X140" t="str">
            <v/>
          </cell>
          <cell r="Y140" t="str">
            <v/>
          </cell>
          <cell r="Z140" t="str">
            <v/>
          </cell>
          <cell r="AA140" t="str">
            <v/>
          </cell>
          <cell r="AB140" t="str">
            <v/>
          </cell>
          <cell r="AC140" t="str">
            <v/>
          </cell>
          <cell r="AD140" t="str">
            <v/>
          </cell>
          <cell r="AE140" t="str">
            <v/>
          </cell>
          <cell r="AF140" t="str">
            <v/>
          </cell>
          <cell r="AG140" t="str">
            <v/>
          </cell>
          <cell r="AH140" t="str">
            <v/>
          </cell>
          <cell r="AI140" t="str">
            <v/>
          </cell>
          <cell r="AJ140" t="str">
            <v/>
          </cell>
          <cell r="AK140" t="str">
            <v/>
          </cell>
          <cell r="AL140" t="str">
            <v/>
          </cell>
          <cell r="AM140" t="str">
            <v/>
          </cell>
          <cell r="AN140" t="str">
            <v/>
          </cell>
          <cell r="AO140" t="str">
            <v/>
          </cell>
          <cell r="AP140" t="str">
            <v/>
          </cell>
          <cell r="AQ140" t="str">
            <v/>
          </cell>
          <cell r="AR140" t="str">
            <v/>
          </cell>
          <cell r="AS140" t="str">
            <v/>
          </cell>
          <cell r="AT140" t="str">
            <v/>
          </cell>
          <cell r="AU140" t="str">
            <v/>
          </cell>
          <cell r="AV140" t="str">
            <v/>
          </cell>
          <cell r="AW140" t="str">
            <v/>
          </cell>
          <cell r="AX140" t="str">
            <v/>
          </cell>
          <cell r="AY140" t="str">
            <v/>
          </cell>
          <cell r="AZ140" t="str">
            <v/>
          </cell>
          <cell r="BA140" t="str">
            <v/>
          </cell>
          <cell r="BB140" t="str">
            <v/>
          </cell>
          <cell r="BC140" t="str">
            <v/>
          </cell>
          <cell r="BD140" t="str">
            <v/>
          </cell>
          <cell r="BE140" t="str">
            <v/>
          </cell>
          <cell r="BF140" t="str">
            <v/>
          </cell>
          <cell r="BG140" t="str">
            <v/>
          </cell>
          <cell r="BH140" t="str">
            <v/>
          </cell>
          <cell r="BI140" t="str">
            <v/>
          </cell>
          <cell r="BJ140" t="str">
            <v/>
          </cell>
          <cell r="BK140" t="str">
            <v/>
          </cell>
          <cell r="BL140" t="str">
            <v/>
          </cell>
          <cell r="BM140" t="str">
            <v/>
          </cell>
          <cell r="BN140" t="str">
            <v/>
          </cell>
          <cell r="BO140" t="str">
            <v/>
          </cell>
          <cell r="BP140" t="str">
            <v/>
          </cell>
          <cell r="BQ140" t="str">
            <v/>
          </cell>
          <cell r="BR140" t="str">
            <v/>
          </cell>
          <cell r="BS140" t="str">
            <v/>
          </cell>
          <cell r="BT140" t="str">
            <v/>
          </cell>
          <cell r="BU140" t="str">
            <v/>
          </cell>
          <cell r="BV140" t="str">
            <v/>
          </cell>
          <cell r="BW140" t="str">
            <v/>
          </cell>
          <cell r="BX140" t="str">
            <v/>
          </cell>
          <cell r="BY140" t="str">
            <v/>
          </cell>
          <cell r="CA140" t="str">
            <v/>
          </cell>
          <cell r="CB140" t="str">
            <v/>
          </cell>
          <cell r="CC140" t="str">
            <v/>
          </cell>
          <cell r="CD140" t="str">
            <v/>
          </cell>
          <cell r="CE140" t="str">
            <v/>
          </cell>
          <cell r="CF140" t="str">
            <v/>
          </cell>
          <cell r="CG140" t="str">
            <v/>
          </cell>
          <cell r="CH140" t="str">
            <v/>
          </cell>
          <cell r="CI140" t="str">
            <v/>
          </cell>
          <cell r="CJ140" t="str">
            <v/>
          </cell>
          <cell r="CK140" t="str">
            <v/>
          </cell>
          <cell r="CL140" t="str">
            <v/>
          </cell>
          <cell r="CM140" t="str">
            <v/>
          </cell>
          <cell r="CN140" t="str">
            <v/>
          </cell>
          <cell r="CO140" t="str">
            <v/>
          </cell>
          <cell r="CP140" t="str">
            <v/>
          </cell>
          <cell r="CQ140" t="str">
            <v/>
          </cell>
          <cell r="CR140" t="str">
            <v/>
          </cell>
          <cell r="CS140" t="str">
            <v/>
          </cell>
          <cell r="CT140" t="str">
            <v/>
          </cell>
          <cell r="CU140" t="str">
            <v/>
          </cell>
          <cell r="CV140" t="str">
            <v/>
          </cell>
          <cell r="CW140" t="str">
            <v/>
          </cell>
          <cell r="CX140" t="str">
            <v/>
          </cell>
          <cell r="CY140" t="str">
            <v/>
          </cell>
          <cell r="CZ140" t="str">
            <v/>
          </cell>
          <cell r="DA140" t="str">
            <v/>
          </cell>
          <cell r="DB140" t="str">
            <v/>
          </cell>
          <cell r="DC140" t="str">
            <v/>
          </cell>
          <cell r="DD140" t="str">
            <v/>
          </cell>
          <cell r="DE140" t="str">
            <v/>
          </cell>
          <cell r="DF140" t="str">
            <v/>
          </cell>
          <cell r="DG140" t="str">
            <v/>
          </cell>
          <cell r="DH140" t="str">
            <v/>
          </cell>
          <cell r="DI140" t="str">
            <v/>
          </cell>
          <cell r="DJ140" t="str">
            <v/>
          </cell>
          <cell r="DK140" t="str">
            <v/>
          </cell>
          <cell r="DL140" t="str">
            <v/>
          </cell>
          <cell r="DM140" t="str">
            <v/>
          </cell>
          <cell r="DN140" t="str">
            <v/>
          </cell>
          <cell r="DO140" t="str">
            <v/>
          </cell>
          <cell r="DP140" t="str">
            <v/>
          </cell>
          <cell r="DQ140" t="str">
            <v/>
          </cell>
          <cell r="DR140" t="str">
            <v/>
          </cell>
          <cell r="DS140" t="str">
            <v/>
          </cell>
          <cell r="DT140" t="str">
            <v/>
          </cell>
          <cell r="DU140" t="str">
            <v/>
          </cell>
          <cell r="DV140" t="str">
            <v/>
          </cell>
          <cell r="DW140" t="str">
            <v/>
          </cell>
          <cell r="DX140" t="str">
            <v/>
          </cell>
          <cell r="DY140" t="str">
            <v/>
          </cell>
          <cell r="DZ140" t="str">
            <v/>
          </cell>
          <cell r="EA140" t="str">
            <v/>
          </cell>
          <cell r="EB140" t="str">
            <v/>
          </cell>
          <cell r="EC140" t="str">
            <v/>
          </cell>
          <cell r="ED140" t="str">
            <v/>
          </cell>
          <cell r="EE140" t="str">
            <v/>
          </cell>
          <cell r="EF140" t="str">
            <v/>
          </cell>
          <cell r="EG140" t="str">
            <v/>
          </cell>
          <cell r="EH140" t="str">
            <v/>
          </cell>
          <cell r="EI140" t="str">
            <v/>
          </cell>
          <cell r="EJ140" t="str">
            <v/>
          </cell>
          <cell r="EK140" t="str">
            <v/>
          </cell>
          <cell r="EL140" t="str">
            <v/>
          </cell>
          <cell r="EM140" t="str">
            <v/>
          </cell>
          <cell r="EN140" t="str">
            <v/>
          </cell>
          <cell r="EO140" t="str">
            <v/>
          </cell>
          <cell r="EP140" t="str">
            <v/>
          </cell>
          <cell r="EQ140" t="str">
            <v/>
          </cell>
          <cell r="ER140" t="str">
            <v/>
          </cell>
          <cell r="ES140" t="str">
            <v/>
          </cell>
          <cell r="ET140" t="str">
            <v/>
          </cell>
          <cell r="EU140" t="str">
            <v/>
          </cell>
          <cell r="EV140" t="str">
            <v/>
          </cell>
          <cell r="EW140" t="str">
            <v/>
          </cell>
          <cell r="EX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  <cell r="N141" t="str">
            <v/>
          </cell>
          <cell r="O141" t="str">
            <v/>
          </cell>
          <cell r="P141" t="str">
            <v/>
          </cell>
          <cell r="Q141" t="str">
            <v/>
          </cell>
          <cell r="R141" t="str">
            <v/>
          </cell>
          <cell r="S141" t="str">
            <v/>
          </cell>
          <cell r="T141" t="str">
            <v/>
          </cell>
          <cell r="U141" t="str">
            <v/>
          </cell>
          <cell r="V141" t="str">
            <v/>
          </cell>
          <cell r="W141" t="str">
            <v/>
          </cell>
          <cell r="X141" t="str">
            <v/>
          </cell>
          <cell r="Y141" t="str">
            <v/>
          </cell>
          <cell r="Z141" t="str">
            <v/>
          </cell>
          <cell r="AA141" t="str">
            <v/>
          </cell>
          <cell r="AB141" t="str">
            <v/>
          </cell>
          <cell r="AC141" t="str">
            <v/>
          </cell>
          <cell r="AD141" t="str">
            <v/>
          </cell>
          <cell r="AE141" t="str">
            <v/>
          </cell>
          <cell r="AF141" t="str">
            <v/>
          </cell>
          <cell r="AG141" t="str">
            <v/>
          </cell>
          <cell r="AH141" t="str">
            <v/>
          </cell>
          <cell r="AI141" t="str">
            <v/>
          </cell>
          <cell r="AJ141" t="str">
            <v/>
          </cell>
          <cell r="AK141" t="str">
            <v/>
          </cell>
          <cell r="AL141" t="str">
            <v/>
          </cell>
          <cell r="AM141" t="str">
            <v/>
          </cell>
          <cell r="AN141" t="str">
            <v/>
          </cell>
          <cell r="AO141" t="str">
            <v/>
          </cell>
          <cell r="AP141" t="str">
            <v/>
          </cell>
          <cell r="AQ141" t="str">
            <v/>
          </cell>
          <cell r="AR141" t="str">
            <v/>
          </cell>
          <cell r="AS141" t="str">
            <v/>
          </cell>
          <cell r="AT141" t="str">
            <v/>
          </cell>
          <cell r="AU141" t="str">
            <v/>
          </cell>
          <cell r="AV141" t="str">
            <v/>
          </cell>
          <cell r="AW141" t="str">
            <v/>
          </cell>
          <cell r="AX141" t="str">
            <v/>
          </cell>
          <cell r="AY141" t="str">
            <v/>
          </cell>
          <cell r="AZ141" t="str">
            <v/>
          </cell>
          <cell r="BA141" t="str">
            <v/>
          </cell>
          <cell r="BB141" t="str">
            <v/>
          </cell>
          <cell r="BC141" t="str">
            <v/>
          </cell>
          <cell r="BD141" t="str">
            <v/>
          </cell>
          <cell r="BE141" t="str">
            <v/>
          </cell>
          <cell r="BF141" t="str">
            <v/>
          </cell>
          <cell r="BG141" t="str">
            <v/>
          </cell>
          <cell r="BH141" t="str">
            <v/>
          </cell>
          <cell r="BI141" t="str">
            <v/>
          </cell>
          <cell r="BJ141" t="str">
            <v/>
          </cell>
          <cell r="BK141" t="str">
            <v/>
          </cell>
          <cell r="BL141" t="str">
            <v/>
          </cell>
          <cell r="BM141" t="str">
            <v/>
          </cell>
          <cell r="BN141" t="str">
            <v/>
          </cell>
          <cell r="BO141" t="str">
            <v/>
          </cell>
          <cell r="BP141" t="str">
            <v/>
          </cell>
          <cell r="BQ141" t="str">
            <v/>
          </cell>
          <cell r="BR141" t="str">
            <v/>
          </cell>
          <cell r="BS141" t="str">
            <v/>
          </cell>
          <cell r="BT141" t="str">
            <v/>
          </cell>
          <cell r="BU141" t="str">
            <v/>
          </cell>
          <cell r="BV141" t="str">
            <v/>
          </cell>
          <cell r="BW141" t="str">
            <v/>
          </cell>
          <cell r="BX141" t="str">
            <v/>
          </cell>
          <cell r="BY141" t="str">
            <v/>
          </cell>
          <cell r="CA141" t="str">
            <v/>
          </cell>
          <cell r="CB141" t="str">
            <v/>
          </cell>
          <cell r="CC141" t="str">
            <v/>
          </cell>
          <cell r="CD141" t="str">
            <v/>
          </cell>
          <cell r="CE141" t="str">
            <v/>
          </cell>
          <cell r="CF141" t="str">
            <v/>
          </cell>
          <cell r="CG141" t="str">
            <v/>
          </cell>
          <cell r="CH141" t="str">
            <v/>
          </cell>
          <cell r="CI141" t="str">
            <v/>
          </cell>
          <cell r="CJ141" t="str">
            <v/>
          </cell>
          <cell r="CK141" t="str">
            <v/>
          </cell>
          <cell r="CL141" t="str">
            <v/>
          </cell>
          <cell r="CM141" t="str">
            <v/>
          </cell>
          <cell r="CN141" t="str">
            <v/>
          </cell>
          <cell r="CO141" t="str">
            <v/>
          </cell>
          <cell r="CP141" t="str">
            <v/>
          </cell>
          <cell r="CQ141" t="str">
            <v/>
          </cell>
          <cell r="CR141" t="str">
            <v/>
          </cell>
          <cell r="CS141" t="str">
            <v/>
          </cell>
          <cell r="CT141" t="str">
            <v/>
          </cell>
          <cell r="CU141" t="str">
            <v/>
          </cell>
          <cell r="CV141" t="str">
            <v/>
          </cell>
          <cell r="CW141" t="str">
            <v/>
          </cell>
          <cell r="CX141" t="str">
            <v/>
          </cell>
          <cell r="CY141" t="str">
            <v/>
          </cell>
          <cell r="CZ141" t="str">
            <v/>
          </cell>
          <cell r="DA141" t="str">
            <v/>
          </cell>
          <cell r="DB141" t="str">
            <v/>
          </cell>
          <cell r="DC141" t="str">
            <v/>
          </cell>
          <cell r="DD141" t="str">
            <v/>
          </cell>
          <cell r="DE141" t="str">
            <v/>
          </cell>
          <cell r="DF141" t="str">
            <v/>
          </cell>
          <cell r="DG141" t="str">
            <v/>
          </cell>
          <cell r="DH141" t="str">
            <v/>
          </cell>
          <cell r="DI141" t="str">
            <v/>
          </cell>
          <cell r="DJ141" t="str">
            <v/>
          </cell>
          <cell r="DK141" t="str">
            <v/>
          </cell>
          <cell r="DL141" t="str">
            <v/>
          </cell>
          <cell r="DM141" t="str">
            <v/>
          </cell>
          <cell r="DN141" t="str">
            <v/>
          </cell>
          <cell r="DO141" t="str">
            <v/>
          </cell>
          <cell r="DP141" t="str">
            <v/>
          </cell>
          <cell r="DQ141" t="str">
            <v/>
          </cell>
          <cell r="DR141" t="str">
            <v/>
          </cell>
          <cell r="DS141" t="str">
            <v/>
          </cell>
          <cell r="DT141" t="str">
            <v/>
          </cell>
          <cell r="DU141" t="str">
            <v/>
          </cell>
          <cell r="DV141" t="str">
            <v/>
          </cell>
          <cell r="DW141" t="str">
            <v/>
          </cell>
          <cell r="DX141" t="str">
            <v/>
          </cell>
          <cell r="DY141" t="str">
            <v/>
          </cell>
          <cell r="DZ141" t="str">
            <v/>
          </cell>
          <cell r="EA141" t="str">
            <v/>
          </cell>
          <cell r="EB141" t="str">
            <v/>
          </cell>
          <cell r="EC141" t="str">
            <v/>
          </cell>
          <cell r="ED141" t="str">
            <v/>
          </cell>
          <cell r="EE141" t="str">
            <v/>
          </cell>
          <cell r="EF141" t="str">
            <v/>
          </cell>
          <cell r="EG141" t="str">
            <v/>
          </cell>
          <cell r="EH141" t="str">
            <v/>
          </cell>
          <cell r="EI141" t="str">
            <v/>
          </cell>
          <cell r="EJ141" t="str">
            <v/>
          </cell>
          <cell r="EK141" t="str">
            <v/>
          </cell>
          <cell r="EL141" t="str">
            <v/>
          </cell>
          <cell r="EM141" t="str">
            <v/>
          </cell>
          <cell r="EN141" t="str">
            <v/>
          </cell>
          <cell r="EO141" t="str">
            <v/>
          </cell>
          <cell r="EP141" t="str">
            <v/>
          </cell>
          <cell r="EQ141" t="str">
            <v/>
          </cell>
          <cell r="ER141" t="str">
            <v/>
          </cell>
          <cell r="ES141" t="str">
            <v/>
          </cell>
          <cell r="ET141" t="str">
            <v/>
          </cell>
          <cell r="EU141" t="str">
            <v/>
          </cell>
          <cell r="EV141" t="str">
            <v/>
          </cell>
          <cell r="EW141" t="str">
            <v/>
          </cell>
          <cell r="EX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  <cell r="N142" t="str">
            <v/>
          </cell>
          <cell r="O142" t="str">
            <v/>
          </cell>
          <cell r="P142" t="str">
            <v/>
          </cell>
          <cell r="Q142" t="str">
            <v/>
          </cell>
          <cell r="R142" t="str">
            <v/>
          </cell>
          <cell r="S142" t="str">
            <v/>
          </cell>
          <cell r="T142" t="str">
            <v/>
          </cell>
          <cell r="U142" t="str">
            <v/>
          </cell>
          <cell r="V142" t="str">
            <v/>
          </cell>
          <cell r="W142" t="str">
            <v/>
          </cell>
          <cell r="X142" t="str">
            <v/>
          </cell>
          <cell r="Y142" t="str">
            <v/>
          </cell>
          <cell r="Z142" t="str">
            <v/>
          </cell>
          <cell r="AA142" t="str">
            <v/>
          </cell>
          <cell r="AB142" t="str">
            <v/>
          </cell>
          <cell r="AC142" t="str">
            <v/>
          </cell>
          <cell r="AD142" t="str">
            <v/>
          </cell>
          <cell r="AE142" t="str">
            <v/>
          </cell>
          <cell r="AF142" t="str">
            <v/>
          </cell>
          <cell r="AG142" t="str">
            <v/>
          </cell>
          <cell r="AH142" t="str">
            <v/>
          </cell>
          <cell r="AI142" t="str">
            <v/>
          </cell>
          <cell r="AJ142" t="str">
            <v/>
          </cell>
          <cell r="AK142" t="str">
            <v/>
          </cell>
          <cell r="AL142" t="str">
            <v/>
          </cell>
          <cell r="AM142" t="str">
            <v/>
          </cell>
          <cell r="AN142" t="str">
            <v/>
          </cell>
          <cell r="AO142" t="str">
            <v/>
          </cell>
          <cell r="AP142" t="str">
            <v/>
          </cell>
          <cell r="AQ142" t="str">
            <v/>
          </cell>
          <cell r="AR142" t="str">
            <v/>
          </cell>
          <cell r="AS142" t="str">
            <v/>
          </cell>
          <cell r="AT142" t="str">
            <v/>
          </cell>
          <cell r="AU142" t="str">
            <v/>
          </cell>
          <cell r="AV142" t="str">
            <v/>
          </cell>
          <cell r="AW142" t="str">
            <v/>
          </cell>
          <cell r="AX142" t="str">
            <v/>
          </cell>
          <cell r="AY142" t="str">
            <v/>
          </cell>
          <cell r="AZ142" t="str">
            <v/>
          </cell>
          <cell r="BA142" t="str">
            <v/>
          </cell>
          <cell r="BB142" t="str">
            <v/>
          </cell>
          <cell r="BC142" t="str">
            <v/>
          </cell>
          <cell r="BD142" t="str">
            <v/>
          </cell>
          <cell r="BE142" t="str">
            <v/>
          </cell>
          <cell r="BF142" t="str">
            <v/>
          </cell>
          <cell r="BG142" t="str">
            <v/>
          </cell>
          <cell r="BH142" t="str">
            <v/>
          </cell>
          <cell r="BI142" t="str">
            <v/>
          </cell>
          <cell r="BJ142" t="str">
            <v/>
          </cell>
          <cell r="BK142" t="str">
            <v/>
          </cell>
          <cell r="BL142" t="str">
            <v/>
          </cell>
          <cell r="BM142" t="str">
            <v/>
          </cell>
          <cell r="BN142" t="str">
            <v/>
          </cell>
          <cell r="BO142" t="str">
            <v/>
          </cell>
          <cell r="BP142" t="str">
            <v/>
          </cell>
          <cell r="BQ142" t="str">
            <v/>
          </cell>
          <cell r="BR142" t="str">
            <v/>
          </cell>
          <cell r="BS142" t="str">
            <v/>
          </cell>
          <cell r="BT142" t="str">
            <v/>
          </cell>
          <cell r="BU142" t="str">
            <v/>
          </cell>
          <cell r="BV142" t="str">
            <v/>
          </cell>
          <cell r="BW142" t="str">
            <v/>
          </cell>
          <cell r="BX142" t="str">
            <v/>
          </cell>
          <cell r="BY142" t="str">
            <v/>
          </cell>
          <cell r="CA142" t="str">
            <v/>
          </cell>
          <cell r="CB142" t="str">
            <v/>
          </cell>
          <cell r="CC142" t="str">
            <v/>
          </cell>
          <cell r="CD142" t="str">
            <v/>
          </cell>
          <cell r="CE142" t="str">
            <v/>
          </cell>
          <cell r="CF142" t="str">
            <v/>
          </cell>
          <cell r="CG142" t="str">
            <v/>
          </cell>
          <cell r="CH142" t="str">
            <v/>
          </cell>
          <cell r="CI142" t="str">
            <v/>
          </cell>
          <cell r="CJ142" t="str">
            <v/>
          </cell>
          <cell r="CK142" t="str">
            <v/>
          </cell>
          <cell r="CL142" t="str">
            <v/>
          </cell>
          <cell r="CM142" t="str">
            <v/>
          </cell>
          <cell r="CN142" t="str">
            <v/>
          </cell>
          <cell r="CO142" t="str">
            <v/>
          </cell>
          <cell r="CP142" t="str">
            <v/>
          </cell>
          <cell r="CQ142" t="str">
            <v/>
          </cell>
          <cell r="CR142" t="str">
            <v/>
          </cell>
          <cell r="CS142" t="str">
            <v/>
          </cell>
          <cell r="CT142" t="str">
            <v/>
          </cell>
          <cell r="CU142" t="str">
            <v/>
          </cell>
          <cell r="CV142" t="str">
            <v/>
          </cell>
          <cell r="CW142" t="str">
            <v/>
          </cell>
          <cell r="CX142" t="str">
            <v/>
          </cell>
          <cell r="CY142" t="str">
            <v/>
          </cell>
          <cell r="CZ142" t="str">
            <v/>
          </cell>
          <cell r="DA142" t="str">
            <v/>
          </cell>
          <cell r="DB142" t="str">
            <v/>
          </cell>
          <cell r="DC142" t="str">
            <v/>
          </cell>
          <cell r="DD142" t="str">
            <v/>
          </cell>
          <cell r="DE142" t="str">
            <v/>
          </cell>
          <cell r="DF142" t="str">
            <v/>
          </cell>
          <cell r="DG142" t="str">
            <v/>
          </cell>
          <cell r="DH142" t="str">
            <v/>
          </cell>
          <cell r="DI142" t="str">
            <v/>
          </cell>
          <cell r="DJ142" t="str">
            <v/>
          </cell>
          <cell r="DK142" t="str">
            <v/>
          </cell>
          <cell r="DL142" t="str">
            <v/>
          </cell>
          <cell r="DM142" t="str">
            <v/>
          </cell>
          <cell r="DN142" t="str">
            <v/>
          </cell>
          <cell r="DO142" t="str">
            <v/>
          </cell>
          <cell r="DP142" t="str">
            <v/>
          </cell>
          <cell r="DQ142" t="str">
            <v/>
          </cell>
          <cell r="DR142" t="str">
            <v/>
          </cell>
          <cell r="DS142" t="str">
            <v/>
          </cell>
          <cell r="DT142" t="str">
            <v/>
          </cell>
          <cell r="DU142" t="str">
            <v/>
          </cell>
          <cell r="DV142" t="str">
            <v/>
          </cell>
          <cell r="DW142" t="str">
            <v/>
          </cell>
          <cell r="DX142" t="str">
            <v/>
          </cell>
          <cell r="DY142" t="str">
            <v/>
          </cell>
          <cell r="DZ142" t="str">
            <v/>
          </cell>
          <cell r="EA142" t="str">
            <v/>
          </cell>
          <cell r="EB142" t="str">
            <v/>
          </cell>
          <cell r="EC142" t="str">
            <v/>
          </cell>
          <cell r="ED142" t="str">
            <v/>
          </cell>
          <cell r="EE142" t="str">
            <v/>
          </cell>
          <cell r="EF142" t="str">
            <v/>
          </cell>
          <cell r="EG142" t="str">
            <v/>
          </cell>
          <cell r="EH142" t="str">
            <v/>
          </cell>
          <cell r="EI142" t="str">
            <v/>
          </cell>
          <cell r="EJ142" t="str">
            <v/>
          </cell>
          <cell r="EK142" t="str">
            <v/>
          </cell>
          <cell r="EL142" t="str">
            <v/>
          </cell>
          <cell r="EM142" t="str">
            <v/>
          </cell>
          <cell r="EN142" t="str">
            <v/>
          </cell>
          <cell r="EO142" t="str">
            <v/>
          </cell>
          <cell r="EP142" t="str">
            <v/>
          </cell>
          <cell r="EQ142" t="str">
            <v/>
          </cell>
          <cell r="ER142" t="str">
            <v/>
          </cell>
          <cell r="ES142" t="str">
            <v/>
          </cell>
          <cell r="ET142" t="str">
            <v/>
          </cell>
          <cell r="EU142" t="str">
            <v/>
          </cell>
          <cell r="EV142" t="str">
            <v/>
          </cell>
          <cell r="EW142" t="str">
            <v/>
          </cell>
          <cell r="EX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  <cell r="N143" t="str">
            <v/>
          </cell>
          <cell r="O143" t="str">
            <v/>
          </cell>
          <cell r="P143" t="str">
            <v/>
          </cell>
          <cell r="Q143" t="str">
            <v/>
          </cell>
          <cell r="R143" t="str">
            <v/>
          </cell>
          <cell r="S143" t="str">
            <v/>
          </cell>
          <cell r="T143" t="str">
            <v/>
          </cell>
          <cell r="U143" t="str">
            <v/>
          </cell>
          <cell r="V143" t="str">
            <v/>
          </cell>
          <cell r="W143" t="str">
            <v/>
          </cell>
          <cell r="X143" t="str">
            <v/>
          </cell>
          <cell r="Y143" t="str">
            <v/>
          </cell>
          <cell r="Z143" t="str">
            <v/>
          </cell>
          <cell r="AA143" t="str">
            <v/>
          </cell>
          <cell r="AB143" t="str">
            <v/>
          </cell>
          <cell r="AC143" t="str">
            <v/>
          </cell>
          <cell r="AD143" t="str">
            <v/>
          </cell>
          <cell r="AE143" t="str">
            <v/>
          </cell>
          <cell r="AF143" t="str">
            <v/>
          </cell>
          <cell r="AG143" t="str">
            <v/>
          </cell>
          <cell r="AH143" t="str">
            <v/>
          </cell>
          <cell r="AI143" t="str">
            <v/>
          </cell>
          <cell r="AJ143" t="str">
            <v/>
          </cell>
          <cell r="AK143" t="str">
            <v/>
          </cell>
          <cell r="AL143" t="str">
            <v/>
          </cell>
          <cell r="AM143" t="str">
            <v/>
          </cell>
          <cell r="AN143" t="str">
            <v/>
          </cell>
          <cell r="AO143" t="str">
            <v/>
          </cell>
          <cell r="AP143" t="str">
            <v/>
          </cell>
          <cell r="AQ143" t="str">
            <v/>
          </cell>
          <cell r="AR143" t="str">
            <v/>
          </cell>
          <cell r="AS143" t="str">
            <v/>
          </cell>
          <cell r="AT143" t="str">
            <v/>
          </cell>
          <cell r="AU143" t="str">
            <v/>
          </cell>
          <cell r="AV143" t="str">
            <v/>
          </cell>
          <cell r="AW143" t="str">
            <v/>
          </cell>
          <cell r="AX143" t="str">
            <v/>
          </cell>
          <cell r="AY143" t="str">
            <v/>
          </cell>
          <cell r="AZ143" t="str">
            <v/>
          </cell>
          <cell r="BA143" t="str">
            <v/>
          </cell>
          <cell r="BB143" t="str">
            <v/>
          </cell>
          <cell r="BC143" t="str">
            <v/>
          </cell>
          <cell r="BD143" t="str">
            <v/>
          </cell>
          <cell r="BE143" t="str">
            <v/>
          </cell>
          <cell r="BF143" t="str">
            <v/>
          </cell>
          <cell r="BG143" t="str">
            <v/>
          </cell>
          <cell r="BH143" t="str">
            <v/>
          </cell>
          <cell r="BI143" t="str">
            <v/>
          </cell>
          <cell r="BJ143" t="str">
            <v/>
          </cell>
          <cell r="BK143" t="str">
            <v/>
          </cell>
          <cell r="BL143" t="str">
            <v/>
          </cell>
          <cell r="BM143" t="str">
            <v/>
          </cell>
          <cell r="BN143" t="str">
            <v/>
          </cell>
          <cell r="BO143" t="str">
            <v/>
          </cell>
          <cell r="BP143" t="str">
            <v/>
          </cell>
          <cell r="BQ143" t="str">
            <v/>
          </cell>
          <cell r="BR143" t="str">
            <v/>
          </cell>
          <cell r="BS143" t="str">
            <v/>
          </cell>
          <cell r="BT143" t="str">
            <v/>
          </cell>
          <cell r="BU143" t="str">
            <v/>
          </cell>
          <cell r="BV143" t="str">
            <v/>
          </cell>
          <cell r="BW143" t="str">
            <v/>
          </cell>
          <cell r="BX143" t="str">
            <v/>
          </cell>
          <cell r="BY143" t="str">
            <v/>
          </cell>
          <cell r="CA143" t="str">
            <v/>
          </cell>
          <cell r="CB143" t="str">
            <v/>
          </cell>
          <cell r="CC143" t="str">
            <v/>
          </cell>
          <cell r="CD143" t="str">
            <v/>
          </cell>
          <cell r="CE143" t="str">
            <v/>
          </cell>
          <cell r="CF143" t="str">
            <v/>
          </cell>
          <cell r="CG143" t="str">
            <v/>
          </cell>
          <cell r="CH143" t="str">
            <v/>
          </cell>
          <cell r="CI143" t="str">
            <v/>
          </cell>
          <cell r="CJ143" t="str">
            <v/>
          </cell>
          <cell r="CK143" t="str">
            <v/>
          </cell>
          <cell r="CL143" t="str">
            <v/>
          </cell>
          <cell r="CM143" t="str">
            <v/>
          </cell>
          <cell r="CN143" t="str">
            <v/>
          </cell>
          <cell r="CO143" t="str">
            <v/>
          </cell>
          <cell r="CP143" t="str">
            <v/>
          </cell>
          <cell r="CQ143" t="str">
            <v/>
          </cell>
          <cell r="CR143" t="str">
            <v/>
          </cell>
          <cell r="CS143" t="str">
            <v/>
          </cell>
          <cell r="CT143" t="str">
            <v/>
          </cell>
          <cell r="CU143" t="str">
            <v/>
          </cell>
          <cell r="CV143" t="str">
            <v/>
          </cell>
          <cell r="CW143" t="str">
            <v/>
          </cell>
          <cell r="CX143" t="str">
            <v/>
          </cell>
          <cell r="CY143" t="str">
            <v/>
          </cell>
          <cell r="CZ143" t="str">
            <v/>
          </cell>
          <cell r="DA143" t="str">
            <v/>
          </cell>
          <cell r="DB143" t="str">
            <v/>
          </cell>
          <cell r="DC143" t="str">
            <v/>
          </cell>
          <cell r="DD143" t="str">
            <v/>
          </cell>
          <cell r="DE143" t="str">
            <v/>
          </cell>
          <cell r="DF143" t="str">
            <v/>
          </cell>
          <cell r="DG143" t="str">
            <v/>
          </cell>
          <cell r="DH143" t="str">
            <v/>
          </cell>
          <cell r="DI143" t="str">
            <v/>
          </cell>
          <cell r="DJ143" t="str">
            <v/>
          </cell>
          <cell r="DK143" t="str">
            <v/>
          </cell>
          <cell r="DL143" t="str">
            <v/>
          </cell>
          <cell r="DM143" t="str">
            <v/>
          </cell>
          <cell r="DN143" t="str">
            <v/>
          </cell>
          <cell r="DO143" t="str">
            <v/>
          </cell>
          <cell r="DP143" t="str">
            <v/>
          </cell>
          <cell r="DQ143" t="str">
            <v/>
          </cell>
          <cell r="DR143" t="str">
            <v/>
          </cell>
          <cell r="DS143" t="str">
            <v/>
          </cell>
          <cell r="DT143" t="str">
            <v/>
          </cell>
          <cell r="DU143" t="str">
            <v/>
          </cell>
          <cell r="DV143" t="str">
            <v/>
          </cell>
          <cell r="DW143" t="str">
            <v/>
          </cell>
          <cell r="DX143" t="str">
            <v/>
          </cell>
          <cell r="DY143" t="str">
            <v/>
          </cell>
          <cell r="DZ143" t="str">
            <v/>
          </cell>
          <cell r="EA143" t="str">
            <v/>
          </cell>
          <cell r="EB143" t="str">
            <v/>
          </cell>
          <cell r="EC143" t="str">
            <v/>
          </cell>
          <cell r="ED143" t="str">
            <v/>
          </cell>
          <cell r="EE143" t="str">
            <v/>
          </cell>
          <cell r="EF143" t="str">
            <v/>
          </cell>
          <cell r="EG143" t="str">
            <v/>
          </cell>
          <cell r="EH143" t="str">
            <v/>
          </cell>
          <cell r="EI143" t="str">
            <v/>
          </cell>
          <cell r="EJ143" t="str">
            <v/>
          </cell>
          <cell r="EK143" t="str">
            <v/>
          </cell>
          <cell r="EL143" t="str">
            <v/>
          </cell>
          <cell r="EM143" t="str">
            <v/>
          </cell>
          <cell r="EN143" t="str">
            <v/>
          </cell>
          <cell r="EO143" t="str">
            <v/>
          </cell>
          <cell r="EP143" t="str">
            <v/>
          </cell>
          <cell r="EQ143" t="str">
            <v/>
          </cell>
          <cell r="ER143" t="str">
            <v/>
          </cell>
          <cell r="ES143" t="str">
            <v/>
          </cell>
          <cell r="ET143" t="str">
            <v/>
          </cell>
          <cell r="EU143" t="str">
            <v/>
          </cell>
          <cell r="EV143" t="str">
            <v/>
          </cell>
          <cell r="EW143" t="str">
            <v/>
          </cell>
          <cell r="EX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  <cell r="N144" t="str">
            <v/>
          </cell>
          <cell r="O144" t="str">
            <v/>
          </cell>
          <cell r="P144" t="str">
            <v/>
          </cell>
          <cell r="Q144" t="str">
            <v/>
          </cell>
          <cell r="R144" t="str">
            <v/>
          </cell>
          <cell r="S144" t="str">
            <v/>
          </cell>
          <cell r="T144" t="str">
            <v/>
          </cell>
          <cell r="U144" t="str">
            <v/>
          </cell>
          <cell r="V144" t="str">
            <v/>
          </cell>
          <cell r="W144" t="str">
            <v/>
          </cell>
          <cell r="X144" t="str">
            <v/>
          </cell>
          <cell r="Y144" t="str">
            <v/>
          </cell>
          <cell r="Z144" t="str">
            <v/>
          </cell>
          <cell r="AA144" t="str">
            <v/>
          </cell>
          <cell r="AB144" t="str">
            <v/>
          </cell>
          <cell r="AC144" t="str">
            <v/>
          </cell>
          <cell r="AD144" t="str">
            <v/>
          </cell>
          <cell r="AE144" t="str">
            <v/>
          </cell>
          <cell r="AF144" t="str">
            <v/>
          </cell>
          <cell r="AG144" t="str">
            <v/>
          </cell>
          <cell r="AH144" t="str">
            <v/>
          </cell>
          <cell r="AI144" t="str">
            <v/>
          </cell>
          <cell r="AJ144" t="str">
            <v/>
          </cell>
          <cell r="AK144" t="str">
            <v/>
          </cell>
          <cell r="AL144" t="str">
            <v/>
          </cell>
          <cell r="AM144" t="str">
            <v/>
          </cell>
          <cell r="AN144" t="str">
            <v/>
          </cell>
          <cell r="AO144" t="str">
            <v/>
          </cell>
          <cell r="AP144" t="str">
            <v/>
          </cell>
          <cell r="AQ144" t="str">
            <v/>
          </cell>
          <cell r="AR144" t="str">
            <v/>
          </cell>
          <cell r="AS144" t="str">
            <v/>
          </cell>
          <cell r="AT144" t="str">
            <v/>
          </cell>
          <cell r="AU144" t="str">
            <v/>
          </cell>
          <cell r="AV144" t="str">
            <v/>
          </cell>
          <cell r="AW144" t="str">
            <v/>
          </cell>
          <cell r="AX144" t="str">
            <v/>
          </cell>
          <cell r="AY144" t="str">
            <v/>
          </cell>
          <cell r="AZ144" t="str">
            <v/>
          </cell>
          <cell r="BA144" t="str">
            <v/>
          </cell>
          <cell r="BB144" t="str">
            <v/>
          </cell>
          <cell r="BC144" t="str">
            <v/>
          </cell>
          <cell r="BD144" t="str">
            <v/>
          </cell>
          <cell r="BE144" t="str">
            <v/>
          </cell>
          <cell r="BF144" t="str">
            <v/>
          </cell>
          <cell r="BG144" t="str">
            <v/>
          </cell>
          <cell r="BH144" t="str">
            <v/>
          </cell>
          <cell r="BI144" t="str">
            <v/>
          </cell>
          <cell r="BJ144" t="str">
            <v/>
          </cell>
          <cell r="BK144" t="str">
            <v/>
          </cell>
          <cell r="BL144" t="str">
            <v/>
          </cell>
          <cell r="BM144" t="str">
            <v/>
          </cell>
          <cell r="BN144" t="str">
            <v/>
          </cell>
          <cell r="BO144" t="str">
            <v/>
          </cell>
          <cell r="BP144" t="str">
            <v/>
          </cell>
          <cell r="BQ144" t="str">
            <v/>
          </cell>
          <cell r="BR144" t="str">
            <v/>
          </cell>
          <cell r="BS144" t="str">
            <v/>
          </cell>
          <cell r="BT144" t="str">
            <v/>
          </cell>
          <cell r="BU144" t="str">
            <v/>
          </cell>
          <cell r="BV144" t="str">
            <v/>
          </cell>
          <cell r="BW144" t="str">
            <v/>
          </cell>
          <cell r="BX144" t="str">
            <v/>
          </cell>
          <cell r="BY144" t="str">
            <v/>
          </cell>
          <cell r="CA144" t="str">
            <v/>
          </cell>
          <cell r="CB144" t="str">
            <v/>
          </cell>
          <cell r="CC144" t="str">
            <v/>
          </cell>
          <cell r="CD144" t="str">
            <v/>
          </cell>
          <cell r="CE144" t="str">
            <v/>
          </cell>
          <cell r="CF144" t="str">
            <v/>
          </cell>
          <cell r="CG144" t="str">
            <v/>
          </cell>
          <cell r="CH144" t="str">
            <v/>
          </cell>
          <cell r="CI144" t="str">
            <v/>
          </cell>
          <cell r="CJ144" t="str">
            <v/>
          </cell>
          <cell r="CK144" t="str">
            <v/>
          </cell>
          <cell r="CL144" t="str">
            <v/>
          </cell>
          <cell r="CM144" t="str">
            <v/>
          </cell>
          <cell r="CN144" t="str">
            <v/>
          </cell>
          <cell r="CO144" t="str">
            <v/>
          </cell>
          <cell r="CP144" t="str">
            <v/>
          </cell>
          <cell r="CQ144" t="str">
            <v/>
          </cell>
          <cell r="CR144" t="str">
            <v/>
          </cell>
          <cell r="CS144" t="str">
            <v/>
          </cell>
          <cell r="CT144" t="str">
            <v/>
          </cell>
          <cell r="CU144" t="str">
            <v/>
          </cell>
          <cell r="CV144" t="str">
            <v/>
          </cell>
          <cell r="CW144" t="str">
            <v/>
          </cell>
          <cell r="CX144" t="str">
            <v/>
          </cell>
          <cell r="CY144" t="str">
            <v/>
          </cell>
          <cell r="CZ144" t="str">
            <v/>
          </cell>
          <cell r="DA144" t="str">
            <v/>
          </cell>
          <cell r="DB144" t="str">
            <v/>
          </cell>
          <cell r="DC144" t="str">
            <v/>
          </cell>
          <cell r="DD144" t="str">
            <v/>
          </cell>
          <cell r="DE144" t="str">
            <v/>
          </cell>
          <cell r="DF144" t="str">
            <v/>
          </cell>
          <cell r="DG144" t="str">
            <v/>
          </cell>
          <cell r="DH144" t="str">
            <v/>
          </cell>
          <cell r="DI144" t="str">
            <v/>
          </cell>
          <cell r="DJ144" t="str">
            <v/>
          </cell>
          <cell r="DK144" t="str">
            <v/>
          </cell>
          <cell r="DL144" t="str">
            <v/>
          </cell>
          <cell r="DM144" t="str">
            <v/>
          </cell>
          <cell r="DN144" t="str">
            <v/>
          </cell>
          <cell r="DO144" t="str">
            <v/>
          </cell>
          <cell r="DP144" t="str">
            <v/>
          </cell>
          <cell r="DQ144" t="str">
            <v/>
          </cell>
          <cell r="DR144" t="str">
            <v/>
          </cell>
          <cell r="DS144" t="str">
            <v/>
          </cell>
          <cell r="DT144" t="str">
            <v/>
          </cell>
          <cell r="DU144" t="str">
            <v/>
          </cell>
          <cell r="DV144" t="str">
            <v/>
          </cell>
          <cell r="DW144" t="str">
            <v/>
          </cell>
          <cell r="DX144" t="str">
            <v/>
          </cell>
          <cell r="DY144" t="str">
            <v/>
          </cell>
          <cell r="DZ144" t="str">
            <v/>
          </cell>
          <cell r="EA144" t="str">
            <v/>
          </cell>
          <cell r="EB144" t="str">
            <v/>
          </cell>
          <cell r="EC144" t="str">
            <v/>
          </cell>
          <cell r="ED144" t="str">
            <v/>
          </cell>
          <cell r="EE144" t="str">
            <v/>
          </cell>
          <cell r="EF144" t="str">
            <v/>
          </cell>
          <cell r="EG144" t="str">
            <v/>
          </cell>
          <cell r="EH144" t="str">
            <v/>
          </cell>
          <cell r="EI144" t="str">
            <v/>
          </cell>
          <cell r="EJ144" t="str">
            <v/>
          </cell>
          <cell r="EK144" t="str">
            <v/>
          </cell>
          <cell r="EL144" t="str">
            <v/>
          </cell>
          <cell r="EM144" t="str">
            <v/>
          </cell>
          <cell r="EN144" t="str">
            <v/>
          </cell>
          <cell r="EO144" t="str">
            <v/>
          </cell>
          <cell r="EP144" t="str">
            <v/>
          </cell>
          <cell r="EQ144" t="str">
            <v/>
          </cell>
          <cell r="ER144" t="str">
            <v/>
          </cell>
          <cell r="ES144" t="str">
            <v/>
          </cell>
          <cell r="ET144" t="str">
            <v/>
          </cell>
          <cell r="EU144" t="str">
            <v/>
          </cell>
          <cell r="EV144" t="str">
            <v/>
          </cell>
          <cell r="EW144" t="str">
            <v/>
          </cell>
          <cell r="EX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  <cell r="N145" t="str">
            <v/>
          </cell>
          <cell r="O145" t="str">
            <v/>
          </cell>
          <cell r="P145" t="str">
            <v/>
          </cell>
          <cell r="Q145" t="str">
            <v/>
          </cell>
          <cell r="R145" t="str">
            <v/>
          </cell>
          <cell r="S145" t="str">
            <v/>
          </cell>
          <cell r="T145" t="str">
            <v/>
          </cell>
          <cell r="U145" t="str">
            <v/>
          </cell>
          <cell r="V145" t="str">
            <v/>
          </cell>
          <cell r="W145" t="str">
            <v/>
          </cell>
          <cell r="X145" t="str">
            <v/>
          </cell>
          <cell r="Y145" t="str">
            <v/>
          </cell>
          <cell r="Z145" t="str">
            <v/>
          </cell>
          <cell r="AA145" t="str">
            <v/>
          </cell>
          <cell r="AB145" t="str">
            <v/>
          </cell>
          <cell r="AC145" t="str">
            <v/>
          </cell>
          <cell r="AD145" t="str">
            <v/>
          </cell>
          <cell r="AE145" t="str">
            <v/>
          </cell>
          <cell r="AF145" t="str">
            <v/>
          </cell>
          <cell r="AG145" t="str">
            <v/>
          </cell>
          <cell r="AH145" t="str">
            <v/>
          </cell>
          <cell r="AI145" t="str">
            <v/>
          </cell>
          <cell r="AJ145" t="str">
            <v/>
          </cell>
          <cell r="AK145" t="str">
            <v/>
          </cell>
          <cell r="AL145" t="str">
            <v/>
          </cell>
          <cell r="AM145" t="str">
            <v/>
          </cell>
          <cell r="AN145" t="str">
            <v/>
          </cell>
          <cell r="AO145" t="str">
            <v/>
          </cell>
          <cell r="AP145" t="str">
            <v/>
          </cell>
          <cell r="AQ145" t="str">
            <v/>
          </cell>
          <cell r="AR145" t="str">
            <v/>
          </cell>
          <cell r="AS145" t="str">
            <v/>
          </cell>
          <cell r="AT145" t="str">
            <v/>
          </cell>
          <cell r="AU145" t="str">
            <v/>
          </cell>
          <cell r="AV145" t="str">
            <v/>
          </cell>
          <cell r="AW145" t="str">
            <v/>
          </cell>
          <cell r="AX145" t="str">
            <v/>
          </cell>
          <cell r="AY145" t="str">
            <v/>
          </cell>
          <cell r="AZ145" t="str">
            <v/>
          </cell>
          <cell r="BA145" t="str">
            <v/>
          </cell>
          <cell r="BB145" t="str">
            <v/>
          </cell>
          <cell r="BC145" t="str">
            <v/>
          </cell>
          <cell r="BD145" t="str">
            <v/>
          </cell>
          <cell r="BE145" t="str">
            <v/>
          </cell>
          <cell r="BF145" t="str">
            <v/>
          </cell>
          <cell r="BG145" t="str">
            <v/>
          </cell>
          <cell r="BH145" t="str">
            <v/>
          </cell>
          <cell r="BI145" t="str">
            <v/>
          </cell>
          <cell r="BJ145" t="str">
            <v/>
          </cell>
          <cell r="BK145" t="str">
            <v/>
          </cell>
          <cell r="BL145" t="str">
            <v/>
          </cell>
          <cell r="BM145" t="str">
            <v/>
          </cell>
          <cell r="BN145" t="str">
            <v/>
          </cell>
          <cell r="BO145" t="str">
            <v/>
          </cell>
          <cell r="BP145" t="str">
            <v/>
          </cell>
          <cell r="BQ145" t="str">
            <v/>
          </cell>
          <cell r="BR145" t="str">
            <v/>
          </cell>
          <cell r="BS145" t="str">
            <v/>
          </cell>
          <cell r="BT145" t="str">
            <v/>
          </cell>
          <cell r="BU145" t="str">
            <v/>
          </cell>
          <cell r="BV145" t="str">
            <v/>
          </cell>
          <cell r="BW145" t="str">
            <v/>
          </cell>
          <cell r="BX145" t="str">
            <v/>
          </cell>
          <cell r="BY145" t="str">
            <v/>
          </cell>
          <cell r="CA145" t="str">
            <v/>
          </cell>
          <cell r="CB145" t="str">
            <v/>
          </cell>
          <cell r="CC145" t="str">
            <v/>
          </cell>
          <cell r="CD145" t="str">
            <v/>
          </cell>
          <cell r="CE145" t="str">
            <v/>
          </cell>
          <cell r="CF145" t="str">
            <v/>
          </cell>
          <cell r="CG145" t="str">
            <v/>
          </cell>
          <cell r="CH145" t="str">
            <v/>
          </cell>
          <cell r="CI145" t="str">
            <v/>
          </cell>
          <cell r="CJ145" t="str">
            <v/>
          </cell>
          <cell r="CK145" t="str">
            <v/>
          </cell>
          <cell r="CL145" t="str">
            <v/>
          </cell>
          <cell r="CM145" t="str">
            <v/>
          </cell>
          <cell r="CN145" t="str">
            <v/>
          </cell>
          <cell r="CO145" t="str">
            <v/>
          </cell>
          <cell r="CP145" t="str">
            <v/>
          </cell>
          <cell r="CQ145" t="str">
            <v/>
          </cell>
          <cell r="CR145" t="str">
            <v/>
          </cell>
          <cell r="CS145" t="str">
            <v/>
          </cell>
          <cell r="CT145" t="str">
            <v/>
          </cell>
          <cell r="CU145" t="str">
            <v/>
          </cell>
          <cell r="CV145" t="str">
            <v/>
          </cell>
          <cell r="CW145" t="str">
            <v/>
          </cell>
          <cell r="CX145" t="str">
            <v/>
          </cell>
          <cell r="CY145" t="str">
            <v/>
          </cell>
          <cell r="CZ145" t="str">
            <v/>
          </cell>
          <cell r="DA145" t="str">
            <v/>
          </cell>
          <cell r="DB145" t="str">
            <v/>
          </cell>
          <cell r="DC145" t="str">
            <v/>
          </cell>
          <cell r="DD145" t="str">
            <v/>
          </cell>
          <cell r="DE145" t="str">
            <v/>
          </cell>
          <cell r="DF145" t="str">
            <v/>
          </cell>
          <cell r="DG145" t="str">
            <v/>
          </cell>
          <cell r="DH145" t="str">
            <v/>
          </cell>
          <cell r="DI145" t="str">
            <v/>
          </cell>
          <cell r="DJ145" t="str">
            <v/>
          </cell>
          <cell r="DK145" t="str">
            <v/>
          </cell>
          <cell r="DL145" t="str">
            <v/>
          </cell>
          <cell r="DM145" t="str">
            <v/>
          </cell>
          <cell r="DN145" t="str">
            <v/>
          </cell>
          <cell r="DO145" t="str">
            <v/>
          </cell>
          <cell r="DP145" t="str">
            <v/>
          </cell>
          <cell r="DQ145" t="str">
            <v/>
          </cell>
          <cell r="DR145" t="str">
            <v/>
          </cell>
          <cell r="DS145" t="str">
            <v/>
          </cell>
          <cell r="DT145" t="str">
            <v/>
          </cell>
          <cell r="DU145" t="str">
            <v/>
          </cell>
          <cell r="DV145" t="str">
            <v/>
          </cell>
          <cell r="DW145" t="str">
            <v/>
          </cell>
          <cell r="DX145" t="str">
            <v/>
          </cell>
          <cell r="DY145" t="str">
            <v/>
          </cell>
          <cell r="DZ145" t="str">
            <v/>
          </cell>
          <cell r="EA145" t="str">
            <v/>
          </cell>
          <cell r="EB145" t="str">
            <v/>
          </cell>
          <cell r="EC145" t="str">
            <v/>
          </cell>
          <cell r="ED145" t="str">
            <v/>
          </cell>
          <cell r="EE145" t="str">
            <v/>
          </cell>
          <cell r="EF145" t="str">
            <v/>
          </cell>
          <cell r="EG145" t="str">
            <v/>
          </cell>
          <cell r="EH145" t="str">
            <v/>
          </cell>
          <cell r="EI145" t="str">
            <v/>
          </cell>
          <cell r="EJ145" t="str">
            <v/>
          </cell>
          <cell r="EK145" t="str">
            <v/>
          </cell>
          <cell r="EL145" t="str">
            <v/>
          </cell>
          <cell r="EM145" t="str">
            <v/>
          </cell>
          <cell r="EN145" t="str">
            <v/>
          </cell>
          <cell r="EO145" t="str">
            <v/>
          </cell>
          <cell r="EP145" t="str">
            <v/>
          </cell>
          <cell r="EQ145" t="str">
            <v/>
          </cell>
          <cell r="ER145" t="str">
            <v/>
          </cell>
          <cell r="ES145" t="str">
            <v/>
          </cell>
          <cell r="ET145" t="str">
            <v/>
          </cell>
          <cell r="EU145" t="str">
            <v/>
          </cell>
          <cell r="EV145" t="str">
            <v/>
          </cell>
          <cell r="EW145" t="str">
            <v/>
          </cell>
          <cell r="EX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  <cell r="N146" t="str">
            <v/>
          </cell>
          <cell r="O146" t="str">
            <v/>
          </cell>
          <cell r="P146" t="str">
            <v/>
          </cell>
          <cell r="Q146" t="str">
            <v/>
          </cell>
          <cell r="R146" t="str">
            <v/>
          </cell>
          <cell r="S146" t="str">
            <v/>
          </cell>
          <cell r="T146" t="str">
            <v/>
          </cell>
          <cell r="U146" t="str">
            <v/>
          </cell>
          <cell r="V146" t="str">
            <v/>
          </cell>
          <cell r="W146" t="str">
            <v/>
          </cell>
          <cell r="X146" t="str">
            <v/>
          </cell>
          <cell r="Y146" t="str">
            <v/>
          </cell>
          <cell r="Z146" t="str">
            <v/>
          </cell>
          <cell r="AA146" t="str">
            <v/>
          </cell>
          <cell r="AB146" t="str">
            <v/>
          </cell>
          <cell r="AC146" t="str">
            <v/>
          </cell>
          <cell r="AD146" t="str">
            <v/>
          </cell>
          <cell r="AE146" t="str">
            <v/>
          </cell>
          <cell r="AF146" t="str">
            <v/>
          </cell>
          <cell r="AG146" t="str">
            <v/>
          </cell>
          <cell r="AH146" t="str">
            <v/>
          </cell>
          <cell r="AI146" t="str">
            <v/>
          </cell>
          <cell r="AJ146" t="str">
            <v/>
          </cell>
          <cell r="AK146" t="str">
            <v/>
          </cell>
          <cell r="AL146" t="str">
            <v/>
          </cell>
          <cell r="AM146" t="str">
            <v/>
          </cell>
          <cell r="AN146" t="str">
            <v/>
          </cell>
          <cell r="AO146" t="str">
            <v/>
          </cell>
          <cell r="AP146" t="str">
            <v/>
          </cell>
          <cell r="AQ146" t="str">
            <v/>
          </cell>
          <cell r="AR146" t="str">
            <v/>
          </cell>
          <cell r="AS146" t="str">
            <v/>
          </cell>
          <cell r="AT146" t="str">
            <v/>
          </cell>
          <cell r="AU146" t="str">
            <v/>
          </cell>
          <cell r="AV146" t="str">
            <v/>
          </cell>
          <cell r="AW146" t="str">
            <v/>
          </cell>
          <cell r="AX146" t="str">
            <v/>
          </cell>
          <cell r="AY146" t="str">
            <v/>
          </cell>
          <cell r="AZ146" t="str">
            <v/>
          </cell>
          <cell r="BA146" t="str">
            <v/>
          </cell>
          <cell r="BB146" t="str">
            <v/>
          </cell>
          <cell r="BC146" t="str">
            <v/>
          </cell>
          <cell r="BD146" t="str">
            <v/>
          </cell>
          <cell r="BE146" t="str">
            <v/>
          </cell>
          <cell r="BF146" t="str">
            <v/>
          </cell>
          <cell r="BG146" t="str">
            <v/>
          </cell>
          <cell r="BH146" t="str">
            <v/>
          </cell>
          <cell r="BI146" t="str">
            <v/>
          </cell>
          <cell r="BJ146" t="str">
            <v/>
          </cell>
          <cell r="BK146" t="str">
            <v/>
          </cell>
          <cell r="BL146" t="str">
            <v/>
          </cell>
          <cell r="BM146" t="str">
            <v/>
          </cell>
          <cell r="BN146" t="str">
            <v/>
          </cell>
          <cell r="BO146" t="str">
            <v/>
          </cell>
          <cell r="BP146" t="str">
            <v/>
          </cell>
          <cell r="BQ146" t="str">
            <v/>
          </cell>
          <cell r="BR146" t="str">
            <v/>
          </cell>
          <cell r="BS146" t="str">
            <v/>
          </cell>
          <cell r="BT146" t="str">
            <v/>
          </cell>
          <cell r="BU146" t="str">
            <v/>
          </cell>
          <cell r="BV146" t="str">
            <v/>
          </cell>
          <cell r="BW146" t="str">
            <v/>
          </cell>
          <cell r="BX146" t="str">
            <v/>
          </cell>
          <cell r="BY146" t="str">
            <v/>
          </cell>
          <cell r="CA146" t="str">
            <v/>
          </cell>
          <cell r="CB146" t="str">
            <v/>
          </cell>
          <cell r="CC146" t="str">
            <v/>
          </cell>
          <cell r="CD146" t="str">
            <v/>
          </cell>
          <cell r="CE146" t="str">
            <v/>
          </cell>
          <cell r="CF146" t="str">
            <v/>
          </cell>
          <cell r="CG146" t="str">
            <v/>
          </cell>
          <cell r="CH146" t="str">
            <v/>
          </cell>
          <cell r="CI146" t="str">
            <v/>
          </cell>
          <cell r="CJ146" t="str">
            <v/>
          </cell>
          <cell r="CK146" t="str">
            <v/>
          </cell>
          <cell r="CL146" t="str">
            <v/>
          </cell>
          <cell r="CM146" t="str">
            <v/>
          </cell>
          <cell r="CN146" t="str">
            <v/>
          </cell>
          <cell r="CO146" t="str">
            <v/>
          </cell>
          <cell r="CP146" t="str">
            <v/>
          </cell>
          <cell r="CQ146" t="str">
            <v/>
          </cell>
          <cell r="CR146" t="str">
            <v/>
          </cell>
          <cell r="CS146" t="str">
            <v/>
          </cell>
          <cell r="CT146" t="str">
            <v/>
          </cell>
          <cell r="CU146" t="str">
            <v/>
          </cell>
          <cell r="CV146" t="str">
            <v/>
          </cell>
          <cell r="CW146" t="str">
            <v/>
          </cell>
          <cell r="CX146" t="str">
            <v/>
          </cell>
          <cell r="CY146" t="str">
            <v/>
          </cell>
          <cell r="CZ146" t="str">
            <v/>
          </cell>
          <cell r="DA146" t="str">
            <v/>
          </cell>
          <cell r="DB146" t="str">
            <v/>
          </cell>
          <cell r="DC146" t="str">
            <v/>
          </cell>
          <cell r="DD146" t="str">
            <v/>
          </cell>
          <cell r="DE146" t="str">
            <v/>
          </cell>
          <cell r="DF146" t="str">
            <v/>
          </cell>
          <cell r="DG146" t="str">
            <v/>
          </cell>
          <cell r="DH146" t="str">
            <v/>
          </cell>
          <cell r="DI146" t="str">
            <v/>
          </cell>
          <cell r="DJ146" t="str">
            <v/>
          </cell>
          <cell r="DK146" t="str">
            <v/>
          </cell>
          <cell r="DL146" t="str">
            <v/>
          </cell>
          <cell r="DM146" t="str">
            <v/>
          </cell>
          <cell r="DN146" t="str">
            <v/>
          </cell>
          <cell r="DO146" t="str">
            <v/>
          </cell>
          <cell r="DP146" t="str">
            <v/>
          </cell>
          <cell r="DQ146" t="str">
            <v/>
          </cell>
          <cell r="DR146" t="str">
            <v/>
          </cell>
          <cell r="DS146" t="str">
            <v/>
          </cell>
          <cell r="DT146" t="str">
            <v/>
          </cell>
          <cell r="DU146" t="str">
            <v/>
          </cell>
          <cell r="DV146" t="str">
            <v/>
          </cell>
          <cell r="DW146" t="str">
            <v/>
          </cell>
          <cell r="DX146" t="str">
            <v/>
          </cell>
          <cell r="DY146" t="str">
            <v/>
          </cell>
          <cell r="DZ146" t="str">
            <v/>
          </cell>
          <cell r="EA146" t="str">
            <v/>
          </cell>
          <cell r="EB146" t="str">
            <v/>
          </cell>
          <cell r="EC146" t="str">
            <v/>
          </cell>
          <cell r="ED146" t="str">
            <v/>
          </cell>
          <cell r="EE146" t="str">
            <v/>
          </cell>
          <cell r="EF146" t="str">
            <v/>
          </cell>
          <cell r="EG146" t="str">
            <v/>
          </cell>
          <cell r="EH146" t="str">
            <v/>
          </cell>
          <cell r="EI146" t="str">
            <v/>
          </cell>
          <cell r="EJ146" t="str">
            <v/>
          </cell>
          <cell r="EK146" t="str">
            <v/>
          </cell>
          <cell r="EL146" t="str">
            <v/>
          </cell>
          <cell r="EM146" t="str">
            <v/>
          </cell>
          <cell r="EN146" t="str">
            <v/>
          </cell>
          <cell r="EO146" t="str">
            <v/>
          </cell>
          <cell r="EP146" t="str">
            <v/>
          </cell>
          <cell r="EQ146" t="str">
            <v/>
          </cell>
          <cell r="ER146" t="str">
            <v/>
          </cell>
          <cell r="ES146" t="str">
            <v/>
          </cell>
          <cell r="ET146" t="str">
            <v/>
          </cell>
          <cell r="EU146" t="str">
            <v/>
          </cell>
          <cell r="EV146" t="str">
            <v/>
          </cell>
          <cell r="EW146" t="str">
            <v/>
          </cell>
          <cell r="EX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  <cell r="N147" t="str">
            <v/>
          </cell>
          <cell r="O147" t="str">
            <v/>
          </cell>
          <cell r="P147" t="str">
            <v/>
          </cell>
          <cell r="Q147" t="str">
            <v/>
          </cell>
          <cell r="R147" t="str">
            <v/>
          </cell>
          <cell r="S147" t="str">
            <v/>
          </cell>
          <cell r="T147" t="str">
            <v/>
          </cell>
          <cell r="U147" t="str">
            <v/>
          </cell>
          <cell r="V147" t="str">
            <v/>
          </cell>
          <cell r="W147" t="str">
            <v/>
          </cell>
          <cell r="X147" t="str">
            <v/>
          </cell>
          <cell r="Y147" t="str">
            <v/>
          </cell>
          <cell r="Z147" t="str">
            <v/>
          </cell>
          <cell r="AA147" t="str">
            <v/>
          </cell>
          <cell r="AB147" t="str">
            <v/>
          </cell>
          <cell r="AC147" t="str">
            <v/>
          </cell>
          <cell r="AD147" t="str">
            <v/>
          </cell>
          <cell r="AE147" t="str">
            <v/>
          </cell>
          <cell r="AF147" t="str">
            <v/>
          </cell>
          <cell r="AG147" t="str">
            <v/>
          </cell>
          <cell r="AH147" t="str">
            <v/>
          </cell>
          <cell r="AI147" t="str">
            <v/>
          </cell>
          <cell r="AJ147" t="str">
            <v/>
          </cell>
          <cell r="AK147" t="str">
            <v/>
          </cell>
          <cell r="AL147" t="str">
            <v/>
          </cell>
          <cell r="AM147" t="str">
            <v/>
          </cell>
          <cell r="AN147" t="str">
            <v/>
          </cell>
          <cell r="AO147" t="str">
            <v/>
          </cell>
          <cell r="AP147" t="str">
            <v/>
          </cell>
          <cell r="AQ147" t="str">
            <v/>
          </cell>
          <cell r="AR147" t="str">
            <v/>
          </cell>
          <cell r="AS147" t="str">
            <v/>
          </cell>
          <cell r="AT147" t="str">
            <v/>
          </cell>
          <cell r="AU147" t="str">
            <v/>
          </cell>
          <cell r="AV147" t="str">
            <v/>
          </cell>
          <cell r="AW147" t="str">
            <v/>
          </cell>
          <cell r="AX147" t="str">
            <v/>
          </cell>
          <cell r="AY147" t="str">
            <v/>
          </cell>
          <cell r="AZ147" t="str">
            <v/>
          </cell>
          <cell r="BA147" t="str">
            <v/>
          </cell>
          <cell r="BB147" t="str">
            <v/>
          </cell>
          <cell r="BC147" t="str">
            <v/>
          </cell>
          <cell r="BD147" t="str">
            <v/>
          </cell>
          <cell r="BE147" t="str">
            <v/>
          </cell>
          <cell r="BF147" t="str">
            <v/>
          </cell>
          <cell r="BG147" t="str">
            <v/>
          </cell>
          <cell r="BH147" t="str">
            <v/>
          </cell>
          <cell r="BI147" t="str">
            <v/>
          </cell>
          <cell r="BJ147" t="str">
            <v/>
          </cell>
          <cell r="BK147" t="str">
            <v/>
          </cell>
          <cell r="BL147" t="str">
            <v/>
          </cell>
          <cell r="BM147" t="str">
            <v/>
          </cell>
          <cell r="BN147" t="str">
            <v/>
          </cell>
          <cell r="BO147" t="str">
            <v/>
          </cell>
          <cell r="BP147" t="str">
            <v/>
          </cell>
          <cell r="BQ147" t="str">
            <v/>
          </cell>
          <cell r="BR147" t="str">
            <v/>
          </cell>
          <cell r="BS147" t="str">
            <v/>
          </cell>
          <cell r="BT147" t="str">
            <v/>
          </cell>
          <cell r="BU147" t="str">
            <v/>
          </cell>
          <cell r="BV147" t="str">
            <v/>
          </cell>
          <cell r="BW147" t="str">
            <v/>
          </cell>
          <cell r="BX147" t="str">
            <v/>
          </cell>
          <cell r="BY147" t="str">
            <v/>
          </cell>
          <cell r="CA147" t="str">
            <v/>
          </cell>
          <cell r="CB147" t="str">
            <v/>
          </cell>
          <cell r="CC147" t="str">
            <v/>
          </cell>
          <cell r="CD147" t="str">
            <v/>
          </cell>
          <cell r="CE147" t="str">
            <v/>
          </cell>
          <cell r="CF147" t="str">
            <v/>
          </cell>
          <cell r="CG147" t="str">
            <v/>
          </cell>
          <cell r="CH147" t="str">
            <v/>
          </cell>
          <cell r="CI147" t="str">
            <v/>
          </cell>
          <cell r="CJ147" t="str">
            <v/>
          </cell>
          <cell r="CK147" t="str">
            <v/>
          </cell>
          <cell r="CL147" t="str">
            <v/>
          </cell>
          <cell r="CM147" t="str">
            <v/>
          </cell>
          <cell r="CN147" t="str">
            <v/>
          </cell>
          <cell r="CO147" t="str">
            <v/>
          </cell>
          <cell r="CP147" t="str">
            <v/>
          </cell>
          <cell r="CQ147" t="str">
            <v/>
          </cell>
          <cell r="CR147" t="str">
            <v/>
          </cell>
          <cell r="CS147" t="str">
            <v/>
          </cell>
          <cell r="CT147" t="str">
            <v/>
          </cell>
          <cell r="CU147" t="str">
            <v/>
          </cell>
          <cell r="CV147" t="str">
            <v/>
          </cell>
          <cell r="CW147" t="str">
            <v/>
          </cell>
          <cell r="CX147" t="str">
            <v/>
          </cell>
          <cell r="CY147" t="str">
            <v/>
          </cell>
          <cell r="CZ147" t="str">
            <v/>
          </cell>
          <cell r="DA147" t="str">
            <v/>
          </cell>
          <cell r="DB147" t="str">
            <v/>
          </cell>
          <cell r="DC147" t="str">
            <v/>
          </cell>
          <cell r="DD147" t="str">
            <v/>
          </cell>
          <cell r="DE147" t="str">
            <v/>
          </cell>
          <cell r="DF147" t="str">
            <v/>
          </cell>
          <cell r="DG147" t="str">
            <v/>
          </cell>
          <cell r="DH147" t="str">
            <v/>
          </cell>
          <cell r="DI147" t="str">
            <v/>
          </cell>
          <cell r="DJ147" t="str">
            <v/>
          </cell>
          <cell r="DK147" t="str">
            <v/>
          </cell>
          <cell r="DL147" t="str">
            <v/>
          </cell>
          <cell r="DM147" t="str">
            <v/>
          </cell>
          <cell r="DN147" t="str">
            <v/>
          </cell>
          <cell r="DO147" t="str">
            <v/>
          </cell>
          <cell r="DP147" t="str">
            <v/>
          </cell>
          <cell r="DQ147" t="str">
            <v/>
          </cell>
          <cell r="DR147" t="str">
            <v/>
          </cell>
          <cell r="DS147" t="str">
            <v/>
          </cell>
          <cell r="DT147" t="str">
            <v/>
          </cell>
          <cell r="DU147" t="str">
            <v/>
          </cell>
          <cell r="DV147" t="str">
            <v/>
          </cell>
          <cell r="DW147" t="str">
            <v/>
          </cell>
          <cell r="DX147" t="str">
            <v/>
          </cell>
          <cell r="DY147" t="str">
            <v/>
          </cell>
          <cell r="DZ147" t="str">
            <v/>
          </cell>
          <cell r="EA147" t="str">
            <v/>
          </cell>
          <cell r="EB147" t="str">
            <v/>
          </cell>
          <cell r="EC147" t="str">
            <v/>
          </cell>
          <cell r="ED147" t="str">
            <v/>
          </cell>
          <cell r="EE147" t="str">
            <v/>
          </cell>
          <cell r="EF147" t="str">
            <v/>
          </cell>
          <cell r="EG147" t="str">
            <v/>
          </cell>
          <cell r="EH147" t="str">
            <v/>
          </cell>
          <cell r="EI147" t="str">
            <v/>
          </cell>
          <cell r="EJ147" t="str">
            <v/>
          </cell>
          <cell r="EK147" t="str">
            <v/>
          </cell>
          <cell r="EL147" t="str">
            <v/>
          </cell>
          <cell r="EM147" t="str">
            <v/>
          </cell>
          <cell r="EN147" t="str">
            <v/>
          </cell>
          <cell r="EO147" t="str">
            <v/>
          </cell>
          <cell r="EP147" t="str">
            <v/>
          </cell>
          <cell r="EQ147" t="str">
            <v/>
          </cell>
          <cell r="ER147" t="str">
            <v/>
          </cell>
          <cell r="ES147" t="str">
            <v/>
          </cell>
          <cell r="ET147" t="str">
            <v/>
          </cell>
          <cell r="EU147" t="str">
            <v/>
          </cell>
          <cell r="EV147" t="str">
            <v/>
          </cell>
          <cell r="EW147" t="str">
            <v/>
          </cell>
          <cell r="EX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  <cell r="N148" t="str">
            <v/>
          </cell>
          <cell r="O148" t="str">
            <v/>
          </cell>
          <cell r="P148" t="str">
            <v/>
          </cell>
          <cell r="Q148" t="str">
            <v/>
          </cell>
          <cell r="R148" t="str">
            <v/>
          </cell>
          <cell r="S148" t="str">
            <v/>
          </cell>
          <cell r="T148" t="str">
            <v/>
          </cell>
          <cell r="U148" t="str">
            <v/>
          </cell>
          <cell r="V148" t="str">
            <v/>
          </cell>
          <cell r="W148" t="str">
            <v/>
          </cell>
          <cell r="X148" t="str">
            <v/>
          </cell>
          <cell r="Y148" t="str">
            <v/>
          </cell>
          <cell r="Z148" t="str">
            <v/>
          </cell>
          <cell r="AA148" t="str">
            <v/>
          </cell>
          <cell r="AB148" t="str">
            <v/>
          </cell>
          <cell r="AC148" t="str">
            <v/>
          </cell>
          <cell r="AD148" t="str">
            <v/>
          </cell>
          <cell r="AE148" t="str">
            <v/>
          </cell>
          <cell r="AF148" t="str">
            <v/>
          </cell>
          <cell r="AG148" t="str">
            <v/>
          </cell>
          <cell r="AH148" t="str">
            <v/>
          </cell>
          <cell r="AI148" t="str">
            <v/>
          </cell>
          <cell r="AJ148" t="str">
            <v/>
          </cell>
          <cell r="AK148" t="str">
            <v/>
          </cell>
          <cell r="AL148" t="str">
            <v/>
          </cell>
          <cell r="AM148" t="str">
            <v/>
          </cell>
          <cell r="AN148" t="str">
            <v/>
          </cell>
          <cell r="AO148" t="str">
            <v/>
          </cell>
          <cell r="AP148" t="str">
            <v/>
          </cell>
          <cell r="AQ148" t="str">
            <v/>
          </cell>
          <cell r="AR148" t="str">
            <v/>
          </cell>
          <cell r="AS148" t="str">
            <v/>
          </cell>
          <cell r="AT148" t="str">
            <v/>
          </cell>
          <cell r="AU148" t="str">
            <v/>
          </cell>
          <cell r="AV148" t="str">
            <v/>
          </cell>
          <cell r="AW148" t="str">
            <v/>
          </cell>
          <cell r="AX148" t="str">
            <v/>
          </cell>
          <cell r="AY148" t="str">
            <v/>
          </cell>
          <cell r="AZ148" t="str">
            <v/>
          </cell>
          <cell r="BA148" t="str">
            <v/>
          </cell>
          <cell r="BB148" t="str">
            <v/>
          </cell>
          <cell r="BC148" t="str">
            <v/>
          </cell>
          <cell r="BD148" t="str">
            <v/>
          </cell>
          <cell r="BE148" t="str">
            <v/>
          </cell>
          <cell r="BF148" t="str">
            <v/>
          </cell>
          <cell r="BG148" t="str">
            <v/>
          </cell>
          <cell r="BH148" t="str">
            <v/>
          </cell>
          <cell r="BI148" t="str">
            <v/>
          </cell>
          <cell r="BJ148" t="str">
            <v/>
          </cell>
          <cell r="BK148" t="str">
            <v/>
          </cell>
          <cell r="BL148" t="str">
            <v/>
          </cell>
          <cell r="BM148" t="str">
            <v/>
          </cell>
          <cell r="BN148" t="str">
            <v/>
          </cell>
          <cell r="BO148" t="str">
            <v/>
          </cell>
          <cell r="BP148" t="str">
            <v/>
          </cell>
          <cell r="BQ148" t="str">
            <v/>
          </cell>
          <cell r="BR148" t="str">
            <v/>
          </cell>
          <cell r="BS148" t="str">
            <v/>
          </cell>
          <cell r="BT148" t="str">
            <v/>
          </cell>
          <cell r="BU148" t="str">
            <v/>
          </cell>
          <cell r="BV148" t="str">
            <v/>
          </cell>
          <cell r="BW148" t="str">
            <v/>
          </cell>
          <cell r="BX148" t="str">
            <v/>
          </cell>
          <cell r="BY148" t="str">
            <v/>
          </cell>
          <cell r="CA148" t="str">
            <v/>
          </cell>
          <cell r="CB148" t="str">
            <v/>
          </cell>
          <cell r="CC148" t="str">
            <v/>
          </cell>
          <cell r="CD148" t="str">
            <v/>
          </cell>
          <cell r="CE148" t="str">
            <v/>
          </cell>
          <cell r="CF148" t="str">
            <v/>
          </cell>
          <cell r="CG148" t="str">
            <v/>
          </cell>
          <cell r="CH148" t="str">
            <v/>
          </cell>
          <cell r="CI148" t="str">
            <v/>
          </cell>
          <cell r="CJ148" t="str">
            <v/>
          </cell>
          <cell r="CK148" t="str">
            <v/>
          </cell>
          <cell r="CL148" t="str">
            <v/>
          </cell>
          <cell r="CM148" t="str">
            <v/>
          </cell>
          <cell r="CN148" t="str">
            <v/>
          </cell>
          <cell r="CO148" t="str">
            <v/>
          </cell>
          <cell r="CP148" t="str">
            <v/>
          </cell>
          <cell r="CQ148" t="str">
            <v/>
          </cell>
          <cell r="CR148" t="str">
            <v/>
          </cell>
          <cell r="CS148" t="str">
            <v/>
          </cell>
          <cell r="CT148" t="str">
            <v/>
          </cell>
          <cell r="CU148" t="str">
            <v/>
          </cell>
          <cell r="CV148" t="str">
            <v/>
          </cell>
          <cell r="CW148" t="str">
            <v/>
          </cell>
          <cell r="CX148" t="str">
            <v/>
          </cell>
          <cell r="CY148" t="str">
            <v/>
          </cell>
          <cell r="CZ148" t="str">
            <v/>
          </cell>
          <cell r="DA148" t="str">
            <v/>
          </cell>
          <cell r="DB148" t="str">
            <v/>
          </cell>
          <cell r="DC148" t="str">
            <v/>
          </cell>
          <cell r="DD148" t="str">
            <v/>
          </cell>
          <cell r="DE148" t="str">
            <v/>
          </cell>
          <cell r="DF148" t="str">
            <v/>
          </cell>
          <cell r="DG148" t="str">
            <v/>
          </cell>
          <cell r="DH148" t="str">
            <v/>
          </cell>
          <cell r="DI148" t="str">
            <v/>
          </cell>
          <cell r="DJ148" t="str">
            <v/>
          </cell>
          <cell r="DK148" t="str">
            <v/>
          </cell>
          <cell r="DL148" t="str">
            <v/>
          </cell>
          <cell r="DM148" t="str">
            <v/>
          </cell>
          <cell r="DN148" t="str">
            <v/>
          </cell>
          <cell r="DO148" t="str">
            <v/>
          </cell>
          <cell r="DP148" t="str">
            <v/>
          </cell>
          <cell r="DQ148" t="str">
            <v/>
          </cell>
          <cell r="DR148" t="str">
            <v/>
          </cell>
          <cell r="DS148" t="str">
            <v/>
          </cell>
          <cell r="DT148" t="str">
            <v/>
          </cell>
          <cell r="DU148" t="str">
            <v/>
          </cell>
          <cell r="DV148" t="str">
            <v/>
          </cell>
          <cell r="DW148" t="str">
            <v/>
          </cell>
          <cell r="DX148" t="str">
            <v/>
          </cell>
          <cell r="DY148" t="str">
            <v/>
          </cell>
          <cell r="DZ148" t="str">
            <v/>
          </cell>
          <cell r="EA148" t="str">
            <v/>
          </cell>
          <cell r="EB148" t="str">
            <v/>
          </cell>
          <cell r="EC148" t="str">
            <v/>
          </cell>
          <cell r="ED148" t="str">
            <v/>
          </cell>
          <cell r="EE148" t="str">
            <v/>
          </cell>
          <cell r="EF148" t="str">
            <v/>
          </cell>
          <cell r="EG148" t="str">
            <v/>
          </cell>
          <cell r="EH148" t="str">
            <v/>
          </cell>
          <cell r="EI148" t="str">
            <v/>
          </cell>
          <cell r="EJ148" t="str">
            <v/>
          </cell>
          <cell r="EK148" t="str">
            <v/>
          </cell>
          <cell r="EL148" t="str">
            <v/>
          </cell>
          <cell r="EM148" t="str">
            <v/>
          </cell>
          <cell r="EN148" t="str">
            <v/>
          </cell>
          <cell r="EO148" t="str">
            <v/>
          </cell>
          <cell r="EP148" t="str">
            <v/>
          </cell>
          <cell r="EQ148" t="str">
            <v/>
          </cell>
          <cell r="ER148" t="str">
            <v/>
          </cell>
          <cell r="ES148" t="str">
            <v/>
          </cell>
          <cell r="ET148" t="str">
            <v/>
          </cell>
          <cell r="EU148" t="str">
            <v/>
          </cell>
          <cell r="EV148" t="str">
            <v/>
          </cell>
          <cell r="EW148" t="str">
            <v/>
          </cell>
          <cell r="EX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  <cell r="N149" t="str">
            <v/>
          </cell>
          <cell r="O149" t="str">
            <v/>
          </cell>
          <cell r="P149" t="str">
            <v/>
          </cell>
          <cell r="Q149" t="str">
            <v/>
          </cell>
          <cell r="R149" t="str">
            <v/>
          </cell>
          <cell r="S149" t="str">
            <v/>
          </cell>
          <cell r="T149" t="str">
            <v/>
          </cell>
          <cell r="U149" t="str">
            <v/>
          </cell>
          <cell r="V149" t="str">
            <v/>
          </cell>
          <cell r="W149" t="str">
            <v/>
          </cell>
          <cell r="X149" t="str">
            <v/>
          </cell>
          <cell r="Y149" t="str">
            <v/>
          </cell>
          <cell r="Z149" t="str">
            <v/>
          </cell>
          <cell r="AA149" t="str">
            <v/>
          </cell>
          <cell r="AB149" t="str">
            <v/>
          </cell>
          <cell r="AC149" t="str">
            <v/>
          </cell>
          <cell r="AD149" t="str">
            <v/>
          </cell>
          <cell r="AE149" t="str">
            <v/>
          </cell>
          <cell r="AF149" t="str">
            <v/>
          </cell>
          <cell r="AG149" t="str">
            <v/>
          </cell>
          <cell r="AH149" t="str">
            <v/>
          </cell>
          <cell r="AI149" t="str">
            <v/>
          </cell>
          <cell r="AJ149" t="str">
            <v/>
          </cell>
          <cell r="AK149" t="str">
            <v/>
          </cell>
          <cell r="AL149" t="str">
            <v/>
          </cell>
          <cell r="AM149" t="str">
            <v/>
          </cell>
          <cell r="AN149" t="str">
            <v/>
          </cell>
          <cell r="AO149" t="str">
            <v/>
          </cell>
          <cell r="AP149" t="str">
            <v/>
          </cell>
          <cell r="AQ149" t="str">
            <v/>
          </cell>
          <cell r="AR149" t="str">
            <v/>
          </cell>
          <cell r="AS149" t="str">
            <v/>
          </cell>
          <cell r="AT149" t="str">
            <v/>
          </cell>
          <cell r="AU149" t="str">
            <v/>
          </cell>
          <cell r="AV149" t="str">
            <v/>
          </cell>
          <cell r="AW149" t="str">
            <v/>
          </cell>
          <cell r="AX149" t="str">
            <v/>
          </cell>
          <cell r="AY149" t="str">
            <v/>
          </cell>
          <cell r="AZ149" t="str">
            <v/>
          </cell>
          <cell r="BA149" t="str">
            <v/>
          </cell>
          <cell r="BB149" t="str">
            <v/>
          </cell>
          <cell r="BC149" t="str">
            <v/>
          </cell>
          <cell r="BD149" t="str">
            <v/>
          </cell>
          <cell r="BE149" t="str">
            <v/>
          </cell>
          <cell r="BF149" t="str">
            <v/>
          </cell>
          <cell r="BG149" t="str">
            <v/>
          </cell>
          <cell r="BH149" t="str">
            <v/>
          </cell>
          <cell r="BI149" t="str">
            <v/>
          </cell>
          <cell r="BJ149" t="str">
            <v/>
          </cell>
          <cell r="BK149" t="str">
            <v/>
          </cell>
          <cell r="BL149" t="str">
            <v/>
          </cell>
          <cell r="BM149" t="str">
            <v/>
          </cell>
          <cell r="BN149" t="str">
            <v/>
          </cell>
          <cell r="BO149" t="str">
            <v/>
          </cell>
          <cell r="BP149" t="str">
            <v/>
          </cell>
          <cell r="BQ149" t="str">
            <v/>
          </cell>
          <cell r="BR149" t="str">
            <v/>
          </cell>
          <cell r="BS149" t="str">
            <v/>
          </cell>
          <cell r="BT149" t="str">
            <v/>
          </cell>
          <cell r="BU149" t="str">
            <v/>
          </cell>
          <cell r="BV149" t="str">
            <v/>
          </cell>
          <cell r="BW149" t="str">
            <v/>
          </cell>
          <cell r="BX149" t="str">
            <v/>
          </cell>
          <cell r="BY149" t="str">
            <v/>
          </cell>
          <cell r="CA149" t="str">
            <v/>
          </cell>
          <cell r="CB149" t="str">
            <v/>
          </cell>
          <cell r="CC149" t="str">
            <v/>
          </cell>
          <cell r="CD149" t="str">
            <v/>
          </cell>
          <cell r="CE149" t="str">
            <v/>
          </cell>
          <cell r="CF149" t="str">
            <v/>
          </cell>
          <cell r="CG149" t="str">
            <v/>
          </cell>
          <cell r="CH149" t="str">
            <v/>
          </cell>
          <cell r="CI149" t="str">
            <v/>
          </cell>
          <cell r="CJ149" t="str">
            <v/>
          </cell>
          <cell r="CK149" t="str">
            <v/>
          </cell>
          <cell r="CL149" t="str">
            <v/>
          </cell>
          <cell r="CM149" t="str">
            <v/>
          </cell>
          <cell r="CN149" t="str">
            <v/>
          </cell>
          <cell r="CO149" t="str">
            <v/>
          </cell>
          <cell r="CP149" t="str">
            <v/>
          </cell>
          <cell r="CQ149" t="str">
            <v/>
          </cell>
          <cell r="CR149" t="str">
            <v/>
          </cell>
          <cell r="CS149" t="str">
            <v/>
          </cell>
          <cell r="CT149" t="str">
            <v/>
          </cell>
          <cell r="CU149" t="str">
            <v/>
          </cell>
          <cell r="CV149" t="str">
            <v/>
          </cell>
          <cell r="CW149" t="str">
            <v/>
          </cell>
          <cell r="CX149" t="str">
            <v/>
          </cell>
          <cell r="CY149" t="str">
            <v/>
          </cell>
          <cell r="CZ149" t="str">
            <v/>
          </cell>
          <cell r="DA149" t="str">
            <v/>
          </cell>
          <cell r="DB149" t="str">
            <v/>
          </cell>
          <cell r="DC149" t="str">
            <v/>
          </cell>
          <cell r="DD149" t="str">
            <v/>
          </cell>
          <cell r="DE149" t="str">
            <v/>
          </cell>
          <cell r="DF149" t="str">
            <v/>
          </cell>
          <cell r="DG149" t="str">
            <v/>
          </cell>
          <cell r="DH149" t="str">
            <v/>
          </cell>
          <cell r="DI149" t="str">
            <v/>
          </cell>
          <cell r="DJ149" t="str">
            <v/>
          </cell>
          <cell r="DK149" t="str">
            <v/>
          </cell>
          <cell r="DL149" t="str">
            <v/>
          </cell>
          <cell r="DM149" t="str">
            <v/>
          </cell>
          <cell r="DN149" t="str">
            <v/>
          </cell>
          <cell r="DO149" t="str">
            <v/>
          </cell>
          <cell r="DP149" t="str">
            <v/>
          </cell>
          <cell r="DQ149" t="str">
            <v/>
          </cell>
          <cell r="DR149" t="str">
            <v/>
          </cell>
          <cell r="DS149" t="str">
            <v/>
          </cell>
          <cell r="DT149" t="str">
            <v/>
          </cell>
          <cell r="DU149" t="str">
            <v/>
          </cell>
          <cell r="DV149" t="str">
            <v/>
          </cell>
          <cell r="DW149" t="str">
            <v/>
          </cell>
          <cell r="DX149" t="str">
            <v/>
          </cell>
          <cell r="DY149" t="str">
            <v/>
          </cell>
          <cell r="DZ149" t="str">
            <v/>
          </cell>
          <cell r="EA149" t="str">
            <v/>
          </cell>
          <cell r="EB149" t="str">
            <v/>
          </cell>
          <cell r="EC149" t="str">
            <v/>
          </cell>
          <cell r="ED149" t="str">
            <v/>
          </cell>
          <cell r="EE149" t="str">
            <v/>
          </cell>
          <cell r="EF149" t="str">
            <v/>
          </cell>
          <cell r="EG149" t="str">
            <v/>
          </cell>
          <cell r="EH149" t="str">
            <v/>
          </cell>
          <cell r="EI149" t="str">
            <v/>
          </cell>
          <cell r="EJ149" t="str">
            <v/>
          </cell>
          <cell r="EK149" t="str">
            <v/>
          </cell>
          <cell r="EL149" t="str">
            <v/>
          </cell>
          <cell r="EM149" t="str">
            <v/>
          </cell>
          <cell r="EN149" t="str">
            <v/>
          </cell>
          <cell r="EO149" t="str">
            <v/>
          </cell>
          <cell r="EP149" t="str">
            <v/>
          </cell>
          <cell r="EQ149" t="str">
            <v/>
          </cell>
          <cell r="ER149" t="str">
            <v/>
          </cell>
          <cell r="ES149" t="str">
            <v/>
          </cell>
          <cell r="ET149" t="str">
            <v/>
          </cell>
          <cell r="EU149" t="str">
            <v/>
          </cell>
          <cell r="EV149" t="str">
            <v/>
          </cell>
          <cell r="EW149" t="str">
            <v/>
          </cell>
          <cell r="EX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  <cell r="N150" t="str">
            <v/>
          </cell>
          <cell r="O150" t="str">
            <v/>
          </cell>
          <cell r="P150" t="str">
            <v/>
          </cell>
          <cell r="Q150" t="str">
            <v/>
          </cell>
          <cell r="R150" t="str">
            <v/>
          </cell>
          <cell r="S150" t="str">
            <v/>
          </cell>
          <cell r="T150" t="str">
            <v/>
          </cell>
          <cell r="U150" t="str">
            <v/>
          </cell>
          <cell r="V150" t="str">
            <v/>
          </cell>
          <cell r="W150" t="str">
            <v/>
          </cell>
          <cell r="X150" t="str">
            <v/>
          </cell>
          <cell r="Y150" t="str">
            <v/>
          </cell>
          <cell r="Z150" t="str">
            <v/>
          </cell>
          <cell r="AA150" t="str">
            <v/>
          </cell>
          <cell r="AB150" t="str">
            <v/>
          </cell>
          <cell r="AC150" t="str">
            <v/>
          </cell>
          <cell r="AD150" t="str">
            <v/>
          </cell>
          <cell r="AE150" t="str">
            <v/>
          </cell>
          <cell r="AF150" t="str">
            <v/>
          </cell>
          <cell r="AG150" t="str">
            <v/>
          </cell>
          <cell r="AH150" t="str">
            <v/>
          </cell>
          <cell r="AI150" t="str">
            <v/>
          </cell>
          <cell r="AJ150" t="str">
            <v/>
          </cell>
          <cell r="AK150" t="str">
            <v/>
          </cell>
          <cell r="AL150" t="str">
            <v/>
          </cell>
          <cell r="AM150" t="str">
            <v/>
          </cell>
          <cell r="AN150" t="str">
            <v/>
          </cell>
          <cell r="AO150" t="str">
            <v/>
          </cell>
          <cell r="AP150" t="str">
            <v/>
          </cell>
          <cell r="AQ150" t="str">
            <v/>
          </cell>
          <cell r="AR150" t="str">
            <v/>
          </cell>
          <cell r="AS150" t="str">
            <v/>
          </cell>
          <cell r="AT150" t="str">
            <v/>
          </cell>
          <cell r="AU150" t="str">
            <v/>
          </cell>
          <cell r="AV150" t="str">
            <v/>
          </cell>
          <cell r="AW150" t="str">
            <v/>
          </cell>
          <cell r="AX150" t="str">
            <v/>
          </cell>
          <cell r="AY150" t="str">
            <v/>
          </cell>
          <cell r="AZ150" t="str">
            <v/>
          </cell>
          <cell r="BA150" t="str">
            <v/>
          </cell>
          <cell r="BB150" t="str">
            <v/>
          </cell>
          <cell r="BC150" t="str">
            <v/>
          </cell>
          <cell r="BD150" t="str">
            <v/>
          </cell>
          <cell r="BE150" t="str">
            <v/>
          </cell>
          <cell r="BF150" t="str">
            <v/>
          </cell>
          <cell r="BG150" t="str">
            <v/>
          </cell>
          <cell r="BH150" t="str">
            <v/>
          </cell>
          <cell r="BI150" t="str">
            <v/>
          </cell>
          <cell r="BJ150" t="str">
            <v/>
          </cell>
          <cell r="BK150" t="str">
            <v/>
          </cell>
          <cell r="BL150" t="str">
            <v/>
          </cell>
          <cell r="BM150" t="str">
            <v/>
          </cell>
          <cell r="BN150" t="str">
            <v/>
          </cell>
          <cell r="BO150" t="str">
            <v/>
          </cell>
          <cell r="BP150" t="str">
            <v/>
          </cell>
          <cell r="BQ150" t="str">
            <v/>
          </cell>
          <cell r="BR150" t="str">
            <v/>
          </cell>
          <cell r="BS150" t="str">
            <v/>
          </cell>
          <cell r="BT150" t="str">
            <v/>
          </cell>
          <cell r="BU150" t="str">
            <v/>
          </cell>
          <cell r="BV150" t="str">
            <v/>
          </cell>
          <cell r="BW150" t="str">
            <v/>
          </cell>
          <cell r="BX150" t="str">
            <v/>
          </cell>
          <cell r="BY150" t="str">
            <v/>
          </cell>
          <cell r="CA150" t="str">
            <v/>
          </cell>
          <cell r="CB150" t="str">
            <v/>
          </cell>
          <cell r="CC150" t="str">
            <v/>
          </cell>
          <cell r="CD150" t="str">
            <v/>
          </cell>
          <cell r="CE150" t="str">
            <v/>
          </cell>
          <cell r="CF150" t="str">
            <v/>
          </cell>
          <cell r="CG150" t="str">
            <v/>
          </cell>
          <cell r="CH150" t="str">
            <v/>
          </cell>
          <cell r="CI150" t="str">
            <v/>
          </cell>
          <cell r="CJ150" t="str">
            <v/>
          </cell>
          <cell r="CK150" t="str">
            <v/>
          </cell>
          <cell r="CL150" t="str">
            <v/>
          </cell>
          <cell r="CM150" t="str">
            <v/>
          </cell>
          <cell r="CN150" t="str">
            <v/>
          </cell>
          <cell r="CO150" t="str">
            <v/>
          </cell>
          <cell r="CP150" t="str">
            <v/>
          </cell>
          <cell r="CQ150" t="str">
            <v/>
          </cell>
          <cell r="CR150" t="str">
            <v/>
          </cell>
          <cell r="CS150" t="str">
            <v/>
          </cell>
          <cell r="CT150" t="str">
            <v/>
          </cell>
          <cell r="CU150" t="str">
            <v/>
          </cell>
          <cell r="CV150" t="str">
            <v/>
          </cell>
          <cell r="CW150" t="str">
            <v/>
          </cell>
          <cell r="CX150" t="str">
            <v/>
          </cell>
          <cell r="CY150" t="str">
            <v/>
          </cell>
          <cell r="CZ150" t="str">
            <v/>
          </cell>
          <cell r="DA150" t="str">
            <v/>
          </cell>
          <cell r="DB150" t="str">
            <v/>
          </cell>
          <cell r="DC150" t="str">
            <v/>
          </cell>
          <cell r="DD150" t="str">
            <v/>
          </cell>
          <cell r="DE150" t="str">
            <v/>
          </cell>
          <cell r="DF150" t="str">
            <v/>
          </cell>
          <cell r="DG150" t="str">
            <v/>
          </cell>
          <cell r="DH150" t="str">
            <v/>
          </cell>
          <cell r="DI150" t="str">
            <v/>
          </cell>
          <cell r="DJ150" t="str">
            <v/>
          </cell>
          <cell r="DK150" t="str">
            <v/>
          </cell>
          <cell r="DL150" t="str">
            <v/>
          </cell>
          <cell r="DM150" t="str">
            <v/>
          </cell>
          <cell r="DN150" t="str">
            <v/>
          </cell>
          <cell r="DO150" t="str">
            <v/>
          </cell>
          <cell r="DP150" t="str">
            <v/>
          </cell>
          <cell r="DQ150" t="str">
            <v/>
          </cell>
          <cell r="DR150" t="str">
            <v/>
          </cell>
          <cell r="DS150" t="str">
            <v/>
          </cell>
          <cell r="DT150" t="str">
            <v/>
          </cell>
          <cell r="DU150" t="str">
            <v/>
          </cell>
          <cell r="DV150" t="str">
            <v/>
          </cell>
          <cell r="DW150" t="str">
            <v/>
          </cell>
          <cell r="DX150" t="str">
            <v/>
          </cell>
          <cell r="DY150" t="str">
            <v/>
          </cell>
          <cell r="DZ150" t="str">
            <v/>
          </cell>
          <cell r="EA150" t="str">
            <v/>
          </cell>
          <cell r="EB150" t="str">
            <v/>
          </cell>
          <cell r="EC150" t="str">
            <v/>
          </cell>
          <cell r="ED150" t="str">
            <v/>
          </cell>
          <cell r="EE150" t="str">
            <v/>
          </cell>
          <cell r="EF150" t="str">
            <v/>
          </cell>
          <cell r="EG150" t="str">
            <v/>
          </cell>
          <cell r="EH150" t="str">
            <v/>
          </cell>
          <cell r="EI150" t="str">
            <v/>
          </cell>
          <cell r="EJ150" t="str">
            <v/>
          </cell>
          <cell r="EK150" t="str">
            <v/>
          </cell>
          <cell r="EL150" t="str">
            <v/>
          </cell>
          <cell r="EM150" t="str">
            <v/>
          </cell>
          <cell r="EN150" t="str">
            <v/>
          </cell>
          <cell r="EO150" t="str">
            <v/>
          </cell>
          <cell r="EP150" t="str">
            <v/>
          </cell>
          <cell r="EQ150" t="str">
            <v/>
          </cell>
          <cell r="ER150" t="str">
            <v/>
          </cell>
          <cell r="ES150" t="str">
            <v/>
          </cell>
          <cell r="ET150" t="str">
            <v/>
          </cell>
          <cell r="EU150" t="str">
            <v/>
          </cell>
          <cell r="EV150" t="str">
            <v/>
          </cell>
          <cell r="EW150" t="str">
            <v/>
          </cell>
          <cell r="EX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  <cell r="N151" t="str">
            <v/>
          </cell>
          <cell r="O151" t="str">
            <v/>
          </cell>
          <cell r="P151" t="str">
            <v/>
          </cell>
          <cell r="Q151" t="str">
            <v/>
          </cell>
          <cell r="R151" t="str">
            <v/>
          </cell>
          <cell r="S151" t="str">
            <v/>
          </cell>
          <cell r="T151" t="str">
            <v/>
          </cell>
          <cell r="U151" t="str">
            <v/>
          </cell>
          <cell r="V151" t="str">
            <v/>
          </cell>
          <cell r="W151" t="str">
            <v/>
          </cell>
          <cell r="X151" t="str">
            <v/>
          </cell>
          <cell r="Y151" t="str">
            <v/>
          </cell>
          <cell r="Z151" t="str">
            <v/>
          </cell>
          <cell r="AA151" t="str">
            <v/>
          </cell>
          <cell r="AB151" t="str">
            <v/>
          </cell>
          <cell r="AC151" t="str">
            <v/>
          </cell>
          <cell r="AD151" t="str">
            <v/>
          </cell>
          <cell r="AE151" t="str">
            <v/>
          </cell>
          <cell r="AF151" t="str">
            <v/>
          </cell>
          <cell r="AG151" t="str">
            <v/>
          </cell>
          <cell r="AH151" t="str">
            <v/>
          </cell>
          <cell r="AI151" t="str">
            <v/>
          </cell>
          <cell r="AJ151" t="str">
            <v/>
          </cell>
          <cell r="AK151" t="str">
            <v/>
          </cell>
          <cell r="AL151" t="str">
            <v/>
          </cell>
          <cell r="AM151" t="str">
            <v/>
          </cell>
          <cell r="AN151" t="str">
            <v/>
          </cell>
          <cell r="AO151" t="str">
            <v/>
          </cell>
          <cell r="AP151" t="str">
            <v/>
          </cell>
          <cell r="AQ151" t="str">
            <v/>
          </cell>
          <cell r="AR151" t="str">
            <v/>
          </cell>
          <cell r="AS151" t="str">
            <v/>
          </cell>
          <cell r="AT151" t="str">
            <v/>
          </cell>
          <cell r="AU151" t="str">
            <v/>
          </cell>
          <cell r="AV151" t="str">
            <v/>
          </cell>
          <cell r="AW151" t="str">
            <v/>
          </cell>
          <cell r="AX151" t="str">
            <v/>
          </cell>
          <cell r="AY151" t="str">
            <v/>
          </cell>
          <cell r="AZ151" t="str">
            <v/>
          </cell>
          <cell r="BA151" t="str">
            <v/>
          </cell>
          <cell r="BB151" t="str">
            <v/>
          </cell>
          <cell r="BC151" t="str">
            <v/>
          </cell>
          <cell r="BD151" t="str">
            <v/>
          </cell>
          <cell r="BE151" t="str">
            <v/>
          </cell>
          <cell r="BF151" t="str">
            <v/>
          </cell>
          <cell r="BG151" t="str">
            <v/>
          </cell>
          <cell r="BH151" t="str">
            <v/>
          </cell>
          <cell r="BI151" t="str">
            <v/>
          </cell>
          <cell r="BJ151" t="str">
            <v/>
          </cell>
          <cell r="BK151" t="str">
            <v/>
          </cell>
          <cell r="BL151" t="str">
            <v/>
          </cell>
          <cell r="BM151" t="str">
            <v/>
          </cell>
          <cell r="BN151" t="str">
            <v/>
          </cell>
          <cell r="BO151" t="str">
            <v/>
          </cell>
          <cell r="BP151" t="str">
            <v/>
          </cell>
          <cell r="BQ151" t="str">
            <v/>
          </cell>
          <cell r="BR151" t="str">
            <v/>
          </cell>
          <cell r="BS151" t="str">
            <v/>
          </cell>
          <cell r="BT151" t="str">
            <v/>
          </cell>
          <cell r="BU151" t="str">
            <v/>
          </cell>
          <cell r="BV151" t="str">
            <v/>
          </cell>
          <cell r="BW151" t="str">
            <v/>
          </cell>
          <cell r="BX151" t="str">
            <v/>
          </cell>
          <cell r="BY151" t="str">
            <v/>
          </cell>
          <cell r="CA151" t="str">
            <v/>
          </cell>
          <cell r="CB151" t="str">
            <v/>
          </cell>
          <cell r="CC151" t="str">
            <v/>
          </cell>
          <cell r="CD151" t="str">
            <v/>
          </cell>
          <cell r="CE151" t="str">
            <v/>
          </cell>
          <cell r="CF151" t="str">
            <v/>
          </cell>
          <cell r="CG151" t="str">
            <v/>
          </cell>
          <cell r="CH151" t="str">
            <v/>
          </cell>
          <cell r="CI151" t="str">
            <v/>
          </cell>
          <cell r="CJ151" t="str">
            <v/>
          </cell>
          <cell r="CK151" t="str">
            <v/>
          </cell>
          <cell r="CL151" t="str">
            <v/>
          </cell>
          <cell r="CM151" t="str">
            <v/>
          </cell>
          <cell r="CN151" t="str">
            <v/>
          </cell>
          <cell r="CO151" t="str">
            <v/>
          </cell>
          <cell r="CP151" t="str">
            <v/>
          </cell>
          <cell r="CQ151" t="str">
            <v/>
          </cell>
          <cell r="CR151" t="str">
            <v/>
          </cell>
          <cell r="CS151" t="str">
            <v/>
          </cell>
          <cell r="CT151" t="str">
            <v/>
          </cell>
          <cell r="CU151" t="str">
            <v/>
          </cell>
          <cell r="CV151" t="str">
            <v/>
          </cell>
          <cell r="CW151" t="str">
            <v/>
          </cell>
          <cell r="CX151" t="str">
            <v/>
          </cell>
          <cell r="CY151" t="str">
            <v/>
          </cell>
          <cell r="CZ151" t="str">
            <v/>
          </cell>
          <cell r="DA151" t="str">
            <v/>
          </cell>
          <cell r="DB151" t="str">
            <v/>
          </cell>
          <cell r="DC151" t="str">
            <v/>
          </cell>
          <cell r="DD151" t="str">
            <v/>
          </cell>
          <cell r="DE151" t="str">
            <v/>
          </cell>
          <cell r="DF151" t="str">
            <v/>
          </cell>
          <cell r="DG151" t="str">
            <v/>
          </cell>
          <cell r="DH151" t="str">
            <v/>
          </cell>
          <cell r="DI151" t="str">
            <v/>
          </cell>
          <cell r="DJ151" t="str">
            <v/>
          </cell>
          <cell r="DK151" t="str">
            <v/>
          </cell>
          <cell r="DL151" t="str">
            <v/>
          </cell>
          <cell r="DM151" t="str">
            <v/>
          </cell>
          <cell r="DN151" t="str">
            <v/>
          </cell>
          <cell r="DO151" t="str">
            <v/>
          </cell>
          <cell r="DP151" t="str">
            <v/>
          </cell>
          <cell r="DQ151" t="str">
            <v/>
          </cell>
          <cell r="DR151" t="str">
            <v/>
          </cell>
          <cell r="DS151" t="str">
            <v/>
          </cell>
          <cell r="DT151" t="str">
            <v/>
          </cell>
          <cell r="DU151" t="str">
            <v/>
          </cell>
          <cell r="DV151" t="str">
            <v/>
          </cell>
          <cell r="DW151" t="str">
            <v/>
          </cell>
          <cell r="DX151" t="str">
            <v/>
          </cell>
          <cell r="DY151" t="str">
            <v/>
          </cell>
          <cell r="DZ151" t="str">
            <v/>
          </cell>
          <cell r="EA151" t="str">
            <v/>
          </cell>
          <cell r="EB151" t="str">
            <v/>
          </cell>
          <cell r="EC151" t="str">
            <v/>
          </cell>
          <cell r="ED151" t="str">
            <v/>
          </cell>
          <cell r="EE151" t="str">
            <v/>
          </cell>
          <cell r="EF151" t="str">
            <v/>
          </cell>
          <cell r="EG151" t="str">
            <v/>
          </cell>
          <cell r="EH151" t="str">
            <v/>
          </cell>
          <cell r="EI151" t="str">
            <v/>
          </cell>
          <cell r="EJ151" t="str">
            <v/>
          </cell>
          <cell r="EK151" t="str">
            <v/>
          </cell>
          <cell r="EL151" t="str">
            <v/>
          </cell>
          <cell r="EM151" t="str">
            <v/>
          </cell>
          <cell r="EN151" t="str">
            <v/>
          </cell>
          <cell r="EO151" t="str">
            <v/>
          </cell>
          <cell r="EP151" t="str">
            <v/>
          </cell>
          <cell r="EQ151" t="str">
            <v/>
          </cell>
          <cell r="ER151" t="str">
            <v/>
          </cell>
          <cell r="ES151" t="str">
            <v/>
          </cell>
          <cell r="ET151" t="str">
            <v/>
          </cell>
          <cell r="EU151" t="str">
            <v/>
          </cell>
          <cell r="EV151" t="str">
            <v/>
          </cell>
          <cell r="EW151" t="str">
            <v/>
          </cell>
          <cell r="EX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  <cell r="N152" t="str">
            <v/>
          </cell>
          <cell r="O152" t="str">
            <v/>
          </cell>
          <cell r="P152" t="str">
            <v/>
          </cell>
          <cell r="Q152" t="str">
            <v/>
          </cell>
          <cell r="R152" t="str">
            <v/>
          </cell>
          <cell r="S152" t="str">
            <v/>
          </cell>
          <cell r="T152" t="str">
            <v/>
          </cell>
          <cell r="U152" t="str">
            <v/>
          </cell>
          <cell r="V152" t="str">
            <v/>
          </cell>
          <cell r="W152" t="str">
            <v/>
          </cell>
          <cell r="X152" t="str">
            <v/>
          </cell>
          <cell r="Y152" t="str">
            <v/>
          </cell>
          <cell r="Z152" t="str">
            <v/>
          </cell>
          <cell r="AA152" t="str">
            <v/>
          </cell>
          <cell r="AB152" t="str">
            <v/>
          </cell>
          <cell r="AC152" t="str">
            <v/>
          </cell>
          <cell r="AD152" t="str">
            <v/>
          </cell>
          <cell r="AE152" t="str">
            <v/>
          </cell>
          <cell r="AF152" t="str">
            <v/>
          </cell>
          <cell r="AG152" t="str">
            <v/>
          </cell>
          <cell r="AH152" t="str">
            <v/>
          </cell>
          <cell r="AI152" t="str">
            <v/>
          </cell>
          <cell r="AJ152" t="str">
            <v/>
          </cell>
          <cell r="AK152" t="str">
            <v/>
          </cell>
          <cell r="AL152" t="str">
            <v/>
          </cell>
          <cell r="AM152" t="str">
            <v/>
          </cell>
          <cell r="AN152" t="str">
            <v/>
          </cell>
          <cell r="AO152" t="str">
            <v/>
          </cell>
          <cell r="AP152" t="str">
            <v/>
          </cell>
          <cell r="AQ152" t="str">
            <v/>
          </cell>
          <cell r="AR152" t="str">
            <v/>
          </cell>
          <cell r="AS152" t="str">
            <v/>
          </cell>
          <cell r="AT152" t="str">
            <v/>
          </cell>
          <cell r="AU152" t="str">
            <v/>
          </cell>
          <cell r="AV152" t="str">
            <v/>
          </cell>
          <cell r="AW152" t="str">
            <v/>
          </cell>
          <cell r="AX152" t="str">
            <v/>
          </cell>
          <cell r="AY152" t="str">
            <v/>
          </cell>
          <cell r="AZ152" t="str">
            <v/>
          </cell>
          <cell r="BA152" t="str">
            <v/>
          </cell>
          <cell r="BB152" t="str">
            <v/>
          </cell>
          <cell r="BC152" t="str">
            <v/>
          </cell>
          <cell r="BD152" t="str">
            <v/>
          </cell>
          <cell r="BE152" t="str">
            <v/>
          </cell>
          <cell r="BF152" t="str">
            <v/>
          </cell>
          <cell r="BG152" t="str">
            <v/>
          </cell>
          <cell r="BH152" t="str">
            <v/>
          </cell>
          <cell r="BI152" t="str">
            <v/>
          </cell>
          <cell r="BJ152" t="str">
            <v/>
          </cell>
          <cell r="BK152" t="str">
            <v/>
          </cell>
          <cell r="BL152" t="str">
            <v/>
          </cell>
          <cell r="BM152" t="str">
            <v/>
          </cell>
          <cell r="BN152" t="str">
            <v/>
          </cell>
          <cell r="BO152" t="str">
            <v/>
          </cell>
          <cell r="BP152" t="str">
            <v/>
          </cell>
          <cell r="BQ152" t="str">
            <v/>
          </cell>
          <cell r="BR152" t="str">
            <v/>
          </cell>
          <cell r="BS152" t="str">
            <v/>
          </cell>
          <cell r="BT152" t="str">
            <v/>
          </cell>
          <cell r="BU152" t="str">
            <v/>
          </cell>
          <cell r="BV152" t="str">
            <v/>
          </cell>
          <cell r="BW152" t="str">
            <v/>
          </cell>
          <cell r="BX152" t="str">
            <v/>
          </cell>
          <cell r="BY152" t="str">
            <v/>
          </cell>
          <cell r="CA152" t="str">
            <v/>
          </cell>
          <cell r="CB152" t="str">
            <v/>
          </cell>
          <cell r="CC152" t="str">
            <v/>
          </cell>
          <cell r="CD152" t="str">
            <v/>
          </cell>
          <cell r="CE152" t="str">
            <v/>
          </cell>
          <cell r="CF152" t="str">
            <v/>
          </cell>
          <cell r="CG152" t="str">
            <v/>
          </cell>
          <cell r="CH152" t="str">
            <v/>
          </cell>
          <cell r="CI152" t="str">
            <v/>
          </cell>
          <cell r="CJ152" t="str">
            <v/>
          </cell>
          <cell r="CK152" t="str">
            <v/>
          </cell>
          <cell r="CL152" t="str">
            <v/>
          </cell>
          <cell r="CM152" t="str">
            <v/>
          </cell>
          <cell r="CN152" t="str">
            <v/>
          </cell>
          <cell r="CO152" t="str">
            <v/>
          </cell>
          <cell r="CP152" t="str">
            <v/>
          </cell>
          <cell r="CQ152" t="str">
            <v/>
          </cell>
          <cell r="CR152" t="str">
            <v/>
          </cell>
          <cell r="CS152" t="str">
            <v/>
          </cell>
          <cell r="CT152" t="str">
            <v/>
          </cell>
          <cell r="CU152" t="str">
            <v/>
          </cell>
          <cell r="CV152" t="str">
            <v/>
          </cell>
          <cell r="CW152" t="str">
            <v/>
          </cell>
          <cell r="CX152" t="str">
            <v/>
          </cell>
          <cell r="CY152" t="str">
            <v/>
          </cell>
          <cell r="CZ152" t="str">
            <v/>
          </cell>
          <cell r="DA152" t="str">
            <v/>
          </cell>
          <cell r="DB152" t="str">
            <v/>
          </cell>
          <cell r="DC152" t="str">
            <v/>
          </cell>
          <cell r="DD152" t="str">
            <v/>
          </cell>
          <cell r="DE152" t="str">
            <v/>
          </cell>
          <cell r="DF152" t="str">
            <v/>
          </cell>
          <cell r="DG152" t="str">
            <v/>
          </cell>
          <cell r="DH152" t="str">
            <v/>
          </cell>
          <cell r="DI152" t="str">
            <v/>
          </cell>
          <cell r="DJ152" t="str">
            <v/>
          </cell>
          <cell r="DK152" t="str">
            <v/>
          </cell>
          <cell r="DL152" t="str">
            <v/>
          </cell>
          <cell r="DM152" t="str">
            <v/>
          </cell>
          <cell r="DN152" t="str">
            <v/>
          </cell>
          <cell r="DO152" t="str">
            <v/>
          </cell>
          <cell r="DP152" t="str">
            <v/>
          </cell>
          <cell r="DQ152" t="str">
            <v/>
          </cell>
          <cell r="DR152" t="str">
            <v/>
          </cell>
          <cell r="DS152" t="str">
            <v/>
          </cell>
          <cell r="DT152" t="str">
            <v/>
          </cell>
          <cell r="DU152" t="str">
            <v/>
          </cell>
          <cell r="DV152" t="str">
            <v/>
          </cell>
          <cell r="DW152" t="str">
            <v/>
          </cell>
          <cell r="DX152" t="str">
            <v/>
          </cell>
          <cell r="DY152" t="str">
            <v/>
          </cell>
          <cell r="DZ152" t="str">
            <v/>
          </cell>
          <cell r="EA152" t="str">
            <v/>
          </cell>
          <cell r="EB152" t="str">
            <v/>
          </cell>
          <cell r="EC152" t="str">
            <v/>
          </cell>
          <cell r="ED152" t="str">
            <v/>
          </cell>
          <cell r="EE152" t="str">
            <v/>
          </cell>
          <cell r="EF152" t="str">
            <v/>
          </cell>
          <cell r="EG152" t="str">
            <v/>
          </cell>
          <cell r="EH152" t="str">
            <v/>
          </cell>
          <cell r="EI152" t="str">
            <v/>
          </cell>
          <cell r="EJ152" t="str">
            <v/>
          </cell>
          <cell r="EK152" t="str">
            <v/>
          </cell>
          <cell r="EL152" t="str">
            <v/>
          </cell>
          <cell r="EM152" t="str">
            <v/>
          </cell>
          <cell r="EN152" t="str">
            <v/>
          </cell>
          <cell r="EO152" t="str">
            <v/>
          </cell>
          <cell r="EP152" t="str">
            <v/>
          </cell>
          <cell r="EQ152" t="str">
            <v/>
          </cell>
          <cell r="ER152" t="str">
            <v/>
          </cell>
          <cell r="ES152" t="str">
            <v/>
          </cell>
          <cell r="ET152" t="str">
            <v/>
          </cell>
          <cell r="EU152" t="str">
            <v/>
          </cell>
          <cell r="EV152" t="str">
            <v/>
          </cell>
          <cell r="EW152" t="str">
            <v/>
          </cell>
          <cell r="EX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  <cell r="N153" t="str">
            <v/>
          </cell>
          <cell r="O153" t="str">
            <v/>
          </cell>
          <cell r="P153" t="str">
            <v/>
          </cell>
          <cell r="Q153" t="str">
            <v/>
          </cell>
          <cell r="R153" t="str">
            <v/>
          </cell>
          <cell r="S153" t="str">
            <v/>
          </cell>
          <cell r="T153" t="str">
            <v/>
          </cell>
          <cell r="U153" t="str">
            <v/>
          </cell>
          <cell r="V153" t="str">
            <v/>
          </cell>
          <cell r="W153" t="str">
            <v/>
          </cell>
          <cell r="X153" t="str">
            <v/>
          </cell>
          <cell r="Y153" t="str">
            <v/>
          </cell>
          <cell r="Z153" t="str">
            <v/>
          </cell>
          <cell r="AA153" t="str">
            <v/>
          </cell>
          <cell r="AB153" t="str">
            <v/>
          </cell>
          <cell r="AC153" t="str">
            <v/>
          </cell>
          <cell r="AD153" t="str">
            <v/>
          </cell>
          <cell r="AE153" t="str">
            <v/>
          </cell>
          <cell r="AF153" t="str">
            <v/>
          </cell>
          <cell r="AG153" t="str">
            <v/>
          </cell>
          <cell r="AH153" t="str">
            <v/>
          </cell>
          <cell r="AI153" t="str">
            <v/>
          </cell>
          <cell r="AJ153" t="str">
            <v/>
          </cell>
          <cell r="AK153" t="str">
            <v/>
          </cell>
          <cell r="AL153" t="str">
            <v/>
          </cell>
          <cell r="AM153" t="str">
            <v/>
          </cell>
          <cell r="AN153" t="str">
            <v/>
          </cell>
          <cell r="AO153" t="str">
            <v/>
          </cell>
          <cell r="AP153" t="str">
            <v/>
          </cell>
          <cell r="AQ153" t="str">
            <v/>
          </cell>
          <cell r="AR153" t="str">
            <v/>
          </cell>
          <cell r="AS153" t="str">
            <v/>
          </cell>
          <cell r="AT153" t="str">
            <v/>
          </cell>
          <cell r="AU153" t="str">
            <v/>
          </cell>
          <cell r="AV153" t="str">
            <v/>
          </cell>
          <cell r="AW153" t="str">
            <v/>
          </cell>
          <cell r="AX153" t="str">
            <v/>
          </cell>
          <cell r="AY153" t="str">
            <v/>
          </cell>
          <cell r="AZ153" t="str">
            <v/>
          </cell>
          <cell r="BA153" t="str">
            <v/>
          </cell>
          <cell r="BB153" t="str">
            <v/>
          </cell>
          <cell r="BC153" t="str">
            <v/>
          </cell>
          <cell r="BD153" t="str">
            <v/>
          </cell>
          <cell r="BE153" t="str">
            <v/>
          </cell>
          <cell r="BF153" t="str">
            <v/>
          </cell>
          <cell r="BG153" t="str">
            <v/>
          </cell>
          <cell r="BH153" t="str">
            <v/>
          </cell>
          <cell r="BI153" t="str">
            <v/>
          </cell>
          <cell r="BJ153" t="str">
            <v/>
          </cell>
          <cell r="BK153" t="str">
            <v/>
          </cell>
          <cell r="BL153" t="str">
            <v/>
          </cell>
          <cell r="BM153" t="str">
            <v/>
          </cell>
          <cell r="BN153" t="str">
            <v/>
          </cell>
          <cell r="BO153" t="str">
            <v/>
          </cell>
          <cell r="BP153" t="str">
            <v/>
          </cell>
          <cell r="BQ153" t="str">
            <v/>
          </cell>
          <cell r="BR153" t="str">
            <v/>
          </cell>
          <cell r="BS153" t="str">
            <v/>
          </cell>
          <cell r="BT153" t="str">
            <v/>
          </cell>
          <cell r="BU153" t="str">
            <v/>
          </cell>
          <cell r="BV153" t="str">
            <v/>
          </cell>
          <cell r="BW153" t="str">
            <v/>
          </cell>
          <cell r="BX153" t="str">
            <v/>
          </cell>
          <cell r="BY153" t="str">
            <v/>
          </cell>
          <cell r="CA153" t="str">
            <v/>
          </cell>
          <cell r="CB153" t="str">
            <v/>
          </cell>
          <cell r="CC153" t="str">
            <v/>
          </cell>
          <cell r="CD153" t="str">
            <v/>
          </cell>
          <cell r="CE153" t="str">
            <v/>
          </cell>
          <cell r="CF153" t="str">
            <v/>
          </cell>
          <cell r="CG153" t="str">
            <v/>
          </cell>
          <cell r="CH153" t="str">
            <v/>
          </cell>
          <cell r="CI153" t="str">
            <v/>
          </cell>
          <cell r="CJ153" t="str">
            <v/>
          </cell>
          <cell r="CK153" t="str">
            <v/>
          </cell>
          <cell r="CL153" t="str">
            <v/>
          </cell>
          <cell r="CM153" t="str">
            <v/>
          </cell>
          <cell r="CN153" t="str">
            <v/>
          </cell>
          <cell r="CO153" t="str">
            <v/>
          </cell>
          <cell r="CP153" t="str">
            <v/>
          </cell>
          <cell r="CQ153" t="str">
            <v/>
          </cell>
          <cell r="CR153" t="str">
            <v/>
          </cell>
          <cell r="CS153" t="str">
            <v/>
          </cell>
          <cell r="CT153" t="str">
            <v/>
          </cell>
          <cell r="CU153" t="str">
            <v/>
          </cell>
          <cell r="CV153" t="str">
            <v/>
          </cell>
          <cell r="CW153" t="str">
            <v/>
          </cell>
          <cell r="CX153" t="str">
            <v/>
          </cell>
          <cell r="CY153" t="str">
            <v/>
          </cell>
          <cell r="CZ153" t="str">
            <v/>
          </cell>
          <cell r="DA153" t="str">
            <v/>
          </cell>
          <cell r="DB153" t="str">
            <v/>
          </cell>
          <cell r="DC153" t="str">
            <v/>
          </cell>
          <cell r="DD153" t="str">
            <v/>
          </cell>
          <cell r="DE153" t="str">
            <v/>
          </cell>
          <cell r="DF153" t="str">
            <v/>
          </cell>
          <cell r="DG153" t="str">
            <v/>
          </cell>
          <cell r="DH153" t="str">
            <v/>
          </cell>
          <cell r="DI153" t="str">
            <v/>
          </cell>
          <cell r="DJ153" t="str">
            <v/>
          </cell>
          <cell r="DK153" t="str">
            <v/>
          </cell>
          <cell r="DL153" t="str">
            <v/>
          </cell>
          <cell r="DM153" t="str">
            <v/>
          </cell>
          <cell r="DN153" t="str">
            <v/>
          </cell>
          <cell r="DO153" t="str">
            <v/>
          </cell>
          <cell r="DP153" t="str">
            <v/>
          </cell>
          <cell r="DQ153" t="str">
            <v/>
          </cell>
          <cell r="DR153" t="str">
            <v/>
          </cell>
          <cell r="DS153" t="str">
            <v/>
          </cell>
          <cell r="DT153" t="str">
            <v/>
          </cell>
          <cell r="DU153" t="str">
            <v/>
          </cell>
          <cell r="DV153" t="str">
            <v/>
          </cell>
          <cell r="DW153" t="str">
            <v/>
          </cell>
          <cell r="DX153" t="str">
            <v/>
          </cell>
          <cell r="DY153" t="str">
            <v/>
          </cell>
          <cell r="DZ153" t="str">
            <v/>
          </cell>
          <cell r="EA153" t="str">
            <v/>
          </cell>
          <cell r="EB153" t="str">
            <v/>
          </cell>
          <cell r="EC153" t="str">
            <v/>
          </cell>
          <cell r="ED153" t="str">
            <v/>
          </cell>
          <cell r="EE153" t="str">
            <v/>
          </cell>
          <cell r="EF153" t="str">
            <v/>
          </cell>
          <cell r="EG153" t="str">
            <v/>
          </cell>
          <cell r="EH153" t="str">
            <v/>
          </cell>
          <cell r="EI153" t="str">
            <v/>
          </cell>
          <cell r="EJ153" t="str">
            <v/>
          </cell>
          <cell r="EK153" t="str">
            <v/>
          </cell>
          <cell r="EL153" t="str">
            <v/>
          </cell>
          <cell r="EM153" t="str">
            <v/>
          </cell>
          <cell r="EN153" t="str">
            <v/>
          </cell>
          <cell r="EO153" t="str">
            <v/>
          </cell>
          <cell r="EP153" t="str">
            <v/>
          </cell>
          <cell r="EQ153" t="str">
            <v/>
          </cell>
          <cell r="ER153" t="str">
            <v/>
          </cell>
          <cell r="ES153" t="str">
            <v/>
          </cell>
          <cell r="ET153" t="str">
            <v/>
          </cell>
          <cell r="EU153" t="str">
            <v/>
          </cell>
          <cell r="EV153" t="str">
            <v/>
          </cell>
          <cell r="EW153" t="str">
            <v/>
          </cell>
          <cell r="EX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  <cell r="N154" t="str">
            <v/>
          </cell>
          <cell r="O154" t="str">
            <v/>
          </cell>
          <cell r="P154" t="str">
            <v/>
          </cell>
          <cell r="Q154" t="str">
            <v/>
          </cell>
          <cell r="R154" t="str">
            <v/>
          </cell>
          <cell r="S154" t="str">
            <v/>
          </cell>
          <cell r="T154" t="str">
            <v/>
          </cell>
          <cell r="U154" t="str">
            <v/>
          </cell>
          <cell r="V154" t="str">
            <v/>
          </cell>
          <cell r="W154" t="str">
            <v/>
          </cell>
          <cell r="X154" t="str">
            <v/>
          </cell>
          <cell r="Y154" t="str">
            <v/>
          </cell>
          <cell r="Z154" t="str">
            <v/>
          </cell>
          <cell r="AA154" t="str">
            <v/>
          </cell>
          <cell r="AB154" t="str">
            <v/>
          </cell>
          <cell r="AC154" t="str">
            <v/>
          </cell>
          <cell r="AD154" t="str">
            <v/>
          </cell>
          <cell r="AE154" t="str">
            <v/>
          </cell>
          <cell r="AF154" t="str">
            <v/>
          </cell>
          <cell r="AG154" t="str">
            <v/>
          </cell>
          <cell r="AH154" t="str">
            <v/>
          </cell>
          <cell r="AI154" t="str">
            <v/>
          </cell>
          <cell r="AJ154" t="str">
            <v/>
          </cell>
          <cell r="AK154" t="str">
            <v/>
          </cell>
          <cell r="AL154" t="str">
            <v/>
          </cell>
          <cell r="AM154" t="str">
            <v/>
          </cell>
          <cell r="AN154" t="str">
            <v/>
          </cell>
          <cell r="AO154" t="str">
            <v/>
          </cell>
          <cell r="AP154" t="str">
            <v/>
          </cell>
          <cell r="AQ154" t="str">
            <v/>
          </cell>
          <cell r="AR154" t="str">
            <v/>
          </cell>
          <cell r="AS154" t="str">
            <v/>
          </cell>
          <cell r="AT154" t="str">
            <v/>
          </cell>
          <cell r="AU154" t="str">
            <v/>
          </cell>
          <cell r="AV154" t="str">
            <v/>
          </cell>
          <cell r="AW154" t="str">
            <v/>
          </cell>
          <cell r="AX154" t="str">
            <v/>
          </cell>
          <cell r="AY154" t="str">
            <v/>
          </cell>
          <cell r="AZ154" t="str">
            <v/>
          </cell>
          <cell r="BA154" t="str">
            <v/>
          </cell>
          <cell r="BB154" t="str">
            <v/>
          </cell>
          <cell r="BC154" t="str">
            <v/>
          </cell>
          <cell r="BD154" t="str">
            <v/>
          </cell>
          <cell r="BE154" t="str">
            <v/>
          </cell>
          <cell r="BF154" t="str">
            <v/>
          </cell>
          <cell r="BG154" t="str">
            <v/>
          </cell>
          <cell r="BH154" t="str">
            <v/>
          </cell>
          <cell r="BI154" t="str">
            <v/>
          </cell>
          <cell r="BJ154" t="str">
            <v/>
          </cell>
          <cell r="BK154" t="str">
            <v/>
          </cell>
          <cell r="BL154" t="str">
            <v/>
          </cell>
          <cell r="BM154" t="str">
            <v/>
          </cell>
          <cell r="BN154" t="str">
            <v/>
          </cell>
          <cell r="BO154" t="str">
            <v/>
          </cell>
          <cell r="BP154" t="str">
            <v/>
          </cell>
          <cell r="BQ154" t="str">
            <v/>
          </cell>
          <cell r="BR154" t="str">
            <v/>
          </cell>
          <cell r="BS154" t="str">
            <v/>
          </cell>
          <cell r="BT154" t="str">
            <v/>
          </cell>
          <cell r="BU154" t="str">
            <v/>
          </cell>
          <cell r="BV154" t="str">
            <v/>
          </cell>
          <cell r="BW154" t="str">
            <v/>
          </cell>
          <cell r="BX154" t="str">
            <v/>
          </cell>
          <cell r="BY154" t="str">
            <v/>
          </cell>
          <cell r="CA154" t="str">
            <v/>
          </cell>
          <cell r="CB154" t="str">
            <v/>
          </cell>
          <cell r="CC154" t="str">
            <v/>
          </cell>
          <cell r="CD154" t="str">
            <v/>
          </cell>
          <cell r="CE154" t="str">
            <v/>
          </cell>
          <cell r="CF154" t="str">
            <v/>
          </cell>
          <cell r="CG154" t="str">
            <v/>
          </cell>
          <cell r="CH154" t="str">
            <v/>
          </cell>
          <cell r="CI154" t="str">
            <v/>
          </cell>
          <cell r="CJ154" t="str">
            <v/>
          </cell>
          <cell r="CK154" t="str">
            <v/>
          </cell>
          <cell r="CL154" t="str">
            <v/>
          </cell>
          <cell r="CM154" t="str">
            <v/>
          </cell>
          <cell r="CN154" t="str">
            <v/>
          </cell>
          <cell r="CO154" t="str">
            <v/>
          </cell>
          <cell r="CP154" t="str">
            <v/>
          </cell>
          <cell r="CQ154" t="str">
            <v/>
          </cell>
          <cell r="CR154" t="str">
            <v/>
          </cell>
          <cell r="CS154" t="str">
            <v/>
          </cell>
          <cell r="CT154" t="str">
            <v/>
          </cell>
          <cell r="CU154" t="str">
            <v/>
          </cell>
          <cell r="CV154" t="str">
            <v/>
          </cell>
          <cell r="CW154" t="str">
            <v/>
          </cell>
          <cell r="CX154" t="str">
            <v/>
          </cell>
          <cell r="CY154" t="str">
            <v/>
          </cell>
          <cell r="CZ154" t="str">
            <v/>
          </cell>
          <cell r="DA154" t="str">
            <v/>
          </cell>
          <cell r="DB154" t="str">
            <v/>
          </cell>
          <cell r="DC154" t="str">
            <v/>
          </cell>
          <cell r="DD154" t="str">
            <v/>
          </cell>
          <cell r="DE154" t="str">
            <v/>
          </cell>
          <cell r="DF154" t="str">
            <v/>
          </cell>
          <cell r="DG154" t="str">
            <v/>
          </cell>
          <cell r="DH154" t="str">
            <v/>
          </cell>
          <cell r="DI154" t="str">
            <v/>
          </cell>
          <cell r="DJ154" t="str">
            <v/>
          </cell>
          <cell r="DK154" t="str">
            <v/>
          </cell>
          <cell r="DL154" t="str">
            <v/>
          </cell>
          <cell r="DM154" t="str">
            <v/>
          </cell>
          <cell r="DN154" t="str">
            <v/>
          </cell>
          <cell r="DO154" t="str">
            <v/>
          </cell>
          <cell r="DP154" t="str">
            <v/>
          </cell>
          <cell r="DQ154" t="str">
            <v/>
          </cell>
          <cell r="DR154" t="str">
            <v/>
          </cell>
          <cell r="DS154" t="str">
            <v/>
          </cell>
          <cell r="DT154" t="str">
            <v/>
          </cell>
          <cell r="DU154" t="str">
            <v/>
          </cell>
          <cell r="DV154" t="str">
            <v/>
          </cell>
          <cell r="DW154" t="str">
            <v/>
          </cell>
          <cell r="DX154" t="str">
            <v/>
          </cell>
          <cell r="DY154" t="str">
            <v/>
          </cell>
          <cell r="DZ154" t="str">
            <v/>
          </cell>
          <cell r="EA154" t="str">
            <v/>
          </cell>
          <cell r="EB154" t="str">
            <v/>
          </cell>
          <cell r="EC154" t="str">
            <v/>
          </cell>
          <cell r="ED154" t="str">
            <v/>
          </cell>
          <cell r="EE154" t="str">
            <v/>
          </cell>
          <cell r="EF154" t="str">
            <v/>
          </cell>
          <cell r="EG154" t="str">
            <v/>
          </cell>
          <cell r="EH154" t="str">
            <v/>
          </cell>
          <cell r="EI154" t="str">
            <v/>
          </cell>
          <cell r="EJ154" t="str">
            <v/>
          </cell>
          <cell r="EK154" t="str">
            <v/>
          </cell>
          <cell r="EL154" t="str">
            <v/>
          </cell>
          <cell r="EM154" t="str">
            <v/>
          </cell>
          <cell r="EN154" t="str">
            <v/>
          </cell>
          <cell r="EO154" t="str">
            <v/>
          </cell>
          <cell r="EP154" t="str">
            <v/>
          </cell>
          <cell r="EQ154" t="str">
            <v/>
          </cell>
          <cell r="ER154" t="str">
            <v/>
          </cell>
          <cell r="ES154" t="str">
            <v/>
          </cell>
          <cell r="ET154" t="str">
            <v/>
          </cell>
          <cell r="EU154" t="str">
            <v/>
          </cell>
          <cell r="EV154" t="str">
            <v/>
          </cell>
          <cell r="EW154" t="str">
            <v/>
          </cell>
          <cell r="EX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  <cell r="N155" t="str">
            <v/>
          </cell>
          <cell r="O155" t="str">
            <v/>
          </cell>
          <cell r="P155" t="str">
            <v/>
          </cell>
          <cell r="Q155" t="str">
            <v/>
          </cell>
          <cell r="R155" t="str">
            <v/>
          </cell>
          <cell r="S155" t="str">
            <v/>
          </cell>
          <cell r="T155" t="str">
            <v/>
          </cell>
          <cell r="U155" t="str">
            <v/>
          </cell>
          <cell r="V155" t="str">
            <v/>
          </cell>
          <cell r="W155" t="str">
            <v/>
          </cell>
          <cell r="X155" t="str">
            <v/>
          </cell>
          <cell r="Y155" t="str">
            <v/>
          </cell>
          <cell r="Z155" t="str">
            <v/>
          </cell>
          <cell r="AA155" t="str">
            <v/>
          </cell>
          <cell r="AB155" t="str">
            <v/>
          </cell>
          <cell r="AC155" t="str">
            <v/>
          </cell>
          <cell r="AD155" t="str">
            <v/>
          </cell>
          <cell r="AE155" t="str">
            <v/>
          </cell>
          <cell r="AF155" t="str">
            <v/>
          </cell>
          <cell r="AG155" t="str">
            <v/>
          </cell>
          <cell r="AH155" t="str">
            <v/>
          </cell>
          <cell r="AI155" t="str">
            <v/>
          </cell>
          <cell r="AJ155" t="str">
            <v/>
          </cell>
          <cell r="AK155" t="str">
            <v/>
          </cell>
          <cell r="AL155" t="str">
            <v/>
          </cell>
          <cell r="AM155" t="str">
            <v/>
          </cell>
          <cell r="AN155" t="str">
            <v/>
          </cell>
          <cell r="AO155" t="str">
            <v/>
          </cell>
          <cell r="AP155" t="str">
            <v/>
          </cell>
          <cell r="AQ155" t="str">
            <v/>
          </cell>
          <cell r="AR155" t="str">
            <v/>
          </cell>
          <cell r="AS155" t="str">
            <v/>
          </cell>
          <cell r="AT155" t="str">
            <v/>
          </cell>
          <cell r="AU155" t="str">
            <v/>
          </cell>
          <cell r="AV155" t="str">
            <v/>
          </cell>
          <cell r="AW155" t="str">
            <v/>
          </cell>
          <cell r="AX155" t="str">
            <v/>
          </cell>
          <cell r="AY155" t="str">
            <v/>
          </cell>
          <cell r="AZ155" t="str">
            <v/>
          </cell>
          <cell r="BA155" t="str">
            <v/>
          </cell>
          <cell r="BB155" t="str">
            <v/>
          </cell>
          <cell r="BC155" t="str">
            <v/>
          </cell>
          <cell r="BD155" t="str">
            <v/>
          </cell>
          <cell r="BE155" t="str">
            <v/>
          </cell>
          <cell r="BF155" t="str">
            <v/>
          </cell>
          <cell r="BG155" t="str">
            <v/>
          </cell>
          <cell r="BH155" t="str">
            <v/>
          </cell>
          <cell r="BI155" t="str">
            <v/>
          </cell>
          <cell r="BJ155" t="str">
            <v/>
          </cell>
          <cell r="BK155" t="str">
            <v/>
          </cell>
          <cell r="BL155" t="str">
            <v/>
          </cell>
          <cell r="BM155" t="str">
            <v/>
          </cell>
          <cell r="BN155" t="str">
            <v/>
          </cell>
          <cell r="BO155" t="str">
            <v/>
          </cell>
          <cell r="BP155" t="str">
            <v/>
          </cell>
          <cell r="BQ155" t="str">
            <v/>
          </cell>
          <cell r="BR155" t="str">
            <v/>
          </cell>
          <cell r="BS155" t="str">
            <v/>
          </cell>
          <cell r="BT155" t="str">
            <v/>
          </cell>
          <cell r="BU155" t="str">
            <v/>
          </cell>
          <cell r="BV155" t="str">
            <v/>
          </cell>
          <cell r="BW155" t="str">
            <v/>
          </cell>
          <cell r="BX155" t="str">
            <v/>
          </cell>
          <cell r="BY155" t="str">
            <v/>
          </cell>
          <cell r="CA155" t="str">
            <v/>
          </cell>
          <cell r="CB155" t="str">
            <v/>
          </cell>
          <cell r="CC155" t="str">
            <v/>
          </cell>
          <cell r="CD155" t="str">
            <v/>
          </cell>
          <cell r="CE155" t="str">
            <v/>
          </cell>
          <cell r="CF155" t="str">
            <v/>
          </cell>
          <cell r="CG155" t="str">
            <v/>
          </cell>
          <cell r="CH155" t="str">
            <v/>
          </cell>
          <cell r="CI155" t="str">
            <v/>
          </cell>
          <cell r="CJ155" t="str">
            <v/>
          </cell>
          <cell r="CK155" t="str">
            <v/>
          </cell>
          <cell r="CL155" t="str">
            <v/>
          </cell>
          <cell r="CM155" t="str">
            <v/>
          </cell>
          <cell r="CN155" t="str">
            <v/>
          </cell>
          <cell r="CO155" t="str">
            <v/>
          </cell>
          <cell r="CP155" t="str">
            <v/>
          </cell>
          <cell r="CQ155" t="str">
            <v/>
          </cell>
          <cell r="CR155" t="str">
            <v/>
          </cell>
          <cell r="CS155" t="str">
            <v/>
          </cell>
          <cell r="CT155" t="str">
            <v/>
          </cell>
          <cell r="CU155" t="str">
            <v/>
          </cell>
          <cell r="CV155" t="str">
            <v/>
          </cell>
          <cell r="CW155" t="str">
            <v/>
          </cell>
          <cell r="CX155" t="str">
            <v/>
          </cell>
          <cell r="CY155" t="str">
            <v/>
          </cell>
          <cell r="CZ155" t="str">
            <v/>
          </cell>
          <cell r="DA155" t="str">
            <v/>
          </cell>
          <cell r="DB155" t="str">
            <v/>
          </cell>
          <cell r="DC155" t="str">
            <v/>
          </cell>
          <cell r="DD155" t="str">
            <v/>
          </cell>
          <cell r="DE155" t="str">
            <v/>
          </cell>
          <cell r="DF155" t="str">
            <v/>
          </cell>
          <cell r="DG155" t="str">
            <v/>
          </cell>
          <cell r="DH155" t="str">
            <v/>
          </cell>
          <cell r="DI155" t="str">
            <v/>
          </cell>
          <cell r="DJ155" t="str">
            <v/>
          </cell>
          <cell r="DK155" t="str">
            <v/>
          </cell>
          <cell r="DL155" t="str">
            <v/>
          </cell>
          <cell r="DM155" t="str">
            <v/>
          </cell>
          <cell r="DN155" t="str">
            <v/>
          </cell>
          <cell r="DO155" t="str">
            <v/>
          </cell>
          <cell r="DP155" t="str">
            <v/>
          </cell>
          <cell r="DQ155" t="str">
            <v/>
          </cell>
          <cell r="DR155" t="str">
            <v/>
          </cell>
          <cell r="DS155" t="str">
            <v/>
          </cell>
          <cell r="DT155" t="str">
            <v/>
          </cell>
          <cell r="DU155" t="str">
            <v/>
          </cell>
          <cell r="DV155" t="str">
            <v/>
          </cell>
          <cell r="DW155" t="str">
            <v/>
          </cell>
          <cell r="DX155" t="str">
            <v/>
          </cell>
          <cell r="DY155" t="str">
            <v/>
          </cell>
          <cell r="DZ155" t="str">
            <v/>
          </cell>
          <cell r="EA155" t="str">
            <v/>
          </cell>
          <cell r="EB155" t="str">
            <v/>
          </cell>
          <cell r="EC155" t="str">
            <v/>
          </cell>
          <cell r="ED155" t="str">
            <v/>
          </cell>
          <cell r="EE155" t="str">
            <v/>
          </cell>
          <cell r="EF155" t="str">
            <v/>
          </cell>
          <cell r="EG155" t="str">
            <v/>
          </cell>
          <cell r="EH155" t="str">
            <v/>
          </cell>
          <cell r="EI155" t="str">
            <v/>
          </cell>
          <cell r="EJ155" t="str">
            <v/>
          </cell>
          <cell r="EK155" t="str">
            <v/>
          </cell>
          <cell r="EL155" t="str">
            <v/>
          </cell>
          <cell r="EM155" t="str">
            <v/>
          </cell>
          <cell r="EN155" t="str">
            <v/>
          </cell>
          <cell r="EO155" t="str">
            <v/>
          </cell>
          <cell r="EP155" t="str">
            <v/>
          </cell>
          <cell r="EQ155" t="str">
            <v/>
          </cell>
          <cell r="ER155" t="str">
            <v/>
          </cell>
          <cell r="ES155" t="str">
            <v/>
          </cell>
          <cell r="ET155" t="str">
            <v/>
          </cell>
          <cell r="EU155" t="str">
            <v/>
          </cell>
          <cell r="EV155" t="str">
            <v/>
          </cell>
          <cell r="EW155" t="str">
            <v/>
          </cell>
          <cell r="EX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  <cell r="N156" t="str">
            <v/>
          </cell>
          <cell r="O156" t="str">
            <v/>
          </cell>
          <cell r="P156" t="str">
            <v/>
          </cell>
          <cell r="Q156" t="str">
            <v/>
          </cell>
          <cell r="R156" t="str">
            <v/>
          </cell>
          <cell r="S156" t="str">
            <v/>
          </cell>
          <cell r="T156" t="str">
            <v/>
          </cell>
          <cell r="U156" t="str">
            <v/>
          </cell>
          <cell r="V156" t="str">
            <v/>
          </cell>
          <cell r="W156" t="str">
            <v/>
          </cell>
          <cell r="X156" t="str">
            <v/>
          </cell>
          <cell r="Y156" t="str">
            <v/>
          </cell>
          <cell r="Z156" t="str">
            <v/>
          </cell>
          <cell r="AA156" t="str">
            <v/>
          </cell>
          <cell r="AB156" t="str">
            <v/>
          </cell>
          <cell r="AC156" t="str">
            <v/>
          </cell>
          <cell r="AD156" t="str">
            <v/>
          </cell>
          <cell r="AE156" t="str">
            <v/>
          </cell>
          <cell r="AF156" t="str">
            <v/>
          </cell>
          <cell r="AG156" t="str">
            <v/>
          </cell>
          <cell r="AH156" t="str">
            <v/>
          </cell>
          <cell r="AI156" t="str">
            <v/>
          </cell>
          <cell r="AJ156" t="str">
            <v/>
          </cell>
          <cell r="AK156" t="str">
            <v/>
          </cell>
          <cell r="AL156" t="str">
            <v/>
          </cell>
          <cell r="AM156" t="str">
            <v/>
          </cell>
          <cell r="AN156" t="str">
            <v/>
          </cell>
          <cell r="AO156" t="str">
            <v/>
          </cell>
          <cell r="AP156" t="str">
            <v/>
          </cell>
          <cell r="AQ156" t="str">
            <v/>
          </cell>
          <cell r="AR156" t="str">
            <v/>
          </cell>
          <cell r="AS156" t="str">
            <v/>
          </cell>
          <cell r="AT156" t="str">
            <v/>
          </cell>
          <cell r="AU156" t="str">
            <v/>
          </cell>
          <cell r="AV156" t="str">
            <v/>
          </cell>
          <cell r="AW156" t="str">
            <v/>
          </cell>
          <cell r="AX156" t="str">
            <v/>
          </cell>
          <cell r="AY156" t="str">
            <v/>
          </cell>
          <cell r="AZ156" t="str">
            <v/>
          </cell>
          <cell r="BA156" t="str">
            <v/>
          </cell>
          <cell r="BB156" t="str">
            <v/>
          </cell>
          <cell r="BC156" t="str">
            <v/>
          </cell>
          <cell r="BD156" t="str">
            <v/>
          </cell>
          <cell r="BE156" t="str">
            <v/>
          </cell>
          <cell r="BF156" t="str">
            <v/>
          </cell>
          <cell r="BG156" t="str">
            <v/>
          </cell>
          <cell r="BH156" t="str">
            <v/>
          </cell>
          <cell r="BI156" t="str">
            <v/>
          </cell>
          <cell r="BJ156" t="str">
            <v/>
          </cell>
          <cell r="BK156" t="str">
            <v/>
          </cell>
          <cell r="BL156" t="str">
            <v/>
          </cell>
          <cell r="BM156" t="str">
            <v/>
          </cell>
          <cell r="BN156" t="str">
            <v/>
          </cell>
          <cell r="BO156" t="str">
            <v/>
          </cell>
          <cell r="BP156" t="str">
            <v/>
          </cell>
          <cell r="BQ156" t="str">
            <v/>
          </cell>
          <cell r="BR156" t="str">
            <v/>
          </cell>
          <cell r="BS156" t="str">
            <v/>
          </cell>
          <cell r="BT156" t="str">
            <v/>
          </cell>
          <cell r="BU156" t="str">
            <v/>
          </cell>
          <cell r="BV156" t="str">
            <v/>
          </cell>
          <cell r="BW156" t="str">
            <v/>
          </cell>
          <cell r="BX156" t="str">
            <v/>
          </cell>
          <cell r="BY156" t="str">
            <v/>
          </cell>
          <cell r="CA156" t="str">
            <v/>
          </cell>
          <cell r="CB156" t="str">
            <v/>
          </cell>
          <cell r="CC156" t="str">
            <v/>
          </cell>
          <cell r="CD156" t="str">
            <v/>
          </cell>
          <cell r="CE156" t="str">
            <v/>
          </cell>
          <cell r="CF156" t="str">
            <v/>
          </cell>
          <cell r="CG156" t="str">
            <v/>
          </cell>
          <cell r="CH156" t="str">
            <v/>
          </cell>
          <cell r="CI156" t="str">
            <v/>
          </cell>
          <cell r="CJ156" t="str">
            <v/>
          </cell>
          <cell r="CK156" t="str">
            <v/>
          </cell>
          <cell r="CL156" t="str">
            <v/>
          </cell>
          <cell r="CM156" t="str">
            <v/>
          </cell>
          <cell r="CN156" t="str">
            <v/>
          </cell>
          <cell r="CO156" t="str">
            <v/>
          </cell>
          <cell r="CP156" t="str">
            <v/>
          </cell>
          <cell r="CQ156" t="str">
            <v/>
          </cell>
          <cell r="CR156" t="str">
            <v/>
          </cell>
          <cell r="CS156" t="str">
            <v/>
          </cell>
          <cell r="CT156" t="str">
            <v/>
          </cell>
          <cell r="CU156" t="str">
            <v/>
          </cell>
          <cell r="CV156" t="str">
            <v/>
          </cell>
          <cell r="CW156" t="str">
            <v/>
          </cell>
          <cell r="CX156" t="str">
            <v/>
          </cell>
          <cell r="CY156" t="str">
            <v/>
          </cell>
          <cell r="CZ156" t="str">
            <v/>
          </cell>
          <cell r="DA156" t="str">
            <v/>
          </cell>
          <cell r="DB156" t="str">
            <v/>
          </cell>
          <cell r="DC156" t="str">
            <v/>
          </cell>
          <cell r="DD156" t="str">
            <v/>
          </cell>
          <cell r="DE156" t="str">
            <v/>
          </cell>
          <cell r="DF156" t="str">
            <v/>
          </cell>
          <cell r="DG156" t="str">
            <v/>
          </cell>
          <cell r="DH156" t="str">
            <v/>
          </cell>
          <cell r="DI156" t="str">
            <v/>
          </cell>
          <cell r="DJ156" t="str">
            <v/>
          </cell>
          <cell r="DK156" t="str">
            <v/>
          </cell>
          <cell r="DL156" t="str">
            <v/>
          </cell>
          <cell r="DM156" t="str">
            <v/>
          </cell>
          <cell r="DN156" t="str">
            <v/>
          </cell>
          <cell r="DO156" t="str">
            <v/>
          </cell>
          <cell r="DP156" t="str">
            <v/>
          </cell>
          <cell r="DQ156" t="str">
            <v/>
          </cell>
          <cell r="DR156" t="str">
            <v/>
          </cell>
          <cell r="DS156" t="str">
            <v/>
          </cell>
          <cell r="DT156" t="str">
            <v/>
          </cell>
          <cell r="DU156" t="str">
            <v/>
          </cell>
          <cell r="DV156" t="str">
            <v/>
          </cell>
          <cell r="DW156" t="str">
            <v/>
          </cell>
          <cell r="DX156" t="str">
            <v/>
          </cell>
          <cell r="DY156" t="str">
            <v/>
          </cell>
          <cell r="DZ156" t="str">
            <v/>
          </cell>
          <cell r="EA156" t="str">
            <v/>
          </cell>
          <cell r="EB156" t="str">
            <v/>
          </cell>
          <cell r="EC156" t="str">
            <v/>
          </cell>
          <cell r="ED156" t="str">
            <v/>
          </cell>
          <cell r="EE156" t="str">
            <v/>
          </cell>
          <cell r="EF156" t="str">
            <v/>
          </cell>
          <cell r="EG156" t="str">
            <v/>
          </cell>
          <cell r="EH156" t="str">
            <v/>
          </cell>
          <cell r="EI156" t="str">
            <v/>
          </cell>
          <cell r="EJ156" t="str">
            <v/>
          </cell>
          <cell r="EK156" t="str">
            <v/>
          </cell>
          <cell r="EL156" t="str">
            <v/>
          </cell>
          <cell r="EM156" t="str">
            <v/>
          </cell>
          <cell r="EN156" t="str">
            <v/>
          </cell>
          <cell r="EO156" t="str">
            <v/>
          </cell>
          <cell r="EP156" t="str">
            <v/>
          </cell>
          <cell r="EQ156" t="str">
            <v/>
          </cell>
          <cell r="ER156" t="str">
            <v/>
          </cell>
          <cell r="ES156" t="str">
            <v/>
          </cell>
          <cell r="ET156" t="str">
            <v/>
          </cell>
          <cell r="EU156" t="str">
            <v/>
          </cell>
          <cell r="EV156" t="str">
            <v/>
          </cell>
          <cell r="EW156" t="str">
            <v/>
          </cell>
          <cell r="EX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  <cell r="N157" t="str">
            <v/>
          </cell>
          <cell r="O157" t="str">
            <v/>
          </cell>
          <cell r="P157" t="str">
            <v/>
          </cell>
          <cell r="Q157" t="str">
            <v/>
          </cell>
          <cell r="R157" t="str">
            <v/>
          </cell>
          <cell r="S157" t="str">
            <v/>
          </cell>
          <cell r="T157" t="str">
            <v/>
          </cell>
          <cell r="U157" t="str">
            <v/>
          </cell>
          <cell r="V157" t="str">
            <v/>
          </cell>
          <cell r="W157" t="str">
            <v/>
          </cell>
          <cell r="X157" t="str">
            <v/>
          </cell>
          <cell r="Y157" t="str">
            <v/>
          </cell>
          <cell r="Z157" t="str">
            <v/>
          </cell>
          <cell r="AA157" t="str">
            <v/>
          </cell>
          <cell r="AB157" t="str">
            <v/>
          </cell>
          <cell r="AC157" t="str">
            <v/>
          </cell>
          <cell r="AD157" t="str">
            <v/>
          </cell>
          <cell r="AE157" t="str">
            <v/>
          </cell>
          <cell r="AF157" t="str">
            <v/>
          </cell>
          <cell r="AG157" t="str">
            <v/>
          </cell>
          <cell r="AH157" t="str">
            <v/>
          </cell>
          <cell r="AI157" t="str">
            <v/>
          </cell>
          <cell r="AJ157" t="str">
            <v/>
          </cell>
          <cell r="AK157" t="str">
            <v/>
          </cell>
          <cell r="AL157" t="str">
            <v/>
          </cell>
          <cell r="AM157" t="str">
            <v/>
          </cell>
          <cell r="AN157" t="str">
            <v/>
          </cell>
          <cell r="AO157" t="str">
            <v/>
          </cell>
          <cell r="AP157" t="str">
            <v/>
          </cell>
          <cell r="AQ157" t="str">
            <v/>
          </cell>
          <cell r="AR157" t="str">
            <v/>
          </cell>
          <cell r="AS157" t="str">
            <v/>
          </cell>
          <cell r="AT157" t="str">
            <v/>
          </cell>
          <cell r="AU157" t="str">
            <v/>
          </cell>
          <cell r="AV157" t="str">
            <v/>
          </cell>
          <cell r="AW157" t="str">
            <v/>
          </cell>
          <cell r="AX157" t="str">
            <v/>
          </cell>
          <cell r="AY157" t="str">
            <v/>
          </cell>
          <cell r="AZ157" t="str">
            <v/>
          </cell>
          <cell r="BA157" t="str">
            <v/>
          </cell>
          <cell r="BB157" t="str">
            <v/>
          </cell>
          <cell r="BC157" t="str">
            <v/>
          </cell>
          <cell r="BD157" t="str">
            <v/>
          </cell>
          <cell r="BE157" t="str">
            <v/>
          </cell>
          <cell r="BF157" t="str">
            <v/>
          </cell>
          <cell r="BG157" t="str">
            <v/>
          </cell>
          <cell r="BH157" t="str">
            <v/>
          </cell>
          <cell r="BI157" t="str">
            <v/>
          </cell>
          <cell r="BJ157" t="str">
            <v/>
          </cell>
          <cell r="BK157" t="str">
            <v/>
          </cell>
          <cell r="BL157" t="str">
            <v/>
          </cell>
          <cell r="BM157" t="str">
            <v/>
          </cell>
          <cell r="BN157" t="str">
            <v/>
          </cell>
          <cell r="BO157" t="str">
            <v/>
          </cell>
          <cell r="BP157" t="str">
            <v/>
          </cell>
          <cell r="BQ157" t="str">
            <v/>
          </cell>
          <cell r="BR157" t="str">
            <v/>
          </cell>
          <cell r="BS157" t="str">
            <v/>
          </cell>
          <cell r="BT157" t="str">
            <v/>
          </cell>
          <cell r="BU157" t="str">
            <v/>
          </cell>
          <cell r="BV157" t="str">
            <v/>
          </cell>
          <cell r="BW157" t="str">
            <v/>
          </cell>
          <cell r="BX157" t="str">
            <v/>
          </cell>
          <cell r="BY157" t="str">
            <v/>
          </cell>
          <cell r="CA157" t="str">
            <v/>
          </cell>
          <cell r="CB157" t="str">
            <v/>
          </cell>
          <cell r="CC157" t="str">
            <v/>
          </cell>
          <cell r="CD157" t="str">
            <v/>
          </cell>
          <cell r="CE157" t="str">
            <v/>
          </cell>
          <cell r="CF157" t="str">
            <v/>
          </cell>
          <cell r="CG157" t="str">
            <v/>
          </cell>
          <cell r="CH157" t="str">
            <v/>
          </cell>
          <cell r="CI157" t="str">
            <v/>
          </cell>
          <cell r="CJ157" t="str">
            <v/>
          </cell>
          <cell r="CK157" t="str">
            <v/>
          </cell>
          <cell r="CL157" t="str">
            <v/>
          </cell>
          <cell r="CM157" t="str">
            <v/>
          </cell>
          <cell r="CN157" t="str">
            <v/>
          </cell>
          <cell r="CO157" t="str">
            <v/>
          </cell>
          <cell r="CP157" t="str">
            <v/>
          </cell>
          <cell r="CQ157" t="str">
            <v/>
          </cell>
          <cell r="CR157" t="str">
            <v/>
          </cell>
          <cell r="CS157" t="str">
            <v/>
          </cell>
          <cell r="CT157" t="str">
            <v/>
          </cell>
          <cell r="CU157" t="str">
            <v/>
          </cell>
          <cell r="CV157" t="str">
            <v/>
          </cell>
          <cell r="CW157" t="str">
            <v/>
          </cell>
          <cell r="CX157" t="str">
            <v/>
          </cell>
          <cell r="CY157" t="str">
            <v/>
          </cell>
          <cell r="CZ157" t="str">
            <v/>
          </cell>
          <cell r="DA157" t="str">
            <v/>
          </cell>
          <cell r="DB157" t="str">
            <v/>
          </cell>
          <cell r="DC157" t="str">
            <v/>
          </cell>
          <cell r="DD157" t="str">
            <v/>
          </cell>
          <cell r="DE157" t="str">
            <v/>
          </cell>
          <cell r="DF157" t="str">
            <v/>
          </cell>
          <cell r="DG157" t="str">
            <v/>
          </cell>
          <cell r="DH157" t="str">
            <v/>
          </cell>
          <cell r="DI157" t="str">
            <v/>
          </cell>
          <cell r="DJ157" t="str">
            <v/>
          </cell>
          <cell r="DK157" t="str">
            <v/>
          </cell>
          <cell r="DL157" t="str">
            <v/>
          </cell>
          <cell r="DM157" t="str">
            <v/>
          </cell>
          <cell r="DN157" t="str">
            <v/>
          </cell>
          <cell r="DO157" t="str">
            <v/>
          </cell>
          <cell r="DP157" t="str">
            <v/>
          </cell>
          <cell r="DQ157" t="str">
            <v/>
          </cell>
          <cell r="DR157" t="str">
            <v/>
          </cell>
          <cell r="DS157" t="str">
            <v/>
          </cell>
          <cell r="DT157" t="str">
            <v/>
          </cell>
          <cell r="DU157" t="str">
            <v/>
          </cell>
          <cell r="DV157" t="str">
            <v/>
          </cell>
          <cell r="DW157" t="str">
            <v/>
          </cell>
          <cell r="DX157" t="str">
            <v/>
          </cell>
          <cell r="DY157" t="str">
            <v/>
          </cell>
          <cell r="DZ157" t="str">
            <v/>
          </cell>
          <cell r="EA157" t="str">
            <v/>
          </cell>
          <cell r="EB157" t="str">
            <v/>
          </cell>
          <cell r="EC157" t="str">
            <v/>
          </cell>
          <cell r="ED157" t="str">
            <v/>
          </cell>
          <cell r="EE157" t="str">
            <v/>
          </cell>
          <cell r="EF157" t="str">
            <v/>
          </cell>
          <cell r="EG157" t="str">
            <v/>
          </cell>
          <cell r="EH157" t="str">
            <v/>
          </cell>
          <cell r="EI157" t="str">
            <v/>
          </cell>
          <cell r="EJ157" t="str">
            <v/>
          </cell>
          <cell r="EK157" t="str">
            <v/>
          </cell>
          <cell r="EL157" t="str">
            <v/>
          </cell>
          <cell r="EM157" t="str">
            <v/>
          </cell>
          <cell r="EN157" t="str">
            <v/>
          </cell>
          <cell r="EO157" t="str">
            <v/>
          </cell>
          <cell r="EP157" t="str">
            <v/>
          </cell>
          <cell r="EQ157" t="str">
            <v/>
          </cell>
          <cell r="ER157" t="str">
            <v/>
          </cell>
          <cell r="ES157" t="str">
            <v/>
          </cell>
          <cell r="ET157" t="str">
            <v/>
          </cell>
          <cell r="EU157" t="str">
            <v/>
          </cell>
          <cell r="EV157" t="str">
            <v/>
          </cell>
          <cell r="EW157" t="str">
            <v/>
          </cell>
          <cell r="EX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  <cell r="N158" t="str">
            <v/>
          </cell>
          <cell r="O158" t="str">
            <v/>
          </cell>
          <cell r="P158" t="str">
            <v/>
          </cell>
          <cell r="Q158" t="str">
            <v/>
          </cell>
          <cell r="R158" t="str">
            <v/>
          </cell>
          <cell r="S158" t="str">
            <v/>
          </cell>
          <cell r="T158" t="str">
            <v/>
          </cell>
          <cell r="U158" t="str">
            <v/>
          </cell>
          <cell r="V158" t="str">
            <v/>
          </cell>
          <cell r="W158" t="str">
            <v/>
          </cell>
          <cell r="X158" t="str">
            <v/>
          </cell>
          <cell r="Y158" t="str">
            <v/>
          </cell>
          <cell r="Z158" t="str">
            <v/>
          </cell>
          <cell r="AA158" t="str">
            <v/>
          </cell>
          <cell r="AB158" t="str">
            <v/>
          </cell>
          <cell r="AC158" t="str">
            <v/>
          </cell>
          <cell r="AD158" t="str">
            <v/>
          </cell>
          <cell r="AE158" t="str">
            <v/>
          </cell>
          <cell r="AF158" t="str">
            <v/>
          </cell>
          <cell r="AG158" t="str">
            <v/>
          </cell>
          <cell r="AH158" t="str">
            <v/>
          </cell>
          <cell r="AI158" t="str">
            <v/>
          </cell>
          <cell r="AJ158" t="str">
            <v/>
          </cell>
          <cell r="AK158" t="str">
            <v/>
          </cell>
          <cell r="AL158" t="str">
            <v/>
          </cell>
          <cell r="AM158" t="str">
            <v/>
          </cell>
          <cell r="AN158" t="str">
            <v/>
          </cell>
          <cell r="AO158" t="str">
            <v/>
          </cell>
          <cell r="AP158" t="str">
            <v/>
          </cell>
          <cell r="AQ158" t="str">
            <v/>
          </cell>
          <cell r="AR158" t="str">
            <v/>
          </cell>
          <cell r="AS158" t="str">
            <v/>
          </cell>
          <cell r="AT158" t="str">
            <v/>
          </cell>
          <cell r="AU158" t="str">
            <v/>
          </cell>
          <cell r="AV158" t="str">
            <v/>
          </cell>
          <cell r="AW158" t="str">
            <v/>
          </cell>
          <cell r="AX158" t="str">
            <v/>
          </cell>
          <cell r="AY158" t="str">
            <v/>
          </cell>
          <cell r="AZ158" t="str">
            <v/>
          </cell>
          <cell r="BA158" t="str">
            <v/>
          </cell>
          <cell r="BB158" t="str">
            <v/>
          </cell>
          <cell r="BC158" t="str">
            <v/>
          </cell>
          <cell r="BD158" t="str">
            <v/>
          </cell>
          <cell r="BE158" t="str">
            <v/>
          </cell>
          <cell r="BF158" t="str">
            <v/>
          </cell>
          <cell r="BG158" t="str">
            <v/>
          </cell>
          <cell r="BH158" t="str">
            <v/>
          </cell>
          <cell r="BI158" t="str">
            <v/>
          </cell>
          <cell r="BJ158" t="str">
            <v/>
          </cell>
          <cell r="BK158" t="str">
            <v/>
          </cell>
          <cell r="BL158" t="str">
            <v/>
          </cell>
          <cell r="BM158" t="str">
            <v/>
          </cell>
          <cell r="BN158" t="str">
            <v/>
          </cell>
          <cell r="BO158" t="str">
            <v/>
          </cell>
          <cell r="BP158" t="str">
            <v/>
          </cell>
          <cell r="BQ158" t="str">
            <v/>
          </cell>
          <cell r="BR158" t="str">
            <v/>
          </cell>
          <cell r="BS158" t="str">
            <v/>
          </cell>
          <cell r="BT158" t="str">
            <v/>
          </cell>
          <cell r="BU158" t="str">
            <v/>
          </cell>
          <cell r="BV158" t="str">
            <v/>
          </cell>
          <cell r="BW158" t="str">
            <v/>
          </cell>
          <cell r="BX158" t="str">
            <v/>
          </cell>
          <cell r="BY158" t="str">
            <v/>
          </cell>
          <cell r="CA158" t="str">
            <v/>
          </cell>
          <cell r="CB158" t="str">
            <v/>
          </cell>
          <cell r="CC158" t="str">
            <v/>
          </cell>
          <cell r="CD158" t="str">
            <v/>
          </cell>
          <cell r="CE158" t="str">
            <v/>
          </cell>
          <cell r="CF158" t="str">
            <v/>
          </cell>
          <cell r="CG158" t="str">
            <v/>
          </cell>
          <cell r="CH158" t="str">
            <v/>
          </cell>
          <cell r="CI158" t="str">
            <v/>
          </cell>
          <cell r="CJ158" t="str">
            <v/>
          </cell>
          <cell r="CK158" t="str">
            <v/>
          </cell>
          <cell r="CL158" t="str">
            <v/>
          </cell>
          <cell r="CM158" t="str">
            <v/>
          </cell>
          <cell r="CN158" t="str">
            <v/>
          </cell>
          <cell r="CO158" t="str">
            <v/>
          </cell>
          <cell r="CP158" t="str">
            <v/>
          </cell>
          <cell r="CQ158" t="str">
            <v/>
          </cell>
          <cell r="CR158" t="str">
            <v/>
          </cell>
          <cell r="CS158" t="str">
            <v/>
          </cell>
          <cell r="CT158" t="str">
            <v/>
          </cell>
          <cell r="CU158" t="str">
            <v/>
          </cell>
          <cell r="CV158" t="str">
            <v/>
          </cell>
          <cell r="CW158" t="str">
            <v/>
          </cell>
          <cell r="CX158" t="str">
            <v/>
          </cell>
          <cell r="CY158" t="str">
            <v/>
          </cell>
          <cell r="CZ158" t="str">
            <v/>
          </cell>
          <cell r="DA158" t="str">
            <v/>
          </cell>
          <cell r="DB158" t="str">
            <v/>
          </cell>
          <cell r="DC158" t="str">
            <v/>
          </cell>
          <cell r="DD158" t="str">
            <v/>
          </cell>
          <cell r="DE158" t="str">
            <v/>
          </cell>
          <cell r="DF158" t="str">
            <v/>
          </cell>
          <cell r="DG158" t="str">
            <v/>
          </cell>
          <cell r="DH158" t="str">
            <v/>
          </cell>
          <cell r="DI158" t="str">
            <v/>
          </cell>
          <cell r="DJ158" t="str">
            <v/>
          </cell>
          <cell r="DK158" t="str">
            <v/>
          </cell>
          <cell r="DL158" t="str">
            <v/>
          </cell>
          <cell r="DM158" t="str">
            <v/>
          </cell>
          <cell r="DN158" t="str">
            <v/>
          </cell>
          <cell r="DO158" t="str">
            <v/>
          </cell>
          <cell r="DP158" t="str">
            <v/>
          </cell>
          <cell r="DQ158" t="str">
            <v/>
          </cell>
          <cell r="DR158" t="str">
            <v/>
          </cell>
          <cell r="DS158" t="str">
            <v/>
          </cell>
          <cell r="DT158" t="str">
            <v/>
          </cell>
          <cell r="DU158" t="str">
            <v/>
          </cell>
          <cell r="DV158" t="str">
            <v/>
          </cell>
          <cell r="DW158" t="str">
            <v/>
          </cell>
          <cell r="DX158" t="str">
            <v/>
          </cell>
          <cell r="DY158" t="str">
            <v/>
          </cell>
          <cell r="DZ158" t="str">
            <v/>
          </cell>
          <cell r="EA158" t="str">
            <v/>
          </cell>
          <cell r="EB158" t="str">
            <v/>
          </cell>
          <cell r="EC158" t="str">
            <v/>
          </cell>
          <cell r="ED158" t="str">
            <v/>
          </cell>
          <cell r="EE158" t="str">
            <v/>
          </cell>
          <cell r="EF158" t="str">
            <v/>
          </cell>
          <cell r="EG158" t="str">
            <v/>
          </cell>
          <cell r="EH158" t="str">
            <v/>
          </cell>
          <cell r="EI158" t="str">
            <v/>
          </cell>
          <cell r="EJ158" t="str">
            <v/>
          </cell>
          <cell r="EK158" t="str">
            <v/>
          </cell>
          <cell r="EL158" t="str">
            <v/>
          </cell>
          <cell r="EM158" t="str">
            <v/>
          </cell>
          <cell r="EN158" t="str">
            <v/>
          </cell>
          <cell r="EO158" t="str">
            <v/>
          </cell>
          <cell r="EP158" t="str">
            <v/>
          </cell>
          <cell r="EQ158" t="str">
            <v/>
          </cell>
          <cell r="ER158" t="str">
            <v/>
          </cell>
          <cell r="ES158" t="str">
            <v/>
          </cell>
          <cell r="ET158" t="str">
            <v/>
          </cell>
          <cell r="EU158" t="str">
            <v/>
          </cell>
          <cell r="EV158" t="str">
            <v/>
          </cell>
          <cell r="EW158" t="str">
            <v/>
          </cell>
          <cell r="EX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  <cell r="N159" t="str">
            <v/>
          </cell>
          <cell r="O159" t="str">
            <v/>
          </cell>
          <cell r="P159" t="str">
            <v/>
          </cell>
          <cell r="Q159" t="str">
            <v/>
          </cell>
          <cell r="R159" t="str">
            <v/>
          </cell>
          <cell r="S159" t="str">
            <v/>
          </cell>
          <cell r="T159" t="str">
            <v/>
          </cell>
          <cell r="U159" t="str">
            <v/>
          </cell>
          <cell r="V159" t="str">
            <v/>
          </cell>
          <cell r="W159" t="str">
            <v/>
          </cell>
          <cell r="X159" t="str">
            <v/>
          </cell>
          <cell r="Y159" t="str">
            <v/>
          </cell>
          <cell r="Z159" t="str">
            <v/>
          </cell>
          <cell r="AA159" t="str">
            <v/>
          </cell>
          <cell r="AB159" t="str">
            <v/>
          </cell>
          <cell r="AC159" t="str">
            <v/>
          </cell>
          <cell r="AD159" t="str">
            <v/>
          </cell>
          <cell r="AE159" t="str">
            <v/>
          </cell>
          <cell r="AF159" t="str">
            <v/>
          </cell>
          <cell r="AG159" t="str">
            <v/>
          </cell>
          <cell r="AH159" t="str">
            <v/>
          </cell>
          <cell r="AI159" t="str">
            <v/>
          </cell>
          <cell r="AJ159" t="str">
            <v/>
          </cell>
          <cell r="AK159" t="str">
            <v/>
          </cell>
          <cell r="AL159" t="str">
            <v/>
          </cell>
          <cell r="AM159" t="str">
            <v/>
          </cell>
          <cell r="AN159" t="str">
            <v/>
          </cell>
          <cell r="AO159" t="str">
            <v/>
          </cell>
          <cell r="AP159" t="str">
            <v/>
          </cell>
          <cell r="AQ159" t="str">
            <v/>
          </cell>
          <cell r="AR159" t="str">
            <v/>
          </cell>
          <cell r="AS159" t="str">
            <v/>
          </cell>
          <cell r="AT159" t="str">
            <v/>
          </cell>
          <cell r="AU159" t="str">
            <v/>
          </cell>
          <cell r="AV159" t="str">
            <v/>
          </cell>
          <cell r="AW159" t="str">
            <v/>
          </cell>
          <cell r="AX159" t="str">
            <v/>
          </cell>
          <cell r="AY159" t="str">
            <v/>
          </cell>
          <cell r="AZ159" t="str">
            <v/>
          </cell>
          <cell r="BA159" t="str">
            <v/>
          </cell>
          <cell r="BB159" t="str">
            <v/>
          </cell>
          <cell r="BC159" t="str">
            <v/>
          </cell>
          <cell r="BD159" t="str">
            <v/>
          </cell>
          <cell r="BE159" t="str">
            <v/>
          </cell>
          <cell r="BF159" t="str">
            <v/>
          </cell>
          <cell r="BG159" t="str">
            <v/>
          </cell>
          <cell r="BH159" t="str">
            <v/>
          </cell>
          <cell r="BI159" t="str">
            <v/>
          </cell>
          <cell r="BJ159" t="str">
            <v/>
          </cell>
          <cell r="BK159" t="str">
            <v/>
          </cell>
          <cell r="BL159" t="str">
            <v/>
          </cell>
          <cell r="BM159" t="str">
            <v/>
          </cell>
          <cell r="BN159" t="str">
            <v/>
          </cell>
          <cell r="BO159" t="str">
            <v/>
          </cell>
          <cell r="BP159" t="str">
            <v/>
          </cell>
          <cell r="BQ159" t="str">
            <v/>
          </cell>
          <cell r="BR159" t="str">
            <v/>
          </cell>
          <cell r="BS159" t="str">
            <v/>
          </cell>
          <cell r="BT159" t="str">
            <v/>
          </cell>
          <cell r="BU159" t="str">
            <v/>
          </cell>
          <cell r="BV159" t="str">
            <v/>
          </cell>
          <cell r="BW159" t="str">
            <v/>
          </cell>
          <cell r="BX159" t="str">
            <v/>
          </cell>
          <cell r="BY159" t="str">
            <v/>
          </cell>
          <cell r="CA159" t="str">
            <v/>
          </cell>
          <cell r="CB159" t="str">
            <v/>
          </cell>
          <cell r="CC159" t="str">
            <v/>
          </cell>
          <cell r="CD159" t="str">
            <v/>
          </cell>
          <cell r="CE159" t="str">
            <v/>
          </cell>
          <cell r="CF159" t="str">
            <v/>
          </cell>
          <cell r="CG159" t="str">
            <v/>
          </cell>
          <cell r="CH159" t="str">
            <v/>
          </cell>
          <cell r="CI159" t="str">
            <v/>
          </cell>
          <cell r="CJ159" t="str">
            <v/>
          </cell>
          <cell r="CK159" t="str">
            <v/>
          </cell>
          <cell r="CL159" t="str">
            <v/>
          </cell>
          <cell r="CM159" t="str">
            <v/>
          </cell>
          <cell r="CN159" t="str">
            <v/>
          </cell>
          <cell r="CO159" t="str">
            <v/>
          </cell>
          <cell r="CP159" t="str">
            <v/>
          </cell>
          <cell r="CQ159" t="str">
            <v/>
          </cell>
          <cell r="CR159" t="str">
            <v/>
          </cell>
          <cell r="CS159" t="str">
            <v/>
          </cell>
          <cell r="CT159" t="str">
            <v/>
          </cell>
          <cell r="CU159" t="str">
            <v/>
          </cell>
          <cell r="CV159" t="str">
            <v/>
          </cell>
          <cell r="CW159" t="str">
            <v/>
          </cell>
          <cell r="CX159" t="str">
            <v/>
          </cell>
          <cell r="CY159" t="str">
            <v/>
          </cell>
          <cell r="CZ159" t="str">
            <v/>
          </cell>
          <cell r="DA159" t="str">
            <v/>
          </cell>
          <cell r="DB159" t="str">
            <v/>
          </cell>
          <cell r="DC159" t="str">
            <v/>
          </cell>
          <cell r="DD159" t="str">
            <v/>
          </cell>
          <cell r="DE159" t="str">
            <v/>
          </cell>
          <cell r="DF159" t="str">
            <v/>
          </cell>
          <cell r="DG159" t="str">
            <v/>
          </cell>
          <cell r="DH159" t="str">
            <v/>
          </cell>
          <cell r="DI159" t="str">
            <v/>
          </cell>
          <cell r="DJ159" t="str">
            <v/>
          </cell>
          <cell r="DK159" t="str">
            <v/>
          </cell>
          <cell r="DL159" t="str">
            <v/>
          </cell>
          <cell r="DM159" t="str">
            <v/>
          </cell>
          <cell r="DN159" t="str">
            <v/>
          </cell>
          <cell r="DO159" t="str">
            <v/>
          </cell>
          <cell r="DP159" t="str">
            <v/>
          </cell>
          <cell r="DQ159" t="str">
            <v/>
          </cell>
          <cell r="DR159" t="str">
            <v/>
          </cell>
          <cell r="DS159" t="str">
            <v/>
          </cell>
          <cell r="DT159" t="str">
            <v/>
          </cell>
          <cell r="DU159" t="str">
            <v/>
          </cell>
          <cell r="DV159" t="str">
            <v/>
          </cell>
          <cell r="DW159" t="str">
            <v/>
          </cell>
          <cell r="DX159" t="str">
            <v/>
          </cell>
          <cell r="DY159" t="str">
            <v/>
          </cell>
          <cell r="DZ159" t="str">
            <v/>
          </cell>
          <cell r="EA159" t="str">
            <v/>
          </cell>
          <cell r="EB159" t="str">
            <v/>
          </cell>
          <cell r="EC159" t="str">
            <v/>
          </cell>
          <cell r="ED159" t="str">
            <v/>
          </cell>
          <cell r="EE159" t="str">
            <v/>
          </cell>
          <cell r="EF159" t="str">
            <v/>
          </cell>
          <cell r="EG159" t="str">
            <v/>
          </cell>
          <cell r="EH159" t="str">
            <v/>
          </cell>
          <cell r="EI159" t="str">
            <v/>
          </cell>
          <cell r="EJ159" t="str">
            <v/>
          </cell>
          <cell r="EK159" t="str">
            <v/>
          </cell>
          <cell r="EL159" t="str">
            <v/>
          </cell>
          <cell r="EM159" t="str">
            <v/>
          </cell>
          <cell r="EN159" t="str">
            <v/>
          </cell>
          <cell r="EO159" t="str">
            <v/>
          </cell>
          <cell r="EP159" t="str">
            <v/>
          </cell>
          <cell r="EQ159" t="str">
            <v/>
          </cell>
          <cell r="ER159" t="str">
            <v/>
          </cell>
          <cell r="ES159" t="str">
            <v/>
          </cell>
          <cell r="ET159" t="str">
            <v/>
          </cell>
          <cell r="EU159" t="str">
            <v/>
          </cell>
          <cell r="EV159" t="str">
            <v/>
          </cell>
          <cell r="EW159" t="str">
            <v/>
          </cell>
          <cell r="EX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  <cell r="N160" t="str">
            <v/>
          </cell>
          <cell r="O160" t="str">
            <v/>
          </cell>
          <cell r="P160" t="str">
            <v/>
          </cell>
          <cell r="Q160" t="str">
            <v/>
          </cell>
          <cell r="R160" t="str">
            <v/>
          </cell>
          <cell r="S160" t="str">
            <v/>
          </cell>
          <cell r="T160" t="str">
            <v/>
          </cell>
          <cell r="U160" t="str">
            <v/>
          </cell>
          <cell r="V160" t="str">
            <v/>
          </cell>
          <cell r="W160" t="str">
            <v/>
          </cell>
          <cell r="X160" t="str">
            <v/>
          </cell>
          <cell r="Y160" t="str">
            <v/>
          </cell>
          <cell r="Z160" t="str">
            <v/>
          </cell>
          <cell r="AA160" t="str">
            <v/>
          </cell>
          <cell r="AB160" t="str">
            <v/>
          </cell>
          <cell r="AC160" t="str">
            <v/>
          </cell>
          <cell r="AD160" t="str">
            <v/>
          </cell>
          <cell r="AE160" t="str">
            <v/>
          </cell>
          <cell r="AF160" t="str">
            <v/>
          </cell>
          <cell r="AG160" t="str">
            <v/>
          </cell>
          <cell r="AH160" t="str">
            <v/>
          </cell>
          <cell r="AI160" t="str">
            <v/>
          </cell>
          <cell r="AJ160" t="str">
            <v/>
          </cell>
          <cell r="AK160" t="str">
            <v/>
          </cell>
          <cell r="AL160" t="str">
            <v/>
          </cell>
          <cell r="AM160" t="str">
            <v/>
          </cell>
          <cell r="AN160" t="str">
            <v/>
          </cell>
          <cell r="AO160" t="str">
            <v/>
          </cell>
          <cell r="AP160" t="str">
            <v/>
          </cell>
          <cell r="AQ160" t="str">
            <v/>
          </cell>
          <cell r="AR160" t="str">
            <v/>
          </cell>
          <cell r="AS160" t="str">
            <v/>
          </cell>
          <cell r="AT160" t="str">
            <v/>
          </cell>
          <cell r="AU160" t="str">
            <v/>
          </cell>
          <cell r="AV160" t="str">
            <v/>
          </cell>
          <cell r="AW160" t="str">
            <v/>
          </cell>
          <cell r="AX160" t="str">
            <v/>
          </cell>
          <cell r="AY160" t="str">
            <v/>
          </cell>
          <cell r="AZ160" t="str">
            <v/>
          </cell>
          <cell r="BA160" t="str">
            <v/>
          </cell>
          <cell r="BB160" t="str">
            <v/>
          </cell>
          <cell r="BC160" t="str">
            <v/>
          </cell>
          <cell r="BD160" t="str">
            <v/>
          </cell>
          <cell r="BE160" t="str">
            <v/>
          </cell>
          <cell r="BF160" t="str">
            <v/>
          </cell>
          <cell r="BG160" t="str">
            <v/>
          </cell>
          <cell r="BH160" t="str">
            <v/>
          </cell>
          <cell r="BI160" t="str">
            <v/>
          </cell>
          <cell r="BJ160" t="str">
            <v/>
          </cell>
          <cell r="BK160" t="str">
            <v/>
          </cell>
          <cell r="BL160" t="str">
            <v/>
          </cell>
          <cell r="BM160" t="str">
            <v/>
          </cell>
          <cell r="BN160" t="str">
            <v/>
          </cell>
          <cell r="BO160" t="str">
            <v/>
          </cell>
          <cell r="BP160" t="str">
            <v/>
          </cell>
          <cell r="BQ160" t="str">
            <v/>
          </cell>
          <cell r="BR160" t="str">
            <v/>
          </cell>
          <cell r="BS160" t="str">
            <v/>
          </cell>
          <cell r="BT160" t="str">
            <v/>
          </cell>
          <cell r="BU160" t="str">
            <v/>
          </cell>
          <cell r="BV160" t="str">
            <v/>
          </cell>
          <cell r="BW160" t="str">
            <v/>
          </cell>
          <cell r="BX160" t="str">
            <v/>
          </cell>
          <cell r="BY160" t="str">
            <v/>
          </cell>
          <cell r="CA160" t="str">
            <v/>
          </cell>
          <cell r="CB160" t="str">
            <v/>
          </cell>
          <cell r="CC160" t="str">
            <v/>
          </cell>
          <cell r="CD160" t="str">
            <v/>
          </cell>
          <cell r="CE160" t="str">
            <v/>
          </cell>
          <cell r="CF160" t="str">
            <v/>
          </cell>
          <cell r="CG160" t="str">
            <v/>
          </cell>
          <cell r="CH160" t="str">
            <v/>
          </cell>
          <cell r="CI160" t="str">
            <v/>
          </cell>
          <cell r="CJ160" t="str">
            <v/>
          </cell>
          <cell r="CK160" t="str">
            <v/>
          </cell>
          <cell r="CL160" t="str">
            <v/>
          </cell>
          <cell r="CM160" t="str">
            <v/>
          </cell>
          <cell r="CN160" t="str">
            <v/>
          </cell>
          <cell r="CO160" t="str">
            <v/>
          </cell>
          <cell r="CP160" t="str">
            <v/>
          </cell>
          <cell r="CQ160" t="str">
            <v/>
          </cell>
          <cell r="CR160" t="str">
            <v/>
          </cell>
          <cell r="CS160" t="str">
            <v/>
          </cell>
          <cell r="CT160" t="str">
            <v/>
          </cell>
          <cell r="CU160" t="str">
            <v/>
          </cell>
          <cell r="CV160" t="str">
            <v/>
          </cell>
          <cell r="CW160" t="str">
            <v/>
          </cell>
          <cell r="CX160" t="str">
            <v/>
          </cell>
          <cell r="CY160" t="str">
            <v/>
          </cell>
          <cell r="CZ160" t="str">
            <v/>
          </cell>
          <cell r="DA160" t="str">
            <v/>
          </cell>
          <cell r="DB160" t="str">
            <v/>
          </cell>
          <cell r="DC160" t="str">
            <v/>
          </cell>
          <cell r="DD160" t="str">
            <v/>
          </cell>
          <cell r="DE160" t="str">
            <v/>
          </cell>
          <cell r="DF160" t="str">
            <v/>
          </cell>
          <cell r="DG160" t="str">
            <v/>
          </cell>
          <cell r="DH160" t="str">
            <v/>
          </cell>
          <cell r="DI160" t="str">
            <v/>
          </cell>
          <cell r="DJ160" t="str">
            <v/>
          </cell>
          <cell r="DK160" t="str">
            <v/>
          </cell>
          <cell r="DL160" t="str">
            <v/>
          </cell>
          <cell r="DM160" t="str">
            <v/>
          </cell>
          <cell r="DN160" t="str">
            <v/>
          </cell>
          <cell r="DO160" t="str">
            <v/>
          </cell>
          <cell r="DP160" t="str">
            <v/>
          </cell>
          <cell r="DQ160" t="str">
            <v/>
          </cell>
          <cell r="DR160" t="str">
            <v/>
          </cell>
          <cell r="DS160" t="str">
            <v/>
          </cell>
          <cell r="DT160" t="str">
            <v/>
          </cell>
          <cell r="DU160" t="str">
            <v/>
          </cell>
          <cell r="DV160" t="str">
            <v/>
          </cell>
          <cell r="DW160" t="str">
            <v/>
          </cell>
          <cell r="DX160" t="str">
            <v/>
          </cell>
          <cell r="DY160" t="str">
            <v/>
          </cell>
          <cell r="DZ160" t="str">
            <v/>
          </cell>
          <cell r="EA160" t="str">
            <v/>
          </cell>
          <cell r="EB160" t="str">
            <v/>
          </cell>
          <cell r="EC160" t="str">
            <v/>
          </cell>
          <cell r="ED160" t="str">
            <v/>
          </cell>
          <cell r="EE160" t="str">
            <v/>
          </cell>
          <cell r="EF160" t="str">
            <v/>
          </cell>
          <cell r="EG160" t="str">
            <v/>
          </cell>
          <cell r="EH160" t="str">
            <v/>
          </cell>
          <cell r="EI160" t="str">
            <v/>
          </cell>
          <cell r="EJ160" t="str">
            <v/>
          </cell>
          <cell r="EK160" t="str">
            <v/>
          </cell>
          <cell r="EL160" t="str">
            <v/>
          </cell>
          <cell r="EM160" t="str">
            <v/>
          </cell>
          <cell r="EN160" t="str">
            <v/>
          </cell>
          <cell r="EO160" t="str">
            <v/>
          </cell>
          <cell r="EP160" t="str">
            <v/>
          </cell>
          <cell r="EQ160" t="str">
            <v/>
          </cell>
          <cell r="ER160" t="str">
            <v/>
          </cell>
          <cell r="ES160" t="str">
            <v/>
          </cell>
          <cell r="ET160" t="str">
            <v/>
          </cell>
          <cell r="EU160" t="str">
            <v/>
          </cell>
          <cell r="EV160" t="str">
            <v/>
          </cell>
          <cell r="EW160" t="str">
            <v/>
          </cell>
          <cell r="EX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  <cell r="N161" t="str">
            <v/>
          </cell>
          <cell r="O161" t="str">
            <v/>
          </cell>
          <cell r="P161" t="str">
            <v/>
          </cell>
          <cell r="Q161" t="str">
            <v/>
          </cell>
          <cell r="R161" t="str">
            <v/>
          </cell>
          <cell r="S161" t="str">
            <v/>
          </cell>
          <cell r="T161" t="str">
            <v/>
          </cell>
          <cell r="U161" t="str">
            <v/>
          </cell>
          <cell r="V161" t="str">
            <v/>
          </cell>
          <cell r="W161" t="str">
            <v/>
          </cell>
          <cell r="X161" t="str">
            <v/>
          </cell>
          <cell r="Y161" t="str">
            <v/>
          </cell>
          <cell r="Z161" t="str">
            <v/>
          </cell>
          <cell r="AA161" t="str">
            <v/>
          </cell>
          <cell r="AB161" t="str">
            <v/>
          </cell>
          <cell r="AC161" t="str">
            <v/>
          </cell>
          <cell r="AD161" t="str">
            <v/>
          </cell>
          <cell r="AE161" t="str">
            <v/>
          </cell>
          <cell r="AF161" t="str">
            <v/>
          </cell>
          <cell r="AG161" t="str">
            <v/>
          </cell>
          <cell r="AH161" t="str">
            <v/>
          </cell>
          <cell r="AI161" t="str">
            <v/>
          </cell>
          <cell r="AJ161" t="str">
            <v/>
          </cell>
          <cell r="AK161" t="str">
            <v/>
          </cell>
          <cell r="AL161" t="str">
            <v/>
          </cell>
          <cell r="AM161" t="str">
            <v/>
          </cell>
          <cell r="AN161" t="str">
            <v/>
          </cell>
          <cell r="AO161" t="str">
            <v/>
          </cell>
          <cell r="AP161" t="str">
            <v/>
          </cell>
          <cell r="AQ161" t="str">
            <v/>
          </cell>
          <cell r="AR161" t="str">
            <v/>
          </cell>
          <cell r="AS161" t="str">
            <v/>
          </cell>
          <cell r="AT161" t="str">
            <v/>
          </cell>
          <cell r="AU161" t="str">
            <v/>
          </cell>
          <cell r="AV161" t="str">
            <v/>
          </cell>
          <cell r="AW161" t="str">
            <v/>
          </cell>
          <cell r="AX161" t="str">
            <v/>
          </cell>
          <cell r="AY161" t="str">
            <v/>
          </cell>
          <cell r="AZ161" t="str">
            <v/>
          </cell>
          <cell r="BA161" t="str">
            <v/>
          </cell>
          <cell r="BB161" t="str">
            <v/>
          </cell>
          <cell r="BC161" t="str">
            <v/>
          </cell>
          <cell r="BD161" t="str">
            <v/>
          </cell>
          <cell r="BE161" t="str">
            <v/>
          </cell>
          <cell r="BF161" t="str">
            <v/>
          </cell>
          <cell r="BG161" t="str">
            <v/>
          </cell>
          <cell r="BH161" t="str">
            <v/>
          </cell>
          <cell r="BI161" t="str">
            <v/>
          </cell>
          <cell r="BJ161" t="str">
            <v/>
          </cell>
          <cell r="BK161" t="str">
            <v/>
          </cell>
          <cell r="BL161" t="str">
            <v/>
          </cell>
          <cell r="BM161" t="str">
            <v/>
          </cell>
          <cell r="BN161" t="str">
            <v/>
          </cell>
          <cell r="BO161" t="str">
            <v/>
          </cell>
          <cell r="BP161" t="str">
            <v/>
          </cell>
          <cell r="BQ161" t="str">
            <v/>
          </cell>
          <cell r="BR161" t="str">
            <v/>
          </cell>
          <cell r="BS161" t="str">
            <v/>
          </cell>
          <cell r="BT161" t="str">
            <v/>
          </cell>
          <cell r="BU161" t="str">
            <v/>
          </cell>
          <cell r="BV161" t="str">
            <v/>
          </cell>
          <cell r="BW161" t="str">
            <v/>
          </cell>
          <cell r="BX161" t="str">
            <v/>
          </cell>
          <cell r="BY161" t="str">
            <v/>
          </cell>
          <cell r="CA161" t="str">
            <v/>
          </cell>
          <cell r="CB161" t="str">
            <v/>
          </cell>
          <cell r="CC161" t="str">
            <v/>
          </cell>
          <cell r="CD161" t="str">
            <v/>
          </cell>
          <cell r="CE161" t="str">
            <v/>
          </cell>
          <cell r="CF161" t="str">
            <v/>
          </cell>
          <cell r="CG161" t="str">
            <v/>
          </cell>
          <cell r="CH161" t="str">
            <v/>
          </cell>
          <cell r="CI161" t="str">
            <v/>
          </cell>
          <cell r="CJ161" t="str">
            <v/>
          </cell>
          <cell r="CK161" t="str">
            <v/>
          </cell>
          <cell r="CL161" t="str">
            <v/>
          </cell>
          <cell r="CM161" t="str">
            <v/>
          </cell>
          <cell r="CN161" t="str">
            <v/>
          </cell>
          <cell r="CO161" t="str">
            <v/>
          </cell>
          <cell r="CP161" t="str">
            <v/>
          </cell>
          <cell r="CQ161" t="str">
            <v/>
          </cell>
          <cell r="CR161" t="str">
            <v/>
          </cell>
          <cell r="CS161" t="str">
            <v/>
          </cell>
          <cell r="CT161" t="str">
            <v/>
          </cell>
          <cell r="CU161" t="str">
            <v/>
          </cell>
          <cell r="CV161" t="str">
            <v/>
          </cell>
          <cell r="CW161" t="str">
            <v/>
          </cell>
          <cell r="CX161" t="str">
            <v/>
          </cell>
          <cell r="CY161" t="str">
            <v/>
          </cell>
          <cell r="CZ161" t="str">
            <v/>
          </cell>
          <cell r="DA161" t="str">
            <v/>
          </cell>
          <cell r="DB161" t="str">
            <v/>
          </cell>
          <cell r="DC161" t="str">
            <v/>
          </cell>
          <cell r="DD161" t="str">
            <v/>
          </cell>
          <cell r="DE161" t="str">
            <v/>
          </cell>
          <cell r="DF161" t="str">
            <v/>
          </cell>
          <cell r="DG161" t="str">
            <v/>
          </cell>
          <cell r="DH161" t="str">
            <v/>
          </cell>
          <cell r="DI161" t="str">
            <v/>
          </cell>
          <cell r="DJ161" t="str">
            <v/>
          </cell>
          <cell r="DK161" t="str">
            <v/>
          </cell>
          <cell r="DL161" t="str">
            <v/>
          </cell>
          <cell r="DM161" t="str">
            <v/>
          </cell>
          <cell r="DN161" t="str">
            <v/>
          </cell>
          <cell r="DO161" t="str">
            <v/>
          </cell>
          <cell r="DP161" t="str">
            <v/>
          </cell>
          <cell r="DQ161" t="str">
            <v/>
          </cell>
          <cell r="DR161" t="str">
            <v/>
          </cell>
          <cell r="DS161" t="str">
            <v/>
          </cell>
          <cell r="DT161" t="str">
            <v/>
          </cell>
          <cell r="DU161" t="str">
            <v/>
          </cell>
          <cell r="DV161" t="str">
            <v/>
          </cell>
          <cell r="DW161" t="str">
            <v/>
          </cell>
          <cell r="DX161" t="str">
            <v/>
          </cell>
          <cell r="DY161" t="str">
            <v/>
          </cell>
          <cell r="DZ161" t="str">
            <v/>
          </cell>
          <cell r="EA161" t="str">
            <v/>
          </cell>
          <cell r="EB161" t="str">
            <v/>
          </cell>
          <cell r="EC161" t="str">
            <v/>
          </cell>
          <cell r="ED161" t="str">
            <v/>
          </cell>
          <cell r="EE161" t="str">
            <v/>
          </cell>
          <cell r="EF161" t="str">
            <v/>
          </cell>
          <cell r="EG161" t="str">
            <v/>
          </cell>
          <cell r="EH161" t="str">
            <v/>
          </cell>
          <cell r="EI161" t="str">
            <v/>
          </cell>
          <cell r="EJ161" t="str">
            <v/>
          </cell>
          <cell r="EK161" t="str">
            <v/>
          </cell>
          <cell r="EL161" t="str">
            <v/>
          </cell>
          <cell r="EM161" t="str">
            <v/>
          </cell>
          <cell r="EN161" t="str">
            <v/>
          </cell>
          <cell r="EO161" t="str">
            <v/>
          </cell>
          <cell r="EP161" t="str">
            <v/>
          </cell>
          <cell r="EQ161" t="str">
            <v/>
          </cell>
          <cell r="ER161" t="str">
            <v/>
          </cell>
          <cell r="ES161" t="str">
            <v/>
          </cell>
          <cell r="ET161" t="str">
            <v/>
          </cell>
          <cell r="EU161" t="str">
            <v/>
          </cell>
          <cell r="EV161" t="str">
            <v/>
          </cell>
          <cell r="EW161" t="str">
            <v/>
          </cell>
          <cell r="EX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  <cell r="N162" t="str">
            <v/>
          </cell>
          <cell r="O162" t="str">
            <v/>
          </cell>
          <cell r="P162" t="str">
            <v/>
          </cell>
          <cell r="Q162" t="str">
            <v/>
          </cell>
          <cell r="R162" t="str">
            <v/>
          </cell>
          <cell r="S162" t="str">
            <v/>
          </cell>
          <cell r="T162" t="str">
            <v/>
          </cell>
          <cell r="U162" t="str">
            <v/>
          </cell>
          <cell r="V162" t="str">
            <v/>
          </cell>
          <cell r="W162" t="str">
            <v/>
          </cell>
          <cell r="X162" t="str">
            <v/>
          </cell>
          <cell r="Y162" t="str">
            <v/>
          </cell>
          <cell r="Z162" t="str">
            <v/>
          </cell>
          <cell r="AA162" t="str">
            <v/>
          </cell>
          <cell r="AB162" t="str">
            <v/>
          </cell>
          <cell r="AC162" t="str">
            <v/>
          </cell>
          <cell r="AD162" t="str">
            <v/>
          </cell>
          <cell r="AE162" t="str">
            <v/>
          </cell>
          <cell r="AF162" t="str">
            <v/>
          </cell>
          <cell r="AG162" t="str">
            <v/>
          </cell>
          <cell r="AH162" t="str">
            <v/>
          </cell>
          <cell r="AI162" t="str">
            <v/>
          </cell>
          <cell r="AJ162" t="str">
            <v/>
          </cell>
          <cell r="AK162" t="str">
            <v/>
          </cell>
          <cell r="AL162" t="str">
            <v/>
          </cell>
          <cell r="AM162" t="str">
            <v/>
          </cell>
          <cell r="AN162" t="str">
            <v/>
          </cell>
          <cell r="AO162" t="str">
            <v/>
          </cell>
          <cell r="AP162" t="str">
            <v/>
          </cell>
          <cell r="AQ162" t="str">
            <v/>
          </cell>
          <cell r="AR162" t="str">
            <v/>
          </cell>
          <cell r="AS162" t="str">
            <v/>
          </cell>
          <cell r="AT162" t="str">
            <v/>
          </cell>
          <cell r="AU162" t="str">
            <v/>
          </cell>
          <cell r="AV162" t="str">
            <v/>
          </cell>
          <cell r="AW162" t="str">
            <v/>
          </cell>
          <cell r="AX162" t="str">
            <v/>
          </cell>
          <cell r="AY162" t="str">
            <v/>
          </cell>
          <cell r="AZ162" t="str">
            <v/>
          </cell>
          <cell r="BA162" t="str">
            <v/>
          </cell>
          <cell r="BB162" t="str">
            <v/>
          </cell>
          <cell r="BC162" t="str">
            <v/>
          </cell>
          <cell r="BD162" t="str">
            <v/>
          </cell>
          <cell r="BE162" t="str">
            <v/>
          </cell>
          <cell r="BF162" t="str">
            <v/>
          </cell>
          <cell r="BG162" t="str">
            <v/>
          </cell>
          <cell r="BH162" t="str">
            <v/>
          </cell>
          <cell r="BI162" t="str">
            <v/>
          </cell>
          <cell r="BJ162" t="str">
            <v/>
          </cell>
          <cell r="BK162" t="str">
            <v/>
          </cell>
          <cell r="BL162" t="str">
            <v/>
          </cell>
          <cell r="BM162" t="str">
            <v/>
          </cell>
          <cell r="BN162" t="str">
            <v/>
          </cell>
          <cell r="BO162" t="str">
            <v/>
          </cell>
          <cell r="BP162" t="str">
            <v/>
          </cell>
          <cell r="BQ162" t="str">
            <v/>
          </cell>
          <cell r="BR162" t="str">
            <v/>
          </cell>
          <cell r="BS162" t="str">
            <v/>
          </cell>
          <cell r="BT162" t="str">
            <v/>
          </cell>
          <cell r="BU162" t="str">
            <v/>
          </cell>
          <cell r="BV162" t="str">
            <v/>
          </cell>
          <cell r="BW162" t="str">
            <v/>
          </cell>
          <cell r="BX162" t="str">
            <v/>
          </cell>
          <cell r="BY162" t="str">
            <v/>
          </cell>
          <cell r="CA162" t="str">
            <v/>
          </cell>
          <cell r="CB162" t="str">
            <v/>
          </cell>
          <cell r="CC162" t="str">
            <v/>
          </cell>
          <cell r="CD162" t="str">
            <v/>
          </cell>
          <cell r="CE162" t="str">
            <v/>
          </cell>
          <cell r="CF162" t="str">
            <v/>
          </cell>
          <cell r="CG162" t="str">
            <v/>
          </cell>
          <cell r="CH162" t="str">
            <v/>
          </cell>
          <cell r="CI162" t="str">
            <v/>
          </cell>
          <cell r="CJ162" t="str">
            <v/>
          </cell>
          <cell r="CK162" t="str">
            <v/>
          </cell>
          <cell r="CL162" t="str">
            <v/>
          </cell>
          <cell r="CM162" t="str">
            <v/>
          </cell>
          <cell r="CN162" t="str">
            <v/>
          </cell>
          <cell r="CO162" t="str">
            <v/>
          </cell>
          <cell r="CP162" t="str">
            <v/>
          </cell>
          <cell r="CQ162" t="str">
            <v/>
          </cell>
          <cell r="CR162" t="str">
            <v/>
          </cell>
          <cell r="CS162" t="str">
            <v/>
          </cell>
          <cell r="CT162" t="str">
            <v/>
          </cell>
          <cell r="CU162" t="str">
            <v/>
          </cell>
          <cell r="CV162" t="str">
            <v/>
          </cell>
          <cell r="CW162" t="str">
            <v/>
          </cell>
          <cell r="CX162" t="str">
            <v/>
          </cell>
          <cell r="CY162" t="str">
            <v/>
          </cell>
          <cell r="CZ162" t="str">
            <v/>
          </cell>
          <cell r="DA162" t="str">
            <v/>
          </cell>
          <cell r="DB162" t="str">
            <v/>
          </cell>
          <cell r="DC162" t="str">
            <v/>
          </cell>
          <cell r="DD162" t="str">
            <v/>
          </cell>
          <cell r="DE162" t="str">
            <v/>
          </cell>
          <cell r="DF162" t="str">
            <v/>
          </cell>
          <cell r="DG162" t="str">
            <v/>
          </cell>
          <cell r="DH162" t="str">
            <v/>
          </cell>
          <cell r="DI162" t="str">
            <v/>
          </cell>
          <cell r="DJ162" t="str">
            <v/>
          </cell>
          <cell r="DK162" t="str">
            <v/>
          </cell>
          <cell r="DL162" t="str">
            <v/>
          </cell>
          <cell r="DM162" t="str">
            <v/>
          </cell>
          <cell r="DN162" t="str">
            <v/>
          </cell>
          <cell r="DO162" t="str">
            <v/>
          </cell>
          <cell r="DP162" t="str">
            <v/>
          </cell>
          <cell r="DQ162" t="str">
            <v/>
          </cell>
          <cell r="DR162" t="str">
            <v/>
          </cell>
          <cell r="DS162" t="str">
            <v/>
          </cell>
          <cell r="DT162" t="str">
            <v/>
          </cell>
          <cell r="DU162" t="str">
            <v/>
          </cell>
          <cell r="DV162" t="str">
            <v/>
          </cell>
          <cell r="DW162" t="str">
            <v/>
          </cell>
          <cell r="DX162" t="str">
            <v/>
          </cell>
          <cell r="DY162" t="str">
            <v/>
          </cell>
          <cell r="DZ162" t="str">
            <v/>
          </cell>
          <cell r="EA162" t="str">
            <v/>
          </cell>
          <cell r="EB162" t="str">
            <v/>
          </cell>
          <cell r="EC162" t="str">
            <v/>
          </cell>
          <cell r="ED162" t="str">
            <v/>
          </cell>
          <cell r="EE162" t="str">
            <v/>
          </cell>
          <cell r="EF162" t="str">
            <v/>
          </cell>
          <cell r="EG162" t="str">
            <v/>
          </cell>
          <cell r="EH162" t="str">
            <v/>
          </cell>
          <cell r="EI162" t="str">
            <v/>
          </cell>
          <cell r="EJ162" t="str">
            <v/>
          </cell>
          <cell r="EK162" t="str">
            <v/>
          </cell>
          <cell r="EL162" t="str">
            <v/>
          </cell>
          <cell r="EM162" t="str">
            <v/>
          </cell>
          <cell r="EN162" t="str">
            <v/>
          </cell>
          <cell r="EO162" t="str">
            <v/>
          </cell>
          <cell r="EP162" t="str">
            <v/>
          </cell>
          <cell r="EQ162" t="str">
            <v/>
          </cell>
          <cell r="ER162" t="str">
            <v/>
          </cell>
          <cell r="ES162" t="str">
            <v/>
          </cell>
          <cell r="ET162" t="str">
            <v/>
          </cell>
          <cell r="EU162" t="str">
            <v/>
          </cell>
          <cell r="EV162" t="str">
            <v/>
          </cell>
          <cell r="EW162" t="str">
            <v/>
          </cell>
          <cell r="EX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  <cell r="N163" t="str">
            <v/>
          </cell>
          <cell r="O163" t="str">
            <v/>
          </cell>
          <cell r="P163" t="str">
            <v/>
          </cell>
          <cell r="Q163" t="str">
            <v/>
          </cell>
          <cell r="R163" t="str">
            <v/>
          </cell>
          <cell r="S163" t="str">
            <v/>
          </cell>
          <cell r="T163" t="str">
            <v/>
          </cell>
          <cell r="U163" t="str">
            <v/>
          </cell>
          <cell r="V163" t="str">
            <v/>
          </cell>
          <cell r="W163" t="str">
            <v/>
          </cell>
          <cell r="X163" t="str">
            <v/>
          </cell>
          <cell r="Y163" t="str">
            <v/>
          </cell>
          <cell r="Z163" t="str">
            <v/>
          </cell>
          <cell r="AA163" t="str">
            <v/>
          </cell>
          <cell r="AB163" t="str">
            <v/>
          </cell>
          <cell r="AC163" t="str">
            <v/>
          </cell>
          <cell r="AD163" t="str">
            <v/>
          </cell>
          <cell r="AE163" t="str">
            <v/>
          </cell>
          <cell r="AF163" t="str">
            <v/>
          </cell>
          <cell r="AG163" t="str">
            <v/>
          </cell>
          <cell r="AH163" t="str">
            <v/>
          </cell>
          <cell r="AI163" t="str">
            <v/>
          </cell>
          <cell r="AJ163" t="str">
            <v/>
          </cell>
          <cell r="AK163" t="str">
            <v/>
          </cell>
          <cell r="AL163" t="str">
            <v/>
          </cell>
          <cell r="AM163" t="str">
            <v/>
          </cell>
          <cell r="AN163" t="str">
            <v/>
          </cell>
          <cell r="AO163" t="str">
            <v/>
          </cell>
          <cell r="AP163" t="str">
            <v/>
          </cell>
          <cell r="AQ163" t="str">
            <v/>
          </cell>
          <cell r="AR163" t="str">
            <v/>
          </cell>
          <cell r="AS163" t="str">
            <v/>
          </cell>
          <cell r="AT163" t="str">
            <v/>
          </cell>
          <cell r="AU163" t="str">
            <v/>
          </cell>
          <cell r="AV163" t="str">
            <v/>
          </cell>
          <cell r="AW163" t="str">
            <v/>
          </cell>
          <cell r="AX163" t="str">
            <v/>
          </cell>
          <cell r="AY163" t="str">
            <v/>
          </cell>
          <cell r="AZ163" t="str">
            <v/>
          </cell>
          <cell r="BA163" t="str">
            <v/>
          </cell>
          <cell r="BB163" t="str">
            <v/>
          </cell>
          <cell r="BC163" t="str">
            <v/>
          </cell>
          <cell r="BD163" t="str">
            <v/>
          </cell>
          <cell r="BE163" t="str">
            <v/>
          </cell>
          <cell r="BF163" t="str">
            <v/>
          </cell>
          <cell r="BG163" t="str">
            <v/>
          </cell>
          <cell r="BH163" t="str">
            <v/>
          </cell>
          <cell r="BI163" t="str">
            <v/>
          </cell>
          <cell r="BJ163" t="str">
            <v/>
          </cell>
          <cell r="BK163" t="str">
            <v/>
          </cell>
          <cell r="BL163" t="str">
            <v/>
          </cell>
          <cell r="BM163" t="str">
            <v/>
          </cell>
          <cell r="BN163" t="str">
            <v/>
          </cell>
          <cell r="BO163" t="str">
            <v/>
          </cell>
          <cell r="BP163" t="str">
            <v/>
          </cell>
          <cell r="BQ163" t="str">
            <v/>
          </cell>
          <cell r="BR163" t="str">
            <v/>
          </cell>
          <cell r="BS163" t="str">
            <v/>
          </cell>
          <cell r="BT163" t="str">
            <v/>
          </cell>
          <cell r="BU163" t="str">
            <v/>
          </cell>
          <cell r="BV163" t="str">
            <v/>
          </cell>
          <cell r="BW163" t="str">
            <v/>
          </cell>
          <cell r="BX163" t="str">
            <v/>
          </cell>
          <cell r="BY163" t="str">
            <v/>
          </cell>
          <cell r="CA163" t="str">
            <v/>
          </cell>
          <cell r="CB163" t="str">
            <v/>
          </cell>
          <cell r="CC163" t="str">
            <v/>
          </cell>
          <cell r="CD163" t="str">
            <v/>
          </cell>
          <cell r="CE163" t="str">
            <v/>
          </cell>
          <cell r="CF163" t="str">
            <v/>
          </cell>
          <cell r="CG163" t="str">
            <v/>
          </cell>
          <cell r="CH163" t="str">
            <v/>
          </cell>
          <cell r="CI163" t="str">
            <v/>
          </cell>
          <cell r="CJ163" t="str">
            <v/>
          </cell>
          <cell r="CK163" t="str">
            <v/>
          </cell>
          <cell r="CL163" t="str">
            <v/>
          </cell>
          <cell r="CM163" t="str">
            <v/>
          </cell>
          <cell r="CN163" t="str">
            <v/>
          </cell>
          <cell r="CO163" t="str">
            <v/>
          </cell>
          <cell r="CP163" t="str">
            <v/>
          </cell>
          <cell r="CQ163" t="str">
            <v/>
          </cell>
          <cell r="CR163" t="str">
            <v/>
          </cell>
          <cell r="CS163" t="str">
            <v/>
          </cell>
          <cell r="CT163" t="str">
            <v/>
          </cell>
          <cell r="CU163" t="str">
            <v/>
          </cell>
          <cell r="CV163" t="str">
            <v/>
          </cell>
          <cell r="CW163" t="str">
            <v/>
          </cell>
          <cell r="CX163" t="str">
            <v/>
          </cell>
          <cell r="CY163" t="str">
            <v/>
          </cell>
          <cell r="CZ163" t="str">
            <v/>
          </cell>
          <cell r="DA163" t="str">
            <v/>
          </cell>
          <cell r="DB163" t="str">
            <v/>
          </cell>
          <cell r="DC163" t="str">
            <v/>
          </cell>
          <cell r="DD163" t="str">
            <v/>
          </cell>
          <cell r="DE163" t="str">
            <v/>
          </cell>
          <cell r="DF163" t="str">
            <v/>
          </cell>
          <cell r="DG163" t="str">
            <v/>
          </cell>
          <cell r="DH163" t="str">
            <v/>
          </cell>
          <cell r="DI163" t="str">
            <v/>
          </cell>
          <cell r="DJ163" t="str">
            <v/>
          </cell>
          <cell r="DK163" t="str">
            <v/>
          </cell>
          <cell r="DL163" t="str">
            <v/>
          </cell>
          <cell r="DM163" t="str">
            <v/>
          </cell>
          <cell r="DN163" t="str">
            <v/>
          </cell>
          <cell r="DO163" t="str">
            <v/>
          </cell>
          <cell r="DP163" t="str">
            <v/>
          </cell>
          <cell r="DQ163" t="str">
            <v/>
          </cell>
          <cell r="DR163" t="str">
            <v/>
          </cell>
          <cell r="DS163" t="str">
            <v/>
          </cell>
          <cell r="DT163" t="str">
            <v/>
          </cell>
          <cell r="DU163" t="str">
            <v/>
          </cell>
          <cell r="DV163" t="str">
            <v/>
          </cell>
          <cell r="DW163" t="str">
            <v/>
          </cell>
          <cell r="DX163" t="str">
            <v/>
          </cell>
          <cell r="DY163" t="str">
            <v/>
          </cell>
          <cell r="DZ163" t="str">
            <v/>
          </cell>
          <cell r="EA163" t="str">
            <v/>
          </cell>
          <cell r="EB163" t="str">
            <v/>
          </cell>
          <cell r="EC163" t="str">
            <v/>
          </cell>
          <cell r="ED163" t="str">
            <v/>
          </cell>
          <cell r="EE163" t="str">
            <v/>
          </cell>
          <cell r="EF163" t="str">
            <v/>
          </cell>
          <cell r="EG163" t="str">
            <v/>
          </cell>
          <cell r="EH163" t="str">
            <v/>
          </cell>
          <cell r="EI163" t="str">
            <v/>
          </cell>
          <cell r="EJ163" t="str">
            <v/>
          </cell>
          <cell r="EK163" t="str">
            <v/>
          </cell>
          <cell r="EL163" t="str">
            <v/>
          </cell>
          <cell r="EM163" t="str">
            <v/>
          </cell>
          <cell r="EN163" t="str">
            <v/>
          </cell>
          <cell r="EO163" t="str">
            <v/>
          </cell>
          <cell r="EP163" t="str">
            <v/>
          </cell>
          <cell r="EQ163" t="str">
            <v/>
          </cell>
          <cell r="ER163" t="str">
            <v/>
          </cell>
          <cell r="ES163" t="str">
            <v/>
          </cell>
          <cell r="ET163" t="str">
            <v/>
          </cell>
          <cell r="EU163" t="str">
            <v/>
          </cell>
          <cell r="EV163" t="str">
            <v/>
          </cell>
          <cell r="EW163" t="str">
            <v/>
          </cell>
          <cell r="EX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  <cell r="N164" t="str">
            <v/>
          </cell>
          <cell r="O164" t="str">
            <v/>
          </cell>
          <cell r="P164" t="str">
            <v/>
          </cell>
          <cell r="Q164" t="str">
            <v/>
          </cell>
          <cell r="R164" t="str">
            <v/>
          </cell>
          <cell r="S164" t="str">
            <v/>
          </cell>
          <cell r="T164" t="str">
            <v/>
          </cell>
          <cell r="U164" t="str">
            <v/>
          </cell>
          <cell r="V164" t="str">
            <v/>
          </cell>
          <cell r="W164" t="str">
            <v/>
          </cell>
          <cell r="X164" t="str">
            <v/>
          </cell>
          <cell r="Y164" t="str">
            <v/>
          </cell>
          <cell r="Z164" t="str">
            <v/>
          </cell>
          <cell r="AA164" t="str">
            <v/>
          </cell>
          <cell r="AB164" t="str">
            <v/>
          </cell>
          <cell r="AC164" t="str">
            <v/>
          </cell>
          <cell r="AD164" t="str">
            <v/>
          </cell>
          <cell r="AE164" t="str">
            <v/>
          </cell>
          <cell r="AF164" t="str">
            <v/>
          </cell>
          <cell r="AG164" t="str">
            <v/>
          </cell>
          <cell r="AH164" t="str">
            <v/>
          </cell>
          <cell r="AI164" t="str">
            <v/>
          </cell>
          <cell r="AJ164" t="str">
            <v/>
          </cell>
          <cell r="AK164" t="str">
            <v/>
          </cell>
          <cell r="AL164" t="str">
            <v/>
          </cell>
          <cell r="AM164" t="str">
            <v/>
          </cell>
          <cell r="AN164" t="str">
            <v/>
          </cell>
          <cell r="AO164" t="str">
            <v/>
          </cell>
          <cell r="AP164" t="str">
            <v/>
          </cell>
          <cell r="AQ164" t="str">
            <v/>
          </cell>
          <cell r="AR164" t="str">
            <v/>
          </cell>
          <cell r="AS164" t="str">
            <v/>
          </cell>
          <cell r="AT164" t="str">
            <v/>
          </cell>
          <cell r="AU164" t="str">
            <v/>
          </cell>
          <cell r="AV164" t="str">
            <v/>
          </cell>
          <cell r="AW164" t="str">
            <v/>
          </cell>
          <cell r="AX164" t="str">
            <v/>
          </cell>
          <cell r="AY164" t="str">
            <v/>
          </cell>
          <cell r="AZ164" t="str">
            <v/>
          </cell>
          <cell r="BA164" t="str">
            <v/>
          </cell>
          <cell r="BB164" t="str">
            <v/>
          </cell>
          <cell r="BC164" t="str">
            <v/>
          </cell>
          <cell r="BD164" t="str">
            <v/>
          </cell>
          <cell r="BE164" t="str">
            <v/>
          </cell>
          <cell r="BF164" t="str">
            <v/>
          </cell>
          <cell r="BG164" t="str">
            <v/>
          </cell>
          <cell r="BH164" t="str">
            <v/>
          </cell>
          <cell r="BI164" t="str">
            <v/>
          </cell>
          <cell r="BJ164" t="str">
            <v/>
          </cell>
          <cell r="BK164" t="str">
            <v/>
          </cell>
          <cell r="BL164" t="str">
            <v/>
          </cell>
          <cell r="BM164" t="str">
            <v/>
          </cell>
          <cell r="BN164" t="str">
            <v/>
          </cell>
          <cell r="BO164" t="str">
            <v/>
          </cell>
          <cell r="BP164" t="str">
            <v/>
          </cell>
          <cell r="BQ164" t="str">
            <v/>
          </cell>
          <cell r="BR164" t="str">
            <v/>
          </cell>
          <cell r="BS164" t="str">
            <v/>
          </cell>
          <cell r="BT164" t="str">
            <v/>
          </cell>
          <cell r="BU164" t="str">
            <v/>
          </cell>
          <cell r="BV164" t="str">
            <v/>
          </cell>
          <cell r="BW164" t="str">
            <v/>
          </cell>
          <cell r="BX164" t="str">
            <v/>
          </cell>
          <cell r="BY164" t="str">
            <v/>
          </cell>
          <cell r="CA164" t="str">
            <v/>
          </cell>
          <cell r="CB164" t="str">
            <v/>
          </cell>
          <cell r="CC164" t="str">
            <v/>
          </cell>
          <cell r="CD164" t="str">
            <v/>
          </cell>
          <cell r="CE164" t="str">
            <v/>
          </cell>
          <cell r="CF164" t="str">
            <v/>
          </cell>
          <cell r="CG164" t="str">
            <v/>
          </cell>
          <cell r="CH164" t="str">
            <v/>
          </cell>
          <cell r="CI164" t="str">
            <v/>
          </cell>
          <cell r="CJ164" t="str">
            <v/>
          </cell>
          <cell r="CK164" t="str">
            <v/>
          </cell>
          <cell r="CL164" t="str">
            <v/>
          </cell>
          <cell r="CM164" t="str">
            <v/>
          </cell>
          <cell r="CN164" t="str">
            <v/>
          </cell>
          <cell r="CO164" t="str">
            <v/>
          </cell>
          <cell r="CP164" t="str">
            <v/>
          </cell>
          <cell r="CQ164" t="str">
            <v/>
          </cell>
          <cell r="CR164" t="str">
            <v/>
          </cell>
          <cell r="CS164" t="str">
            <v/>
          </cell>
          <cell r="CT164" t="str">
            <v/>
          </cell>
          <cell r="CU164" t="str">
            <v/>
          </cell>
          <cell r="CV164" t="str">
            <v/>
          </cell>
          <cell r="CW164" t="str">
            <v/>
          </cell>
          <cell r="CX164" t="str">
            <v/>
          </cell>
          <cell r="CY164" t="str">
            <v/>
          </cell>
          <cell r="CZ164" t="str">
            <v/>
          </cell>
          <cell r="DA164" t="str">
            <v/>
          </cell>
          <cell r="DB164" t="str">
            <v/>
          </cell>
          <cell r="DC164" t="str">
            <v/>
          </cell>
          <cell r="DD164" t="str">
            <v/>
          </cell>
          <cell r="DE164" t="str">
            <v/>
          </cell>
          <cell r="DF164" t="str">
            <v/>
          </cell>
          <cell r="DG164" t="str">
            <v/>
          </cell>
          <cell r="DH164" t="str">
            <v/>
          </cell>
          <cell r="DI164" t="str">
            <v/>
          </cell>
          <cell r="DJ164" t="str">
            <v/>
          </cell>
          <cell r="DK164" t="str">
            <v/>
          </cell>
          <cell r="DL164" t="str">
            <v/>
          </cell>
          <cell r="DM164" t="str">
            <v/>
          </cell>
          <cell r="DN164" t="str">
            <v/>
          </cell>
          <cell r="DO164" t="str">
            <v/>
          </cell>
          <cell r="DP164" t="str">
            <v/>
          </cell>
          <cell r="DQ164" t="str">
            <v/>
          </cell>
          <cell r="DR164" t="str">
            <v/>
          </cell>
          <cell r="DS164" t="str">
            <v/>
          </cell>
          <cell r="DT164" t="str">
            <v/>
          </cell>
          <cell r="DU164" t="str">
            <v/>
          </cell>
          <cell r="DV164" t="str">
            <v/>
          </cell>
          <cell r="DW164" t="str">
            <v/>
          </cell>
          <cell r="DX164" t="str">
            <v/>
          </cell>
          <cell r="DY164" t="str">
            <v/>
          </cell>
          <cell r="DZ164" t="str">
            <v/>
          </cell>
          <cell r="EA164" t="str">
            <v/>
          </cell>
          <cell r="EB164" t="str">
            <v/>
          </cell>
          <cell r="EC164" t="str">
            <v/>
          </cell>
          <cell r="ED164" t="str">
            <v/>
          </cell>
          <cell r="EE164" t="str">
            <v/>
          </cell>
          <cell r="EF164" t="str">
            <v/>
          </cell>
          <cell r="EG164" t="str">
            <v/>
          </cell>
          <cell r="EH164" t="str">
            <v/>
          </cell>
          <cell r="EI164" t="str">
            <v/>
          </cell>
          <cell r="EJ164" t="str">
            <v/>
          </cell>
          <cell r="EK164" t="str">
            <v/>
          </cell>
          <cell r="EL164" t="str">
            <v/>
          </cell>
          <cell r="EM164" t="str">
            <v/>
          </cell>
          <cell r="EN164" t="str">
            <v/>
          </cell>
          <cell r="EO164" t="str">
            <v/>
          </cell>
          <cell r="EP164" t="str">
            <v/>
          </cell>
          <cell r="EQ164" t="str">
            <v/>
          </cell>
          <cell r="ER164" t="str">
            <v/>
          </cell>
          <cell r="ES164" t="str">
            <v/>
          </cell>
          <cell r="ET164" t="str">
            <v/>
          </cell>
          <cell r="EU164" t="str">
            <v/>
          </cell>
          <cell r="EV164" t="str">
            <v/>
          </cell>
          <cell r="EW164" t="str">
            <v/>
          </cell>
          <cell r="EX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  <cell r="N165" t="str">
            <v/>
          </cell>
          <cell r="O165" t="str">
            <v/>
          </cell>
          <cell r="P165" t="str">
            <v/>
          </cell>
          <cell r="Q165" t="str">
            <v/>
          </cell>
          <cell r="R165" t="str">
            <v/>
          </cell>
          <cell r="S165" t="str">
            <v/>
          </cell>
          <cell r="T165" t="str">
            <v/>
          </cell>
          <cell r="U165" t="str">
            <v/>
          </cell>
          <cell r="V165" t="str">
            <v/>
          </cell>
          <cell r="W165" t="str">
            <v/>
          </cell>
          <cell r="X165" t="str">
            <v/>
          </cell>
          <cell r="Y165" t="str">
            <v/>
          </cell>
          <cell r="Z165" t="str">
            <v/>
          </cell>
          <cell r="AA165" t="str">
            <v/>
          </cell>
          <cell r="AB165" t="str">
            <v/>
          </cell>
          <cell r="AC165" t="str">
            <v/>
          </cell>
          <cell r="AD165" t="str">
            <v/>
          </cell>
          <cell r="AE165" t="str">
            <v/>
          </cell>
          <cell r="AF165" t="str">
            <v/>
          </cell>
          <cell r="AG165" t="str">
            <v/>
          </cell>
          <cell r="AH165" t="str">
            <v/>
          </cell>
          <cell r="AI165" t="str">
            <v/>
          </cell>
          <cell r="AJ165" t="str">
            <v/>
          </cell>
          <cell r="AK165" t="str">
            <v/>
          </cell>
          <cell r="AL165" t="str">
            <v/>
          </cell>
          <cell r="AM165" t="str">
            <v/>
          </cell>
          <cell r="AN165" t="str">
            <v/>
          </cell>
          <cell r="AO165" t="str">
            <v/>
          </cell>
          <cell r="AP165" t="str">
            <v/>
          </cell>
          <cell r="AQ165" t="str">
            <v/>
          </cell>
          <cell r="AR165" t="str">
            <v/>
          </cell>
          <cell r="AS165" t="str">
            <v/>
          </cell>
          <cell r="AT165" t="str">
            <v/>
          </cell>
          <cell r="AU165" t="str">
            <v/>
          </cell>
          <cell r="AV165" t="str">
            <v/>
          </cell>
          <cell r="AW165" t="str">
            <v/>
          </cell>
          <cell r="AX165" t="str">
            <v/>
          </cell>
          <cell r="AY165" t="str">
            <v/>
          </cell>
          <cell r="AZ165" t="str">
            <v/>
          </cell>
          <cell r="BA165" t="str">
            <v/>
          </cell>
          <cell r="BB165" t="str">
            <v/>
          </cell>
          <cell r="BC165" t="str">
            <v/>
          </cell>
          <cell r="BD165" t="str">
            <v/>
          </cell>
          <cell r="BE165" t="str">
            <v/>
          </cell>
          <cell r="BF165" t="str">
            <v/>
          </cell>
          <cell r="BG165" t="str">
            <v/>
          </cell>
          <cell r="BH165" t="str">
            <v/>
          </cell>
          <cell r="BI165" t="str">
            <v/>
          </cell>
          <cell r="BJ165" t="str">
            <v/>
          </cell>
          <cell r="BK165" t="str">
            <v/>
          </cell>
          <cell r="BL165" t="str">
            <v/>
          </cell>
          <cell r="BM165" t="str">
            <v/>
          </cell>
          <cell r="BN165" t="str">
            <v/>
          </cell>
          <cell r="BO165" t="str">
            <v/>
          </cell>
          <cell r="BP165" t="str">
            <v/>
          </cell>
          <cell r="BQ165" t="str">
            <v/>
          </cell>
          <cell r="BR165" t="str">
            <v/>
          </cell>
          <cell r="BS165" t="str">
            <v/>
          </cell>
          <cell r="BT165" t="str">
            <v/>
          </cell>
          <cell r="BU165" t="str">
            <v/>
          </cell>
          <cell r="BV165" t="str">
            <v/>
          </cell>
          <cell r="BW165" t="str">
            <v/>
          </cell>
          <cell r="BX165" t="str">
            <v/>
          </cell>
          <cell r="BY165" t="str">
            <v/>
          </cell>
          <cell r="CA165" t="str">
            <v/>
          </cell>
          <cell r="CB165" t="str">
            <v/>
          </cell>
          <cell r="CC165" t="str">
            <v/>
          </cell>
          <cell r="CD165" t="str">
            <v/>
          </cell>
          <cell r="CE165" t="str">
            <v/>
          </cell>
          <cell r="CF165" t="str">
            <v/>
          </cell>
          <cell r="CG165" t="str">
            <v/>
          </cell>
          <cell r="CH165" t="str">
            <v/>
          </cell>
          <cell r="CI165" t="str">
            <v/>
          </cell>
          <cell r="CJ165" t="str">
            <v/>
          </cell>
          <cell r="CK165" t="str">
            <v/>
          </cell>
          <cell r="CL165" t="str">
            <v/>
          </cell>
          <cell r="CM165" t="str">
            <v/>
          </cell>
          <cell r="CN165" t="str">
            <v/>
          </cell>
          <cell r="CO165" t="str">
            <v/>
          </cell>
          <cell r="CP165" t="str">
            <v/>
          </cell>
          <cell r="CQ165" t="str">
            <v/>
          </cell>
          <cell r="CR165" t="str">
            <v/>
          </cell>
          <cell r="CS165" t="str">
            <v/>
          </cell>
          <cell r="CT165" t="str">
            <v/>
          </cell>
          <cell r="CU165" t="str">
            <v/>
          </cell>
          <cell r="CV165" t="str">
            <v/>
          </cell>
          <cell r="CW165" t="str">
            <v/>
          </cell>
          <cell r="CX165" t="str">
            <v/>
          </cell>
          <cell r="CY165" t="str">
            <v/>
          </cell>
          <cell r="CZ165" t="str">
            <v/>
          </cell>
          <cell r="DA165" t="str">
            <v/>
          </cell>
          <cell r="DB165" t="str">
            <v/>
          </cell>
          <cell r="DC165" t="str">
            <v/>
          </cell>
          <cell r="DD165" t="str">
            <v/>
          </cell>
          <cell r="DE165" t="str">
            <v/>
          </cell>
          <cell r="DF165" t="str">
            <v/>
          </cell>
          <cell r="DG165" t="str">
            <v/>
          </cell>
          <cell r="DH165" t="str">
            <v/>
          </cell>
          <cell r="DI165" t="str">
            <v/>
          </cell>
          <cell r="DJ165" t="str">
            <v/>
          </cell>
          <cell r="DK165" t="str">
            <v/>
          </cell>
          <cell r="DL165" t="str">
            <v/>
          </cell>
          <cell r="DM165" t="str">
            <v/>
          </cell>
          <cell r="DN165" t="str">
            <v/>
          </cell>
          <cell r="DO165" t="str">
            <v/>
          </cell>
          <cell r="DP165" t="str">
            <v/>
          </cell>
          <cell r="DQ165" t="str">
            <v/>
          </cell>
          <cell r="DR165" t="str">
            <v/>
          </cell>
          <cell r="DS165" t="str">
            <v/>
          </cell>
          <cell r="DT165" t="str">
            <v/>
          </cell>
          <cell r="DU165" t="str">
            <v/>
          </cell>
          <cell r="DV165" t="str">
            <v/>
          </cell>
          <cell r="DW165" t="str">
            <v/>
          </cell>
          <cell r="DX165" t="str">
            <v/>
          </cell>
          <cell r="DY165" t="str">
            <v/>
          </cell>
          <cell r="DZ165" t="str">
            <v/>
          </cell>
          <cell r="EA165" t="str">
            <v/>
          </cell>
          <cell r="EB165" t="str">
            <v/>
          </cell>
          <cell r="EC165" t="str">
            <v/>
          </cell>
          <cell r="ED165" t="str">
            <v/>
          </cell>
          <cell r="EE165" t="str">
            <v/>
          </cell>
          <cell r="EF165" t="str">
            <v/>
          </cell>
          <cell r="EG165" t="str">
            <v/>
          </cell>
          <cell r="EH165" t="str">
            <v/>
          </cell>
          <cell r="EI165" t="str">
            <v/>
          </cell>
          <cell r="EJ165" t="str">
            <v/>
          </cell>
          <cell r="EK165" t="str">
            <v/>
          </cell>
          <cell r="EL165" t="str">
            <v/>
          </cell>
          <cell r="EM165" t="str">
            <v/>
          </cell>
          <cell r="EN165" t="str">
            <v/>
          </cell>
          <cell r="EO165" t="str">
            <v/>
          </cell>
          <cell r="EP165" t="str">
            <v/>
          </cell>
          <cell r="EQ165" t="str">
            <v/>
          </cell>
          <cell r="ER165" t="str">
            <v/>
          </cell>
          <cell r="ES165" t="str">
            <v/>
          </cell>
          <cell r="ET165" t="str">
            <v/>
          </cell>
          <cell r="EU165" t="str">
            <v/>
          </cell>
          <cell r="EV165" t="str">
            <v/>
          </cell>
          <cell r="EW165" t="str">
            <v/>
          </cell>
          <cell r="EX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  <cell r="N166" t="str">
            <v/>
          </cell>
          <cell r="O166" t="str">
            <v/>
          </cell>
          <cell r="P166" t="str">
            <v/>
          </cell>
          <cell r="Q166" t="str">
            <v/>
          </cell>
          <cell r="R166" t="str">
            <v/>
          </cell>
          <cell r="S166" t="str">
            <v/>
          </cell>
          <cell r="T166" t="str">
            <v/>
          </cell>
          <cell r="U166" t="str">
            <v/>
          </cell>
          <cell r="V166" t="str">
            <v/>
          </cell>
          <cell r="W166" t="str">
            <v/>
          </cell>
          <cell r="X166" t="str">
            <v/>
          </cell>
          <cell r="Y166" t="str">
            <v/>
          </cell>
          <cell r="Z166" t="str">
            <v/>
          </cell>
          <cell r="AA166" t="str">
            <v/>
          </cell>
          <cell r="AB166" t="str">
            <v/>
          </cell>
          <cell r="AC166" t="str">
            <v/>
          </cell>
          <cell r="AD166" t="str">
            <v/>
          </cell>
          <cell r="AE166" t="str">
            <v/>
          </cell>
          <cell r="AF166" t="str">
            <v/>
          </cell>
          <cell r="AG166" t="str">
            <v/>
          </cell>
          <cell r="AH166" t="str">
            <v/>
          </cell>
          <cell r="AI166" t="str">
            <v/>
          </cell>
          <cell r="AJ166" t="str">
            <v/>
          </cell>
          <cell r="AK166" t="str">
            <v/>
          </cell>
          <cell r="AL166" t="str">
            <v/>
          </cell>
          <cell r="AM166" t="str">
            <v/>
          </cell>
          <cell r="AN166" t="str">
            <v/>
          </cell>
          <cell r="AO166" t="str">
            <v/>
          </cell>
          <cell r="AP166" t="str">
            <v/>
          </cell>
          <cell r="AQ166" t="str">
            <v/>
          </cell>
          <cell r="AR166" t="str">
            <v/>
          </cell>
          <cell r="AS166" t="str">
            <v/>
          </cell>
          <cell r="AT166" t="str">
            <v/>
          </cell>
          <cell r="AU166" t="str">
            <v/>
          </cell>
          <cell r="AV166" t="str">
            <v/>
          </cell>
          <cell r="AW166" t="str">
            <v/>
          </cell>
          <cell r="AX166" t="str">
            <v/>
          </cell>
          <cell r="AY166" t="str">
            <v/>
          </cell>
          <cell r="AZ166" t="str">
            <v/>
          </cell>
          <cell r="BA166" t="str">
            <v/>
          </cell>
          <cell r="BB166" t="str">
            <v/>
          </cell>
          <cell r="BC166" t="str">
            <v/>
          </cell>
          <cell r="BD166" t="str">
            <v/>
          </cell>
          <cell r="BE166" t="str">
            <v/>
          </cell>
          <cell r="BF166" t="str">
            <v/>
          </cell>
          <cell r="BG166" t="str">
            <v/>
          </cell>
          <cell r="BH166" t="str">
            <v/>
          </cell>
          <cell r="BI166" t="str">
            <v/>
          </cell>
          <cell r="BJ166" t="str">
            <v/>
          </cell>
          <cell r="BK166" t="str">
            <v/>
          </cell>
          <cell r="BL166" t="str">
            <v/>
          </cell>
          <cell r="BM166" t="str">
            <v/>
          </cell>
          <cell r="BN166" t="str">
            <v/>
          </cell>
          <cell r="BO166" t="str">
            <v/>
          </cell>
          <cell r="BP166" t="str">
            <v/>
          </cell>
          <cell r="BQ166" t="str">
            <v/>
          </cell>
          <cell r="BR166" t="str">
            <v/>
          </cell>
          <cell r="BS166" t="str">
            <v/>
          </cell>
          <cell r="BT166" t="str">
            <v/>
          </cell>
          <cell r="BU166" t="str">
            <v/>
          </cell>
          <cell r="BV166" t="str">
            <v/>
          </cell>
          <cell r="BW166" t="str">
            <v/>
          </cell>
          <cell r="BX166" t="str">
            <v/>
          </cell>
          <cell r="BY166" t="str">
            <v/>
          </cell>
          <cell r="CA166" t="str">
            <v/>
          </cell>
          <cell r="CB166" t="str">
            <v/>
          </cell>
          <cell r="CC166" t="str">
            <v/>
          </cell>
          <cell r="CD166" t="str">
            <v/>
          </cell>
          <cell r="CE166" t="str">
            <v/>
          </cell>
          <cell r="CF166" t="str">
            <v/>
          </cell>
          <cell r="CG166" t="str">
            <v/>
          </cell>
          <cell r="CH166" t="str">
            <v/>
          </cell>
          <cell r="CI166" t="str">
            <v/>
          </cell>
          <cell r="CJ166" t="str">
            <v/>
          </cell>
          <cell r="CK166" t="str">
            <v/>
          </cell>
          <cell r="CL166" t="str">
            <v/>
          </cell>
          <cell r="CM166" t="str">
            <v/>
          </cell>
          <cell r="CN166" t="str">
            <v/>
          </cell>
          <cell r="CO166" t="str">
            <v/>
          </cell>
          <cell r="CP166" t="str">
            <v/>
          </cell>
          <cell r="CQ166" t="str">
            <v/>
          </cell>
          <cell r="CR166" t="str">
            <v/>
          </cell>
          <cell r="CS166" t="str">
            <v/>
          </cell>
          <cell r="CT166" t="str">
            <v/>
          </cell>
          <cell r="CU166" t="str">
            <v/>
          </cell>
          <cell r="CV166" t="str">
            <v/>
          </cell>
          <cell r="CW166" t="str">
            <v/>
          </cell>
          <cell r="CX166" t="str">
            <v/>
          </cell>
          <cell r="CY166" t="str">
            <v/>
          </cell>
          <cell r="CZ166" t="str">
            <v/>
          </cell>
          <cell r="DA166" t="str">
            <v/>
          </cell>
          <cell r="DB166" t="str">
            <v/>
          </cell>
          <cell r="DC166" t="str">
            <v/>
          </cell>
          <cell r="DD166" t="str">
            <v/>
          </cell>
          <cell r="DE166" t="str">
            <v/>
          </cell>
          <cell r="DF166" t="str">
            <v/>
          </cell>
          <cell r="DG166" t="str">
            <v/>
          </cell>
          <cell r="DH166" t="str">
            <v/>
          </cell>
          <cell r="DI166" t="str">
            <v/>
          </cell>
          <cell r="DJ166" t="str">
            <v/>
          </cell>
          <cell r="DK166" t="str">
            <v/>
          </cell>
          <cell r="DL166" t="str">
            <v/>
          </cell>
          <cell r="DM166" t="str">
            <v/>
          </cell>
          <cell r="DN166" t="str">
            <v/>
          </cell>
          <cell r="DO166" t="str">
            <v/>
          </cell>
          <cell r="DP166" t="str">
            <v/>
          </cell>
          <cell r="DQ166" t="str">
            <v/>
          </cell>
          <cell r="DR166" t="str">
            <v/>
          </cell>
          <cell r="DS166" t="str">
            <v/>
          </cell>
          <cell r="DT166" t="str">
            <v/>
          </cell>
          <cell r="DU166" t="str">
            <v/>
          </cell>
          <cell r="DV166" t="str">
            <v/>
          </cell>
          <cell r="DW166" t="str">
            <v/>
          </cell>
          <cell r="DX166" t="str">
            <v/>
          </cell>
          <cell r="DY166" t="str">
            <v/>
          </cell>
          <cell r="DZ166" t="str">
            <v/>
          </cell>
          <cell r="EA166" t="str">
            <v/>
          </cell>
          <cell r="EB166" t="str">
            <v/>
          </cell>
          <cell r="EC166" t="str">
            <v/>
          </cell>
          <cell r="ED166" t="str">
            <v/>
          </cell>
          <cell r="EE166" t="str">
            <v/>
          </cell>
          <cell r="EF166" t="str">
            <v/>
          </cell>
          <cell r="EG166" t="str">
            <v/>
          </cell>
          <cell r="EH166" t="str">
            <v/>
          </cell>
          <cell r="EI166" t="str">
            <v/>
          </cell>
          <cell r="EJ166" t="str">
            <v/>
          </cell>
          <cell r="EK166" t="str">
            <v/>
          </cell>
          <cell r="EL166" t="str">
            <v/>
          </cell>
          <cell r="EM166" t="str">
            <v/>
          </cell>
          <cell r="EN166" t="str">
            <v/>
          </cell>
          <cell r="EO166" t="str">
            <v/>
          </cell>
          <cell r="EP166" t="str">
            <v/>
          </cell>
          <cell r="EQ166" t="str">
            <v/>
          </cell>
          <cell r="ER166" t="str">
            <v/>
          </cell>
          <cell r="ES166" t="str">
            <v/>
          </cell>
          <cell r="ET166" t="str">
            <v/>
          </cell>
          <cell r="EU166" t="str">
            <v/>
          </cell>
          <cell r="EV166" t="str">
            <v/>
          </cell>
          <cell r="EW166" t="str">
            <v/>
          </cell>
          <cell r="EX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  <cell r="N167" t="str">
            <v/>
          </cell>
          <cell r="O167" t="str">
            <v/>
          </cell>
          <cell r="P167" t="str">
            <v/>
          </cell>
          <cell r="Q167" t="str">
            <v/>
          </cell>
          <cell r="R167" t="str">
            <v/>
          </cell>
          <cell r="S167" t="str">
            <v/>
          </cell>
          <cell r="T167" t="str">
            <v/>
          </cell>
          <cell r="U167" t="str">
            <v/>
          </cell>
          <cell r="V167" t="str">
            <v/>
          </cell>
          <cell r="W167" t="str">
            <v/>
          </cell>
          <cell r="X167" t="str">
            <v/>
          </cell>
          <cell r="Y167" t="str">
            <v/>
          </cell>
          <cell r="Z167" t="str">
            <v/>
          </cell>
          <cell r="AA167" t="str">
            <v/>
          </cell>
          <cell r="AB167" t="str">
            <v/>
          </cell>
          <cell r="AC167" t="str">
            <v/>
          </cell>
          <cell r="AD167" t="str">
            <v/>
          </cell>
          <cell r="AE167" t="str">
            <v/>
          </cell>
          <cell r="AF167" t="str">
            <v/>
          </cell>
          <cell r="AG167" t="str">
            <v/>
          </cell>
          <cell r="AH167" t="str">
            <v/>
          </cell>
          <cell r="AI167" t="str">
            <v/>
          </cell>
          <cell r="AJ167" t="str">
            <v/>
          </cell>
          <cell r="AK167" t="str">
            <v/>
          </cell>
          <cell r="AL167" t="str">
            <v/>
          </cell>
          <cell r="AM167" t="str">
            <v/>
          </cell>
          <cell r="AN167" t="str">
            <v/>
          </cell>
          <cell r="AO167" t="str">
            <v/>
          </cell>
          <cell r="AP167" t="str">
            <v/>
          </cell>
          <cell r="AQ167" t="str">
            <v/>
          </cell>
          <cell r="AR167" t="str">
            <v/>
          </cell>
          <cell r="AS167" t="str">
            <v/>
          </cell>
          <cell r="AT167" t="str">
            <v/>
          </cell>
          <cell r="AU167" t="str">
            <v/>
          </cell>
          <cell r="AV167" t="str">
            <v/>
          </cell>
          <cell r="AW167" t="str">
            <v/>
          </cell>
          <cell r="AX167" t="str">
            <v/>
          </cell>
          <cell r="AY167" t="str">
            <v/>
          </cell>
          <cell r="AZ167" t="str">
            <v/>
          </cell>
          <cell r="BA167" t="str">
            <v/>
          </cell>
          <cell r="BB167" t="str">
            <v/>
          </cell>
          <cell r="BC167" t="str">
            <v/>
          </cell>
          <cell r="BD167" t="str">
            <v/>
          </cell>
          <cell r="BE167" t="str">
            <v/>
          </cell>
          <cell r="BF167" t="str">
            <v/>
          </cell>
          <cell r="BG167" t="str">
            <v/>
          </cell>
          <cell r="BH167" t="str">
            <v/>
          </cell>
          <cell r="BI167" t="str">
            <v/>
          </cell>
          <cell r="BJ167" t="str">
            <v/>
          </cell>
          <cell r="BK167" t="str">
            <v/>
          </cell>
          <cell r="BL167" t="str">
            <v/>
          </cell>
          <cell r="BM167" t="str">
            <v/>
          </cell>
          <cell r="BN167" t="str">
            <v/>
          </cell>
          <cell r="BO167" t="str">
            <v/>
          </cell>
          <cell r="BP167" t="str">
            <v/>
          </cell>
          <cell r="BQ167" t="str">
            <v/>
          </cell>
          <cell r="BR167" t="str">
            <v/>
          </cell>
          <cell r="BS167" t="str">
            <v/>
          </cell>
          <cell r="BT167" t="str">
            <v/>
          </cell>
          <cell r="BU167" t="str">
            <v/>
          </cell>
          <cell r="BV167" t="str">
            <v/>
          </cell>
          <cell r="BW167" t="str">
            <v/>
          </cell>
          <cell r="BX167" t="str">
            <v/>
          </cell>
          <cell r="BY167" t="str">
            <v/>
          </cell>
          <cell r="CA167" t="str">
            <v/>
          </cell>
          <cell r="CB167" t="str">
            <v/>
          </cell>
          <cell r="CC167" t="str">
            <v/>
          </cell>
          <cell r="CD167" t="str">
            <v/>
          </cell>
          <cell r="CE167" t="str">
            <v/>
          </cell>
          <cell r="CF167" t="str">
            <v/>
          </cell>
          <cell r="CG167" t="str">
            <v/>
          </cell>
          <cell r="CH167" t="str">
            <v/>
          </cell>
          <cell r="CI167" t="str">
            <v/>
          </cell>
          <cell r="CJ167" t="str">
            <v/>
          </cell>
          <cell r="CK167" t="str">
            <v/>
          </cell>
          <cell r="CL167" t="str">
            <v/>
          </cell>
          <cell r="CM167" t="str">
            <v/>
          </cell>
          <cell r="CN167" t="str">
            <v/>
          </cell>
          <cell r="CO167" t="str">
            <v/>
          </cell>
          <cell r="CP167" t="str">
            <v/>
          </cell>
          <cell r="CQ167" t="str">
            <v/>
          </cell>
          <cell r="CR167" t="str">
            <v/>
          </cell>
          <cell r="CS167" t="str">
            <v/>
          </cell>
          <cell r="CT167" t="str">
            <v/>
          </cell>
          <cell r="CU167" t="str">
            <v/>
          </cell>
          <cell r="CV167" t="str">
            <v/>
          </cell>
          <cell r="CW167" t="str">
            <v/>
          </cell>
          <cell r="CX167" t="str">
            <v/>
          </cell>
          <cell r="CY167" t="str">
            <v/>
          </cell>
          <cell r="CZ167" t="str">
            <v/>
          </cell>
          <cell r="DA167" t="str">
            <v/>
          </cell>
          <cell r="DB167" t="str">
            <v/>
          </cell>
          <cell r="DC167" t="str">
            <v/>
          </cell>
          <cell r="DD167" t="str">
            <v/>
          </cell>
          <cell r="DE167" t="str">
            <v/>
          </cell>
          <cell r="DF167" t="str">
            <v/>
          </cell>
          <cell r="DG167" t="str">
            <v/>
          </cell>
          <cell r="DH167" t="str">
            <v/>
          </cell>
          <cell r="DI167" t="str">
            <v/>
          </cell>
          <cell r="DJ167" t="str">
            <v/>
          </cell>
          <cell r="DK167" t="str">
            <v/>
          </cell>
          <cell r="DL167" t="str">
            <v/>
          </cell>
          <cell r="DM167" t="str">
            <v/>
          </cell>
          <cell r="DN167" t="str">
            <v/>
          </cell>
          <cell r="DO167" t="str">
            <v/>
          </cell>
          <cell r="DP167" t="str">
            <v/>
          </cell>
          <cell r="DQ167" t="str">
            <v/>
          </cell>
          <cell r="DR167" t="str">
            <v/>
          </cell>
          <cell r="DS167" t="str">
            <v/>
          </cell>
          <cell r="DT167" t="str">
            <v/>
          </cell>
          <cell r="DU167" t="str">
            <v/>
          </cell>
          <cell r="DV167" t="str">
            <v/>
          </cell>
          <cell r="DW167" t="str">
            <v/>
          </cell>
          <cell r="DX167" t="str">
            <v/>
          </cell>
          <cell r="DY167" t="str">
            <v/>
          </cell>
          <cell r="DZ167" t="str">
            <v/>
          </cell>
          <cell r="EA167" t="str">
            <v/>
          </cell>
          <cell r="EB167" t="str">
            <v/>
          </cell>
          <cell r="EC167" t="str">
            <v/>
          </cell>
          <cell r="ED167" t="str">
            <v/>
          </cell>
          <cell r="EE167" t="str">
            <v/>
          </cell>
          <cell r="EF167" t="str">
            <v/>
          </cell>
          <cell r="EG167" t="str">
            <v/>
          </cell>
          <cell r="EH167" t="str">
            <v/>
          </cell>
          <cell r="EI167" t="str">
            <v/>
          </cell>
          <cell r="EJ167" t="str">
            <v/>
          </cell>
          <cell r="EK167" t="str">
            <v/>
          </cell>
          <cell r="EL167" t="str">
            <v/>
          </cell>
          <cell r="EM167" t="str">
            <v/>
          </cell>
          <cell r="EN167" t="str">
            <v/>
          </cell>
          <cell r="EO167" t="str">
            <v/>
          </cell>
          <cell r="EP167" t="str">
            <v/>
          </cell>
          <cell r="EQ167" t="str">
            <v/>
          </cell>
          <cell r="ER167" t="str">
            <v/>
          </cell>
          <cell r="ES167" t="str">
            <v/>
          </cell>
          <cell r="ET167" t="str">
            <v/>
          </cell>
          <cell r="EU167" t="str">
            <v/>
          </cell>
          <cell r="EV167" t="str">
            <v/>
          </cell>
          <cell r="EW167" t="str">
            <v/>
          </cell>
          <cell r="EX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  <cell r="N168" t="str">
            <v/>
          </cell>
          <cell r="O168" t="str">
            <v/>
          </cell>
          <cell r="P168" t="str">
            <v/>
          </cell>
          <cell r="Q168" t="str">
            <v/>
          </cell>
          <cell r="R168" t="str">
            <v/>
          </cell>
          <cell r="S168" t="str">
            <v/>
          </cell>
          <cell r="T168" t="str">
            <v/>
          </cell>
          <cell r="U168" t="str">
            <v/>
          </cell>
          <cell r="V168" t="str">
            <v/>
          </cell>
          <cell r="W168" t="str">
            <v/>
          </cell>
          <cell r="X168" t="str">
            <v/>
          </cell>
          <cell r="Y168" t="str">
            <v/>
          </cell>
          <cell r="Z168" t="str">
            <v/>
          </cell>
          <cell r="AA168" t="str">
            <v/>
          </cell>
          <cell r="AB168" t="str">
            <v/>
          </cell>
          <cell r="AC168" t="str">
            <v/>
          </cell>
          <cell r="AD168" t="str">
            <v/>
          </cell>
          <cell r="AE168" t="str">
            <v/>
          </cell>
          <cell r="AF168" t="str">
            <v/>
          </cell>
          <cell r="AG168" t="str">
            <v/>
          </cell>
          <cell r="AH168" t="str">
            <v/>
          </cell>
          <cell r="AI168" t="str">
            <v/>
          </cell>
          <cell r="AJ168" t="str">
            <v/>
          </cell>
          <cell r="AK168" t="str">
            <v/>
          </cell>
          <cell r="AL168" t="str">
            <v/>
          </cell>
          <cell r="AM168" t="str">
            <v/>
          </cell>
          <cell r="AN168" t="str">
            <v/>
          </cell>
          <cell r="AO168" t="str">
            <v/>
          </cell>
          <cell r="AP168" t="str">
            <v/>
          </cell>
          <cell r="AQ168" t="str">
            <v/>
          </cell>
          <cell r="AR168" t="str">
            <v/>
          </cell>
          <cell r="AS168" t="str">
            <v/>
          </cell>
          <cell r="AT168" t="str">
            <v/>
          </cell>
          <cell r="AU168" t="str">
            <v/>
          </cell>
          <cell r="AV168" t="str">
            <v/>
          </cell>
          <cell r="AW168" t="str">
            <v/>
          </cell>
          <cell r="AX168" t="str">
            <v/>
          </cell>
          <cell r="AY168" t="str">
            <v/>
          </cell>
          <cell r="AZ168" t="str">
            <v/>
          </cell>
          <cell r="BA168" t="str">
            <v/>
          </cell>
          <cell r="BB168" t="str">
            <v/>
          </cell>
          <cell r="BC168" t="str">
            <v/>
          </cell>
          <cell r="BD168" t="str">
            <v/>
          </cell>
          <cell r="BE168" t="str">
            <v/>
          </cell>
          <cell r="BF168" t="str">
            <v/>
          </cell>
          <cell r="BG168" t="str">
            <v/>
          </cell>
          <cell r="BH168" t="str">
            <v/>
          </cell>
          <cell r="BI168" t="str">
            <v/>
          </cell>
          <cell r="BJ168" t="str">
            <v/>
          </cell>
          <cell r="BK168" t="str">
            <v/>
          </cell>
          <cell r="BL168" t="str">
            <v/>
          </cell>
          <cell r="BM168" t="str">
            <v/>
          </cell>
          <cell r="BN168" t="str">
            <v/>
          </cell>
          <cell r="BO168" t="str">
            <v/>
          </cell>
          <cell r="BP168" t="str">
            <v/>
          </cell>
          <cell r="BQ168" t="str">
            <v/>
          </cell>
          <cell r="BR168" t="str">
            <v/>
          </cell>
          <cell r="BS168" t="str">
            <v/>
          </cell>
          <cell r="BT168" t="str">
            <v/>
          </cell>
          <cell r="BU168" t="str">
            <v/>
          </cell>
          <cell r="BV168" t="str">
            <v/>
          </cell>
          <cell r="BW168" t="str">
            <v/>
          </cell>
          <cell r="BX168" t="str">
            <v/>
          </cell>
          <cell r="BY168" t="str">
            <v/>
          </cell>
          <cell r="CA168" t="str">
            <v/>
          </cell>
          <cell r="CB168" t="str">
            <v/>
          </cell>
          <cell r="CC168" t="str">
            <v/>
          </cell>
          <cell r="CD168" t="str">
            <v/>
          </cell>
          <cell r="CE168" t="str">
            <v/>
          </cell>
          <cell r="CF168" t="str">
            <v/>
          </cell>
          <cell r="CG168" t="str">
            <v/>
          </cell>
          <cell r="CH168" t="str">
            <v/>
          </cell>
          <cell r="CI168" t="str">
            <v/>
          </cell>
          <cell r="CJ168" t="str">
            <v/>
          </cell>
          <cell r="CK168" t="str">
            <v/>
          </cell>
          <cell r="CL168" t="str">
            <v/>
          </cell>
          <cell r="CM168" t="str">
            <v/>
          </cell>
          <cell r="CN168" t="str">
            <v/>
          </cell>
          <cell r="CO168" t="str">
            <v/>
          </cell>
          <cell r="CP168" t="str">
            <v/>
          </cell>
          <cell r="CQ168" t="str">
            <v/>
          </cell>
          <cell r="CR168" t="str">
            <v/>
          </cell>
          <cell r="CS168" t="str">
            <v/>
          </cell>
          <cell r="CT168" t="str">
            <v/>
          </cell>
          <cell r="CU168" t="str">
            <v/>
          </cell>
          <cell r="CV168" t="str">
            <v/>
          </cell>
          <cell r="CW168" t="str">
            <v/>
          </cell>
          <cell r="CX168" t="str">
            <v/>
          </cell>
          <cell r="CY168" t="str">
            <v/>
          </cell>
          <cell r="CZ168" t="str">
            <v/>
          </cell>
          <cell r="DA168" t="str">
            <v/>
          </cell>
          <cell r="DB168" t="str">
            <v/>
          </cell>
          <cell r="DC168" t="str">
            <v/>
          </cell>
          <cell r="DD168" t="str">
            <v/>
          </cell>
          <cell r="DE168" t="str">
            <v/>
          </cell>
          <cell r="DF168" t="str">
            <v/>
          </cell>
          <cell r="DG168" t="str">
            <v/>
          </cell>
          <cell r="DH168" t="str">
            <v/>
          </cell>
          <cell r="DI168" t="str">
            <v/>
          </cell>
          <cell r="DJ168" t="str">
            <v/>
          </cell>
          <cell r="DK168" t="str">
            <v/>
          </cell>
          <cell r="DL168" t="str">
            <v/>
          </cell>
          <cell r="DM168" t="str">
            <v/>
          </cell>
          <cell r="DN168" t="str">
            <v/>
          </cell>
          <cell r="DO168" t="str">
            <v/>
          </cell>
          <cell r="DP168" t="str">
            <v/>
          </cell>
          <cell r="DQ168" t="str">
            <v/>
          </cell>
          <cell r="DR168" t="str">
            <v/>
          </cell>
          <cell r="DS168" t="str">
            <v/>
          </cell>
          <cell r="DT168" t="str">
            <v/>
          </cell>
          <cell r="DU168" t="str">
            <v/>
          </cell>
          <cell r="DV168" t="str">
            <v/>
          </cell>
          <cell r="DW168" t="str">
            <v/>
          </cell>
          <cell r="DX168" t="str">
            <v/>
          </cell>
          <cell r="DY168" t="str">
            <v/>
          </cell>
          <cell r="DZ168" t="str">
            <v/>
          </cell>
          <cell r="EA168" t="str">
            <v/>
          </cell>
          <cell r="EB168" t="str">
            <v/>
          </cell>
          <cell r="EC168" t="str">
            <v/>
          </cell>
          <cell r="ED168" t="str">
            <v/>
          </cell>
          <cell r="EE168" t="str">
            <v/>
          </cell>
          <cell r="EF168" t="str">
            <v/>
          </cell>
          <cell r="EG168" t="str">
            <v/>
          </cell>
          <cell r="EH168" t="str">
            <v/>
          </cell>
          <cell r="EI168" t="str">
            <v/>
          </cell>
          <cell r="EJ168" t="str">
            <v/>
          </cell>
          <cell r="EK168" t="str">
            <v/>
          </cell>
          <cell r="EL168" t="str">
            <v/>
          </cell>
          <cell r="EM168" t="str">
            <v/>
          </cell>
          <cell r="EN168" t="str">
            <v/>
          </cell>
          <cell r="EO168" t="str">
            <v/>
          </cell>
          <cell r="EP168" t="str">
            <v/>
          </cell>
          <cell r="EQ168" t="str">
            <v/>
          </cell>
          <cell r="ER168" t="str">
            <v/>
          </cell>
          <cell r="ES168" t="str">
            <v/>
          </cell>
          <cell r="ET168" t="str">
            <v/>
          </cell>
          <cell r="EU168" t="str">
            <v/>
          </cell>
          <cell r="EV168" t="str">
            <v/>
          </cell>
          <cell r="EW168" t="str">
            <v/>
          </cell>
          <cell r="EX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  <cell r="N169" t="str">
            <v/>
          </cell>
          <cell r="O169" t="str">
            <v/>
          </cell>
          <cell r="P169" t="str">
            <v/>
          </cell>
          <cell r="Q169" t="str">
            <v/>
          </cell>
          <cell r="R169" t="str">
            <v/>
          </cell>
          <cell r="S169" t="str">
            <v/>
          </cell>
          <cell r="T169" t="str">
            <v/>
          </cell>
          <cell r="U169" t="str">
            <v/>
          </cell>
          <cell r="V169" t="str">
            <v/>
          </cell>
          <cell r="W169" t="str">
            <v/>
          </cell>
          <cell r="X169" t="str">
            <v/>
          </cell>
          <cell r="Y169" t="str">
            <v/>
          </cell>
          <cell r="Z169" t="str">
            <v/>
          </cell>
          <cell r="AA169" t="str">
            <v/>
          </cell>
          <cell r="AB169" t="str">
            <v/>
          </cell>
          <cell r="AC169" t="str">
            <v/>
          </cell>
          <cell r="AD169" t="str">
            <v/>
          </cell>
          <cell r="AE169" t="str">
            <v/>
          </cell>
          <cell r="AF169" t="str">
            <v/>
          </cell>
          <cell r="AG169" t="str">
            <v/>
          </cell>
          <cell r="AH169" t="str">
            <v/>
          </cell>
          <cell r="AI169" t="str">
            <v/>
          </cell>
          <cell r="AJ169" t="str">
            <v/>
          </cell>
          <cell r="AK169" t="str">
            <v/>
          </cell>
          <cell r="AL169" t="str">
            <v/>
          </cell>
          <cell r="AM169" t="str">
            <v/>
          </cell>
          <cell r="AN169" t="str">
            <v/>
          </cell>
          <cell r="AO169" t="str">
            <v/>
          </cell>
          <cell r="AP169" t="str">
            <v/>
          </cell>
          <cell r="AQ169" t="str">
            <v/>
          </cell>
          <cell r="AR169" t="str">
            <v/>
          </cell>
          <cell r="AS169" t="str">
            <v/>
          </cell>
          <cell r="AT169" t="str">
            <v/>
          </cell>
          <cell r="AU169" t="str">
            <v/>
          </cell>
          <cell r="AV169" t="str">
            <v/>
          </cell>
          <cell r="AW169" t="str">
            <v/>
          </cell>
          <cell r="AX169" t="str">
            <v/>
          </cell>
          <cell r="AY169" t="str">
            <v/>
          </cell>
          <cell r="AZ169" t="str">
            <v/>
          </cell>
          <cell r="BA169" t="str">
            <v/>
          </cell>
          <cell r="BB169" t="str">
            <v/>
          </cell>
          <cell r="BC169" t="str">
            <v/>
          </cell>
          <cell r="BD169" t="str">
            <v/>
          </cell>
          <cell r="BE169" t="str">
            <v/>
          </cell>
          <cell r="BF169" t="str">
            <v/>
          </cell>
          <cell r="BG169" t="str">
            <v/>
          </cell>
          <cell r="BH169" t="str">
            <v/>
          </cell>
          <cell r="BI169" t="str">
            <v/>
          </cell>
          <cell r="BJ169" t="str">
            <v/>
          </cell>
          <cell r="BK169" t="str">
            <v/>
          </cell>
          <cell r="BL169" t="str">
            <v/>
          </cell>
          <cell r="BM169" t="str">
            <v/>
          </cell>
          <cell r="BN169" t="str">
            <v/>
          </cell>
          <cell r="BO169" t="str">
            <v/>
          </cell>
          <cell r="BP169" t="str">
            <v/>
          </cell>
          <cell r="BQ169" t="str">
            <v/>
          </cell>
          <cell r="BR169" t="str">
            <v/>
          </cell>
          <cell r="BS169" t="str">
            <v/>
          </cell>
          <cell r="BT169" t="str">
            <v/>
          </cell>
          <cell r="BU169" t="str">
            <v/>
          </cell>
          <cell r="BV169" t="str">
            <v/>
          </cell>
          <cell r="BW169" t="str">
            <v/>
          </cell>
          <cell r="BX169" t="str">
            <v/>
          </cell>
          <cell r="BY169" t="str">
            <v/>
          </cell>
          <cell r="CA169" t="str">
            <v/>
          </cell>
          <cell r="CB169" t="str">
            <v/>
          </cell>
          <cell r="CC169" t="str">
            <v/>
          </cell>
          <cell r="CD169" t="str">
            <v/>
          </cell>
          <cell r="CE169" t="str">
            <v/>
          </cell>
          <cell r="CF169" t="str">
            <v/>
          </cell>
          <cell r="CG169" t="str">
            <v/>
          </cell>
          <cell r="CH169" t="str">
            <v/>
          </cell>
          <cell r="CI169" t="str">
            <v/>
          </cell>
          <cell r="CJ169" t="str">
            <v/>
          </cell>
          <cell r="CK169" t="str">
            <v/>
          </cell>
          <cell r="CL169" t="str">
            <v/>
          </cell>
          <cell r="CM169" t="str">
            <v/>
          </cell>
          <cell r="CN169" t="str">
            <v/>
          </cell>
          <cell r="CO169" t="str">
            <v/>
          </cell>
          <cell r="CP169" t="str">
            <v/>
          </cell>
          <cell r="CQ169" t="str">
            <v/>
          </cell>
          <cell r="CR169" t="str">
            <v/>
          </cell>
          <cell r="CS169" t="str">
            <v/>
          </cell>
          <cell r="CT169" t="str">
            <v/>
          </cell>
          <cell r="CU169" t="str">
            <v/>
          </cell>
          <cell r="CV169" t="str">
            <v/>
          </cell>
          <cell r="CW169" t="str">
            <v/>
          </cell>
          <cell r="CX169" t="str">
            <v/>
          </cell>
          <cell r="CY169" t="str">
            <v/>
          </cell>
          <cell r="CZ169" t="str">
            <v/>
          </cell>
          <cell r="DA169" t="str">
            <v/>
          </cell>
          <cell r="DB169" t="str">
            <v/>
          </cell>
          <cell r="DC169" t="str">
            <v/>
          </cell>
          <cell r="DD169" t="str">
            <v/>
          </cell>
          <cell r="DE169" t="str">
            <v/>
          </cell>
          <cell r="DF169" t="str">
            <v/>
          </cell>
          <cell r="DG169" t="str">
            <v/>
          </cell>
          <cell r="DH169" t="str">
            <v/>
          </cell>
          <cell r="DI169" t="str">
            <v/>
          </cell>
          <cell r="DJ169" t="str">
            <v/>
          </cell>
          <cell r="DK169" t="str">
            <v/>
          </cell>
          <cell r="DL169" t="str">
            <v/>
          </cell>
          <cell r="DM169" t="str">
            <v/>
          </cell>
          <cell r="DN169" t="str">
            <v/>
          </cell>
          <cell r="DO169" t="str">
            <v/>
          </cell>
          <cell r="DP169" t="str">
            <v/>
          </cell>
          <cell r="DQ169" t="str">
            <v/>
          </cell>
          <cell r="DR169" t="str">
            <v/>
          </cell>
          <cell r="DS169" t="str">
            <v/>
          </cell>
          <cell r="DT169" t="str">
            <v/>
          </cell>
          <cell r="DU169" t="str">
            <v/>
          </cell>
          <cell r="DV169" t="str">
            <v/>
          </cell>
          <cell r="DW169" t="str">
            <v/>
          </cell>
          <cell r="DX169" t="str">
            <v/>
          </cell>
          <cell r="DY169" t="str">
            <v/>
          </cell>
          <cell r="DZ169" t="str">
            <v/>
          </cell>
          <cell r="EA169" t="str">
            <v/>
          </cell>
          <cell r="EB169" t="str">
            <v/>
          </cell>
          <cell r="EC169" t="str">
            <v/>
          </cell>
          <cell r="ED169" t="str">
            <v/>
          </cell>
          <cell r="EE169" t="str">
            <v/>
          </cell>
          <cell r="EF169" t="str">
            <v/>
          </cell>
          <cell r="EG169" t="str">
            <v/>
          </cell>
          <cell r="EH169" t="str">
            <v/>
          </cell>
          <cell r="EI169" t="str">
            <v/>
          </cell>
          <cell r="EJ169" t="str">
            <v/>
          </cell>
          <cell r="EK169" t="str">
            <v/>
          </cell>
          <cell r="EL169" t="str">
            <v/>
          </cell>
          <cell r="EM169" t="str">
            <v/>
          </cell>
          <cell r="EN169" t="str">
            <v/>
          </cell>
          <cell r="EO169" t="str">
            <v/>
          </cell>
          <cell r="EP169" t="str">
            <v/>
          </cell>
          <cell r="EQ169" t="str">
            <v/>
          </cell>
          <cell r="ER169" t="str">
            <v/>
          </cell>
          <cell r="ES169" t="str">
            <v/>
          </cell>
          <cell r="ET169" t="str">
            <v/>
          </cell>
          <cell r="EU169" t="str">
            <v/>
          </cell>
          <cell r="EV169" t="str">
            <v/>
          </cell>
          <cell r="EW169" t="str">
            <v/>
          </cell>
          <cell r="EX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  <cell r="N170" t="str">
            <v/>
          </cell>
          <cell r="O170" t="str">
            <v/>
          </cell>
          <cell r="P170" t="str">
            <v/>
          </cell>
          <cell r="Q170" t="str">
            <v/>
          </cell>
          <cell r="R170" t="str">
            <v/>
          </cell>
          <cell r="S170" t="str">
            <v/>
          </cell>
          <cell r="T170" t="str">
            <v/>
          </cell>
          <cell r="U170" t="str">
            <v/>
          </cell>
          <cell r="V170" t="str">
            <v/>
          </cell>
          <cell r="W170" t="str">
            <v/>
          </cell>
          <cell r="X170" t="str">
            <v/>
          </cell>
          <cell r="Y170" t="str">
            <v/>
          </cell>
          <cell r="Z170" t="str">
            <v/>
          </cell>
          <cell r="AA170" t="str">
            <v/>
          </cell>
          <cell r="AB170" t="str">
            <v/>
          </cell>
          <cell r="AC170" t="str">
            <v/>
          </cell>
          <cell r="AD170" t="str">
            <v/>
          </cell>
          <cell r="AE170" t="str">
            <v/>
          </cell>
          <cell r="AF170" t="str">
            <v/>
          </cell>
          <cell r="AG170" t="str">
            <v/>
          </cell>
          <cell r="AH170" t="str">
            <v/>
          </cell>
          <cell r="AI170" t="str">
            <v/>
          </cell>
          <cell r="AJ170" t="str">
            <v/>
          </cell>
          <cell r="AK170" t="str">
            <v/>
          </cell>
          <cell r="AL170" t="str">
            <v/>
          </cell>
          <cell r="AM170" t="str">
            <v/>
          </cell>
          <cell r="AN170" t="str">
            <v/>
          </cell>
          <cell r="AO170" t="str">
            <v/>
          </cell>
          <cell r="AP170" t="str">
            <v/>
          </cell>
          <cell r="AQ170" t="str">
            <v/>
          </cell>
          <cell r="AR170" t="str">
            <v/>
          </cell>
          <cell r="AS170" t="str">
            <v/>
          </cell>
          <cell r="AT170" t="str">
            <v/>
          </cell>
          <cell r="AU170" t="str">
            <v/>
          </cell>
          <cell r="AV170" t="str">
            <v/>
          </cell>
          <cell r="AW170" t="str">
            <v/>
          </cell>
          <cell r="AX170" t="str">
            <v/>
          </cell>
          <cell r="AY170" t="str">
            <v/>
          </cell>
          <cell r="AZ170" t="str">
            <v/>
          </cell>
          <cell r="BA170" t="str">
            <v/>
          </cell>
          <cell r="BB170" t="str">
            <v/>
          </cell>
          <cell r="BC170" t="str">
            <v/>
          </cell>
          <cell r="BD170" t="str">
            <v/>
          </cell>
          <cell r="BE170" t="str">
            <v/>
          </cell>
          <cell r="BF170" t="str">
            <v/>
          </cell>
          <cell r="BG170" t="str">
            <v/>
          </cell>
          <cell r="BH170" t="str">
            <v/>
          </cell>
          <cell r="BI170" t="str">
            <v/>
          </cell>
          <cell r="BJ170" t="str">
            <v/>
          </cell>
          <cell r="BK170" t="str">
            <v/>
          </cell>
          <cell r="BL170" t="str">
            <v/>
          </cell>
          <cell r="BM170" t="str">
            <v/>
          </cell>
          <cell r="BN170" t="str">
            <v/>
          </cell>
          <cell r="BO170" t="str">
            <v/>
          </cell>
          <cell r="BP170" t="str">
            <v/>
          </cell>
          <cell r="BQ170" t="str">
            <v/>
          </cell>
          <cell r="BR170" t="str">
            <v/>
          </cell>
          <cell r="BS170" t="str">
            <v/>
          </cell>
          <cell r="BT170" t="str">
            <v/>
          </cell>
          <cell r="BU170" t="str">
            <v/>
          </cell>
          <cell r="BV170" t="str">
            <v/>
          </cell>
          <cell r="BW170" t="str">
            <v/>
          </cell>
          <cell r="BX170" t="str">
            <v/>
          </cell>
          <cell r="BY170" t="str">
            <v/>
          </cell>
          <cell r="CA170" t="str">
            <v/>
          </cell>
          <cell r="CB170" t="str">
            <v/>
          </cell>
          <cell r="CC170" t="str">
            <v/>
          </cell>
          <cell r="CD170" t="str">
            <v/>
          </cell>
          <cell r="CE170" t="str">
            <v/>
          </cell>
          <cell r="CF170" t="str">
            <v/>
          </cell>
          <cell r="CG170" t="str">
            <v/>
          </cell>
          <cell r="CH170" t="str">
            <v/>
          </cell>
          <cell r="CI170" t="str">
            <v/>
          </cell>
          <cell r="CJ170" t="str">
            <v/>
          </cell>
          <cell r="CK170" t="str">
            <v/>
          </cell>
          <cell r="CL170" t="str">
            <v/>
          </cell>
          <cell r="CM170" t="str">
            <v/>
          </cell>
          <cell r="CN170" t="str">
            <v/>
          </cell>
          <cell r="CO170" t="str">
            <v/>
          </cell>
          <cell r="CP170" t="str">
            <v/>
          </cell>
          <cell r="CQ170" t="str">
            <v/>
          </cell>
          <cell r="CR170" t="str">
            <v/>
          </cell>
          <cell r="CS170" t="str">
            <v/>
          </cell>
          <cell r="CT170" t="str">
            <v/>
          </cell>
          <cell r="CU170" t="str">
            <v/>
          </cell>
          <cell r="CV170" t="str">
            <v/>
          </cell>
          <cell r="CW170" t="str">
            <v/>
          </cell>
          <cell r="CX170" t="str">
            <v/>
          </cell>
          <cell r="CY170" t="str">
            <v/>
          </cell>
          <cell r="CZ170" t="str">
            <v/>
          </cell>
          <cell r="DA170" t="str">
            <v/>
          </cell>
          <cell r="DB170" t="str">
            <v/>
          </cell>
          <cell r="DC170" t="str">
            <v/>
          </cell>
          <cell r="DD170" t="str">
            <v/>
          </cell>
          <cell r="DE170" t="str">
            <v/>
          </cell>
          <cell r="DF170" t="str">
            <v/>
          </cell>
          <cell r="DG170" t="str">
            <v/>
          </cell>
          <cell r="DH170" t="str">
            <v/>
          </cell>
          <cell r="DI170" t="str">
            <v/>
          </cell>
          <cell r="DJ170" t="str">
            <v/>
          </cell>
          <cell r="DK170" t="str">
            <v/>
          </cell>
          <cell r="DL170" t="str">
            <v/>
          </cell>
          <cell r="DM170" t="str">
            <v/>
          </cell>
          <cell r="DN170" t="str">
            <v/>
          </cell>
          <cell r="DO170" t="str">
            <v/>
          </cell>
          <cell r="DP170" t="str">
            <v/>
          </cell>
          <cell r="DQ170" t="str">
            <v/>
          </cell>
          <cell r="DR170" t="str">
            <v/>
          </cell>
          <cell r="DS170" t="str">
            <v/>
          </cell>
          <cell r="DT170" t="str">
            <v/>
          </cell>
          <cell r="DU170" t="str">
            <v/>
          </cell>
          <cell r="DV170" t="str">
            <v/>
          </cell>
          <cell r="DW170" t="str">
            <v/>
          </cell>
          <cell r="DX170" t="str">
            <v/>
          </cell>
          <cell r="DY170" t="str">
            <v/>
          </cell>
          <cell r="DZ170" t="str">
            <v/>
          </cell>
          <cell r="EA170" t="str">
            <v/>
          </cell>
          <cell r="EB170" t="str">
            <v/>
          </cell>
          <cell r="EC170" t="str">
            <v/>
          </cell>
          <cell r="ED170" t="str">
            <v/>
          </cell>
          <cell r="EE170" t="str">
            <v/>
          </cell>
          <cell r="EF170" t="str">
            <v/>
          </cell>
          <cell r="EG170" t="str">
            <v/>
          </cell>
          <cell r="EH170" t="str">
            <v/>
          </cell>
          <cell r="EI170" t="str">
            <v/>
          </cell>
          <cell r="EJ170" t="str">
            <v/>
          </cell>
          <cell r="EK170" t="str">
            <v/>
          </cell>
          <cell r="EL170" t="str">
            <v/>
          </cell>
          <cell r="EM170" t="str">
            <v/>
          </cell>
          <cell r="EN170" t="str">
            <v/>
          </cell>
          <cell r="EO170" t="str">
            <v/>
          </cell>
          <cell r="EP170" t="str">
            <v/>
          </cell>
          <cell r="EQ170" t="str">
            <v/>
          </cell>
          <cell r="ER170" t="str">
            <v/>
          </cell>
          <cell r="ES170" t="str">
            <v/>
          </cell>
          <cell r="ET170" t="str">
            <v/>
          </cell>
          <cell r="EU170" t="str">
            <v/>
          </cell>
          <cell r="EV170" t="str">
            <v/>
          </cell>
          <cell r="EW170" t="str">
            <v/>
          </cell>
          <cell r="EX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  <cell r="N171" t="str">
            <v/>
          </cell>
          <cell r="O171" t="str">
            <v/>
          </cell>
          <cell r="P171" t="str">
            <v/>
          </cell>
          <cell r="Q171" t="str">
            <v/>
          </cell>
          <cell r="R171" t="str">
            <v/>
          </cell>
          <cell r="S171" t="str">
            <v/>
          </cell>
          <cell r="T171" t="str">
            <v/>
          </cell>
          <cell r="U171" t="str">
            <v/>
          </cell>
          <cell r="V171" t="str">
            <v/>
          </cell>
          <cell r="W171" t="str">
            <v/>
          </cell>
          <cell r="X171" t="str">
            <v/>
          </cell>
          <cell r="Y171" t="str">
            <v/>
          </cell>
          <cell r="Z171" t="str">
            <v/>
          </cell>
          <cell r="AA171" t="str">
            <v/>
          </cell>
          <cell r="AB171" t="str">
            <v/>
          </cell>
          <cell r="AC171" t="str">
            <v/>
          </cell>
          <cell r="AD171" t="str">
            <v/>
          </cell>
          <cell r="AE171" t="str">
            <v/>
          </cell>
          <cell r="AF171" t="str">
            <v/>
          </cell>
          <cell r="AG171" t="str">
            <v/>
          </cell>
          <cell r="AH171" t="str">
            <v/>
          </cell>
          <cell r="AI171" t="str">
            <v/>
          </cell>
          <cell r="AJ171" t="str">
            <v/>
          </cell>
          <cell r="AK171" t="str">
            <v/>
          </cell>
          <cell r="AL171" t="str">
            <v/>
          </cell>
          <cell r="AM171" t="str">
            <v/>
          </cell>
          <cell r="AN171" t="str">
            <v/>
          </cell>
          <cell r="AO171" t="str">
            <v/>
          </cell>
          <cell r="AP171" t="str">
            <v/>
          </cell>
          <cell r="AQ171" t="str">
            <v/>
          </cell>
          <cell r="AR171" t="str">
            <v/>
          </cell>
          <cell r="AS171" t="str">
            <v/>
          </cell>
          <cell r="AT171" t="str">
            <v/>
          </cell>
          <cell r="AU171" t="str">
            <v/>
          </cell>
          <cell r="AV171" t="str">
            <v/>
          </cell>
          <cell r="AW171" t="str">
            <v/>
          </cell>
          <cell r="AX171" t="str">
            <v/>
          </cell>
          <cell r="AY171" t="str">
            <v/>
          </cell>
          <cell r="AZ171" t="str">
            <v/>
          </cell>
          <cell r="BA171" t="str">
            <v/>
          </cell>
          <cell r="BB171" t="str">
            <v/>
          </cell>
          <cell r="BC171" t="str">
            <v/>
          </cell>
          <cell r="BD171" t="str">
            <v/>
          </cell>
          <cell r="BE171" t="str">
            <v/>
          </cell>
          <cell r="BF171" t="str">
            <v/>
          </cell>
          <cell r="BG171" t="str">
            <v/>
          </cell>
          <cell r="BH171" t="str">
            <v/>
          </cell>
          <cell r="BI171" t="str">
            <v/>
          </cell>
          <cell r="BJ171" t="str">
            <v/>
          </cell>
          <cell r="BK171" t="str">
            <v/>
          </cell>
          <cell r="BL171" t="str">
            <v/>
          </cell>
          <cell r="BM171" t="str">
            <v/>
          </cell>
          <cell r="BN171" t="str">
            <v/>
          </cell>
          <cell r="BO171" t="str">
            <v/>
          </cell>
          <cell r="BP171" t="str">
            <v/>
          </cell>
          <cell r="BQ171" t="str">
            <v/>
          </cell>
          <cell r="BR171" t="str">
            <v/>
          </cell>
          <cell r="BS171" t="str">
            <v/>
          </cell>
          <cell r="BT171" t="str">
            <v/>
          </cell>
          <cell r="BU171" t="str">
            <v/>
          </cell>
          <cell r="BV171" t="str">
            <v/>
          </cell>
          <cell r="BW171" t="str">
            <v/>
          </cell>
          <cell r="BX171" t="str">
            <v/>
          </cell>
          <cell r="BY171" t="str">
            <v/>
          </cell>
          <cell r="CA171" t="str">
            <v/>
          </cell>
          <cell r="CB171" t="str">
            <v/>
          </cell>
          <cell r="CC171" t="str">
            <v/>
          </cell>
          <cell r="CD171" t="str">
            <v/>
          </cell>
          <cell r="CE171" t="str">
            <v/>
          </cell>
          <cell r="CF171" t="str">
            <v/>
          </cell>
          <cell r="CG171" t="str">
            <v/>
          </cell>
          <cell r="CH171" t="str">
            <v/>
          </cell>
          <cell r="CI171" t="str">
            <v/>
          </cell>
          <cell r="CJ171" t="str">
            <v/>
          </cell>
          <cell r="CK171" t="str">
            <v/>
          </cell>
          <cell r="CL171" t="str">
            <v/>
          </cell>
          <cell r="CM171" t="str">
            <v/>
          </cell>
          <cell r="CN171" t="str">
            <v/>
          </cell>
          <cell r="CO171" t="str">
            <v/>
          </cell>
          <cell r="CP171" t="str">
            <v/>
          </cell>
          <cell r="CQ171" t="str">
            <v/>
          </cell>
          <cell r="CR171" t="str">
            <v/>
          </cell>
          <cell r="CS171" t="str">
            <v/>
          </cell>
          <cell r="CT171" t="str">
            <v/>
          </cell>
          <cell r="CU171" t="str">
            <v/>
          </cell>
          <cell r="CV171" t="str">
            <v/>
          </cell>
          <cell r="CW171" t="str">
            <v/>
          </cell>
          <cell r="CX171" t="str">
            <v/>
          </cell>
          <cell r="CY171" t="str">
            <v/>
          </cell>
          <cell r="CZ171" t="str">
            <v/>
          </cell>
          <cell r="DA171" t="str">
            <v/>
          </cell>
          <cell r="DB171" t="str">
            <v/>
          </cell>
          <cell r="DC171" t="str">
            <v/>
          </cell>
          <cell r="DD171" t="str">
            <v/>
          </cell>
          <cell r="DE171" t="str">
            <v/>
          </cell>
          <cell r="DF171" t="str">
            <v/>
          </cell>
          <cell r="DG171" t="str">
            <v/>
          </cell>
          <cell r="DH171" t="str">
            <v/>
          </cell>
          <cell r="DI171" t="str">
            <v/>
          </cell>
          <cell r="DJ171" t="str">
            <v/>
          </cell>
          <cell r="DK171" t="str">
            <v/>
          </cell>
          <cell r="DL171" t="str">
            <v/>
          </cell>
          <cell r="DM171" t="str">
            <v/>
          </cell>
          <cell r="DN171" t="str">
            <v/>
          </cell>
          <cell r="DO171" t="str">
            <v/>
          </cell>
          <cell r="DP171" t="str">
            <v/>
          </cell>
          <cell r="DQ171" t="str">
            <v/>
          </cell>
          <cell r="DR171" t="str">
            <v/>
          </cell>
          <cell r="DS171" t="str">
            <v/>
          </cell>
          <cell r="DT171" t="str">
            <v/>
          </cell>
          <cell r="DU171" t="str">
            <v/>
          </cell>
          <cell r="DV171" t="str">
            <v/>
          </cell>
          <cell r="DW171" t="str">
            <v/>
          </cell>
          <cell r="DX171" t="str">
            <v/>
          </cell>
          <cell r="DY171" t="str">
            <v/>
          </cell>
          <cell r="DZ171" t="str">
            <v/>
          </cell>
          <cell r="EA171" t="str">
            <v/>
          </cell>
          <cell r="EB171" t="str">
            <v/>
          </cell>
          <cell r="EC171" t="str">
            <v/>
          </cell>
          <cell r="ED171" t="str">
            <v/>
          </cell>
          <cell r="EE171" t="str">
            <v/>
          </cell>
          <cell r="EF171" t="str">
            <v/>
          </cell>
          <cell r="EG171" t="str">
            <v/>
          </cell>
          <cell r="EH171" t="str">
            <v/>
          </cell>
          <cell r="EI171" t="str">
            <v/>
          </cell>
          <cell r="EJ171" t="str">
            <v/>
          </cell>
          <cell r="EK171" t="str">
            <v/>
          </cell>
          <cell r="EL171" t="str">
            <v/>
          </cell>
          <cell r="EM171" t="str">
            <v/>
          </cell>
          <cell r="EN171" t="str">
            <v/>
          </cell>
          <cell r="EO171" t="str">
            <v/>
          </cell>
          <cell r="EP171" t="str">
            <v/>
          </cell>
          <cell r="EQ171" t="str">
            <v/>
          </cell>
          <cell r="ER171" t="str">
            <v/>
          </cell>
          <cell r="ES171" t="str">
            <v/>
          </cell>
          <cell r="ET171" t="str">
            <v/>
          </cell>
          <cell r="EU171" t="str">
            <v/>
          </cell>
          <cell r="EV171" t="str">
            <v/>
          </cell>
          <cell r="EW171" t="str">
            <v/>
          </cell>
          <cell r="EX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  <cell r="N172" t="str">
            <v/>
          </cell>
          <cell r="O172" t="str">
            <v/>
          </cell>
          <cell r="P172" t="str">
            <v/>
          </cell>
          <cell r="Q172" t="str">
            <v/>
          </cell>
          <cell r="R172" t="str">
            <v/>
          </cell>
          <cell r="S172" t="str">
            <v/>
          </cell>
          <cell r="T172" t="str">
            <v/>
          </cell>
          <cell r="U172" t="str">
            <v/>
          </cell>
          <cell r="V172" t="str">
            <v/>
          </cell>
          <cell r="W172" t="str">
            <v/>
          </cell>
          <cell r="X172" t="str">
            <v/>
          </cell>
          <cell r="Y172" t="str">
            <v/>
          </cell>
          <cell r="Z172" t="str">
            <v/>
          </cell>
          <cell r="AA172" t="str">
            <v/>
          </cell>
          <cell r="AB172" t="str">
            <v/>
          </cell>
          <cell r="AC172" t="str">
            <v/>
          </cell>
          <cell r="AD172" t="str">
            <v/>
          </cell>
          <cell r="AE172" t="str">
            <v/>
          </cell>
          <cell r="AF172" t="str">
            <v/>
          </cell>
          <cell r="AG172" t="str">
            <v/>
          </cell>
          <cell r="AH172" t="str">
            <v/>
          </cell>
          <cell r="AI172" t="str">
            <v/>
          </cell>
          <cell r="AJ172" t="str">
            <v/>
          </cell>
          <cell r="AK172" t="str">
            <v/>
          </cell>
          <cell r="AL172" t="str">
            <v/>
          </cell>
          <cell r="AM172" t="str">
            <v/>
          </cell>
          <cell r="AN172" t="str">
            <v/>
          </cell>
          <cell r="AO172" t="str">
            <v/>
          </cell>
          <cell r="AP172" t="str">
            <v/>
          </cell>
          <cell r="AQ172" t="str">
            <v/>
          </cell>
          <cell r="AR172" t="str">
            <v/>
          </cell>
          <cell r="AS172" t="str">
            <v/>
          </cell>
          <cell r="AT172" t="str">
            <v/>
          </cell>
          <cell r="AU172" t="str">
            <v/>
          </cell>
          <cell r="AV172" t="str">
            <v/>
          </cell>
          <cell r="AW172" t="str">
            <v/>
          </cell>
          <cell r="AX172" t="str">
            <v/>
          </cell>
          <cell r="AY172" t="str">
            <v/>
          </cell>
          <cell r="AZ172" t="str">
            <v/>
          </cell>
          <cell r="BA172" t="str">
            <v/>
          </cell>
          <cell r="BB172" t="str">
            <v/>
          </cell>
          <cell r="BC172" t="str">
            <v/>
          </cell>
          <cell r="BD172" t="str">
            <v/>
          </cell>
          <cell r="BE172" t="str">
            <v/>
          </cell>
          <cell r="BF172" t="str">
            <v/>
          </cell>
          <cell r="BG172" t="str">
            <v/>
          </cell>
          <cell r="BH172" t="str">
            <v/>
          </cell>
          <cell r="BI172" t="str">
            <v/>
          </cell>
          <cell r="BJ172" t="str">
            <v/>
          </cell>
          <cell r="BK172" t="str">
            <v/>
          </cell>
          <cell r="BL172" t="str">
            <v/>
          </cell>
          <cell r="BM172" t="str">
            <v/>
          </cell>
          <cell r="BN172" t="str">
            <v/>
          </cell>
          <cell r="BO172" t="str">
            <v/>
          </cell>
          <cell r="BP172" t="str">
            <v/>
          </cell>
          <cell r="BQ172" t="str">
            <v/>
          </cell>
          <cell r="BR172" t="str">
            <v/>
          </cell>
          <cell r="BS172" t="str">
            <v/>
          </cell>
          <cell r="BT172" t="str">
            <v/>
          </cell>
          <cell r="BU172" t="str">
            <v/>
          </cell>
          <cell r="BV172" t="str">
            <v/>
          </cell>
          <cell r="BW172" t="str">
            <v/>
          </cell>
          <cell r="BX172" t="str">
            <v/>
          </cell>
          <cell r="BY172" t="str">
            <v/>
          </cell>
          <cell r="CA172" t="str">
            <v/>
          </cell>
          <cell r="CB172" t="str">
            <v/>
          </cell>
          <cell r="CC172" t="str">
            <v/>
          </cell>
          <cell r="CD172" t="str">
            <v/>
          </cell>
          <cell r="CE172" t="str">
            <v/>
          </cell>
          <cell r="CF172" t="str">
            <v/>
          </cell>
          <cell r="CG172" t="str">
            <v/>
          </cell>
          <cell r="CH172" t="str">
            <v/>
          </cell>
          <cell r="CI172" t="str">
            <v/>
          </cell>
          <cell r="CJ172" t="str">
            <v/>
          </cell>
          <cell r="CK172" t="str">
            <v/>
          </cell>
          <cell r="CL172" t="str">
            <v/>
          </cell>
          <cell r="CM172" t="str">
            <v/>
          </cell>
          <cell r="CN172" t="str">
            <v/>
          </cell>
          <cell r="CO172" t="str">
            <v/>
          </cell>
          <cell r="CP172" t="str">
            <v/>
          </cell>
          <cell r="CQ172" t="str">
            <v/>
          </cell>
          <cell r="CR172" t="str">
            <v/>
          </cell>
          <cell r="CS172" t="str">
            <v/>
          </cell>
          <cell r="CT172" t="str">
            <v/>
          </cell>
          <cell r="CU172" t="str">
            <v/>
          </cell>
          <cell r="CV172" t="str">
            <v/>
          </cell>
          <cell r="CW172" t="str">
            <v/>
          </cell>
          <cell r="CX172" t="str">
            <v/>
          </cell>
          <cell r="CY172" t="str">
            <v/>
          </cell>
          <cell r="CZ172" t="str">
            <v/>
          </cell>
          <cell r="DA172" t="str">
            <v/>
          </cell>
          <cell r="DB172" t="str">
            <v/>
          </cell>
          <cell r="DC172" t="str">
            <v/>
          </cell>
          <cell r="DD172" t="str">
            <v/>
          </cell>
          <cell r="DE172" t="str">
            <v/>
          </cell>
          <cell r="DF172" t="str">
            <v/>
          </cell>
          <cell r="DG172" t="str">
            <v/>
          </cell>
          <cell r="DH172" t="str">
            <v/>
          </cell>
          <cell r="DI172" t="str">
            <v/>
          </cell>
          <cell r="DJ172" t="str">
            <v/>
          </cell>
          <cell r="DK172" t="str">
            <v/>
          </cell>
          <cell r="DL172" t="str">
            <v/>
          </cell>
          <cell r="DM172" t="str">
            <v/>
          </cell>
          <cell r="DN172" t="str">
            <v/>
          </cell>
          <cell r="DO172" t="str">
            <v/>
          </cell>
          <cell r="DP172" t="str">
            <v/>
          </cell>
          <cell r="DQ172" t="str">
            <v/>
          </cell>
          <cell r="DR172" t="str">
            <v/>
          </cell>
          <cell r="DS172" t="str">
            <v/>
          </cell>
          <cell r="DT172" t="str">
            <v/>
          </cell>
          <cell r="DU172" t="str">
            <v/>
          </cell>
          <cell r="DV172" t="str">
            <v/>
          </cell>
          <cell r="DW172" t="str">
            <v/>
          </cell>
          <cell r="DX172" t="str">
            <v/>
          </cell>
          <cell r="DY172" t="str">
            <v/>
          </cell>
          <cell r="DZ172" t="str">
            <v/>
          </cell>
          <cell r="EA172" t="str">
            <v/>
          </cell>
          <cell r="EB172" t="str">
            <v/>
          </cell>
          <cell r="EC172" t="str">
            <v/>
          </cell>
          <cell r="ED172" t="str">
            <v/>
          </cell>
          <cell r="EE172" t="str">
            <v/>
          </cell>
          <cell r="EF172" t="str">
            <v/>
          </cell>
          <cell r="EG172" t="str">
            <v/>
          </cell>
          <cell r="EH172" t="str">
            <v/>
          </cell>
          <cell r="EI172" t="str">
            <v/>
          </cell>
          <cell r="EJ172" t="str">
            <v/>
          </cell>
          <cell r="EK172" t="str">
            <v/>
          </cell>
          <cell r="EL172" t="str">
            <v/>
          </cell>
          <cell r="EM172" t="str">
            <v/>
          </cell>
          <cell r="EN172" t="str">
            <v/>
          </cell>
          <cell r="EO172" t="str">
            <v/>
          </cell>
          <cell r="EP172" t="str">
            <v/>
          </cell>
          <cell r="EQ172" t="str">
            <v/>
          </cell>
          <cell r="ER172" t="str">
            <v/>
          </cell>
          <cell r="ES172" t="str">
            <v/>
          </cell>
          <cell r="ET172" t="str">
            <v/>
          </cell>
          <cell r="EU172" t="str">
            <v/>
          </cell>
          <cell r="EV172" t="str">
            <v/>
          </cell>
          <cell r="EW172" t="str">
            <v/>
          </cell>
          <cell r="EX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  <cell r="N173" t="str">
            <v/>
          </cell>
          <cell r="O173" t="str">
            <v/>
          </cell>
          <cell r="P173" t="str">
            <v/>
          </cell>
          <cell r="Q173" t="str">
            <v/>
          </cell>
          <cell r="R173" t="str">
            <v/>
          </cell>
          <cell r="S173" t="str">
            <v/>
          </cell>
          <cell r="T173" t="str">
            <v/>
          </cell>
          <cell r="U173" t="str">
            <v/>
          </cell>
          <cell r="V173" t="str">
            <v/>
          </cell>
          <cell r="W173" t="str">
            <v/>
          </cell>
          <cell r="X173" t="str">
            <v/>
          </cell>
          <cell r="Y173" t="str">
            <v/>
          </cell>
          <cell r="Z173" t="str">
            <v/>
          </cell>
          <cell r="AA173" t="str">
            <v/>
          </cell>
          <cell r="AB173" t="str">
            <v/>
          </cell>
          <cell r="AC173" t="str">
            <v/>
          </cell>
          <cell r="AD173" t="str">
            <v/>
          </cell>
          <cell r="AE173" t="str">
            <v/>
          </cell>
          <cell r="AF173" t="str">
            <v/>
          </cell>
          <cell r="AG173" t="str">
            <v/>
          </cell>
          <cell r="AH173" t="str">
            <v/>
          </cell>
          <cell r="AI173" t="str">
            <v/>
          </cell>
          <cell r="AJ173" t="str">
            <v/>
          </cell>
          <cell r="AK173" t="str">
            <v/>
          </cell>
          <cell r="AL173" t="str">
            <v/>
          </cell>
          <cell r="AM173" t="str">
            <v/>
          </cell>
          <cell r="AN173" t="str">
            <v/>
          </cell>
          <cell r="AO173" t="str">
            <v/>
          </cell>
          <cell r="AP173" t="str">
            <v/>
          </cell>
          <cell r="AQ173" t="str">
            <v/>
          </cell>
          <cell r="AR173" t="str">
            <v/>
          </cell>
          <cell r="AS173" t="str">
            <v/>
          </cell>
          <cell r="AT173" t="str">
            <v/>
          </cell>
          <cell r="AU173" t="str">
            <v/>
          </cell>
          <cell r="AV173" t="str">
            <v/>
          </cell>
          <cell r="AW173" t="str">
            <v/>
          </cell>
          <cell r="AX173" t="str">
            <v/>
          </cell>
          <cell r="AY173" t="str">
            <v/>
          </cell>
          <cell r="AZ173" t="str">
            <v/>
          </cell>
          <cell r="BA173" t="str">
            <v/>
          </cell>
          <cell r="BB173" t="str">
            <v/>
          </cell>
          <cell r="BC173" t="str">
            <v/>
          </cell>
          <cell r="BD173" t="str">
            <v/>
          </cell>
          <cell r="BE173" t="str">
            <v/>
          </cell>
          <cell r="BF173" t="str">
            <v/>
          </cell>
          <cell r="BG173" t="str">
            <v/>
          </cell>
          <cell r="BH173" t="str">
            <v/>
          </cell>
          <cell r="BI173" t="str">
            <v/>
          </cell>
          <cell r="BJ173" t="str">
            <v/>
          </cell>
          <cell r="BK173" t="str">
            <v/>
          </cell>
          <cell r="BL173" t="str">
            <v/>
          </cell>
          <cell r="BM173" t="str">
            <v/>
          </cell>
          <cell r="BN173" t="str">
            <v/>
          </cell>
          <cell r="BO173" t="str">
            <v/>
          </cell>
          <cell r="BP173" t="str">
            <v/>
          </cell>
          <cell r="BQ173" t="str">
            <v/>
          </cell>
          <cell r="BR173" t="str">
            <v/>
          </cell>
          <cell r="BS173" t="str">
            <v/>
          </cell>
          <cell r="BT173" t="str">
            <v/>
          </cell>
          <cell r="BU173" t="str">
            <v/>
          </cell>
          <cell r="BV173" t="str">
            <v/>
          </cell>
          <cell r="BW173" t="str">
            <v/>
          </cell>
          <cell r="BX173" t="str">
            <v/>
          </cell>
          <cell r="BY173" t="str">
            <v/>
          </cell>
          <cell r="CA173" t="str">
            <v/>
          </cell>
          <cell r="CB173" t="str">
            <v/>
          </cell>
          <cell r="CC173" t="str">
            <v/>
          </cell>
          <cell r="CD173" t="str">
            <v/>
          </cell>
          <cell r="CE173" t="str">
            <v/>
          </cell>
          <cell r="CF173" t="str">
            <v/>
          </cell>
          <cell r="CG173" t="str">
            <v/>
          </cell>
          <cell r="CH173" t="str">
            <v/>
          </cell>
          <cell r="CI173" t="str">
            <v/>
          </cell>
          <cell r="CJ173" t="str">
            <v/>
          </cell>
          <cell r="CK173" t="str">
            <v/>
          </cell>
          <cell r="CL173" t="str">
            <v/>
          </cell>
          <cell r="CM173" t="str">
            <v/>
          </cell>
          <cell r="CN173" t="str">
            <v/>
          </cell>
          <cell r="CO173" t="str">
            <v/>
          </cell>
          <cell r="CP173" t="str">
            <v/>
          </cell>
          <cell r="CQ173" t="str">
            <v/>
          </cell>
          <cell r="CR173" t="str">
            <v/>
          </cell>
          <cell r="CS173" t="str">
            <v/>
          </cell>
          <cell r="CT173" t="str">
            <v/>
          </cell>
          <cell r="CU173" t="str">
            <v/>
          </cell>
          <cell r="CV173" t="str">
            <v/>
          </cell>
          <cell r="CW173" t="str">
            <v/>
          </cell>
          <cell r="CX173" t="str">
            <v/>
          </cell>
          <cell r="CY173" t="str">
            <v/>
          </cell>
          <cell r="CZ173" t="str">
            <v/>
          </cell>
          <cell r="DA173" t="str">
            <v/>
          </cell>
          <cell r="DB173" t="str">
            <v/>
          </cell>
          <cell r="DC173" t="str">
            <v/>
          </cell>
          <cell r="DD173" t="str">
            <v/>
          </cell>
          <cell r="DE173" t="str">
            <v/>
          </cell>
          <cell r="DF173" t="str">
            <v/>
          </cell>
          <cell r="DG173" t="str">
            <v/>
          </cell>
          <cell r="DH173" t="str">
            <v/>
          </cell>
          <cell r="DI173" t="str">
            <v/>
          </cell>
          <cell r="DJ173" t="str">
            <v/>
          </cell>
          <cell r="DK173" t="str">
            <v/>
          </cell>
          <cell r="DL173" t="str">
            <v/>
          </cell>
          <cell r="DM173" t="str">
            <v/>
          </cell>
          <cell r="DN173" t="str">
            <v/>
          </cell>
          <cell r="DO173" t="str">
            <v/>
          </cell>
          <cell r="DP173" t="str">
            <v/>
          </cell>
          <cell r="DQ173" t="str">
            <v/>
          </cell>
          <cell r="DR173" t="str">
            <v/>
          </cell>
          <cell r="DS173" t="str">
            <v/>
          </cell>
          <cell r="DT173" t="str">
            <v/>
          </cell>
          <cell r="DU173" t="str">
            <v/>
          </cell>
          <cell r="DV173" t="str">
            <v/>
          </cell>
          <cell r="DW173" t="str">
            <v/>
          </cell>
          <cell r="DX173" t="str">
            <v/>
          </cell>
          <cell r="DY173" t="str">
            <v/>
          </cell>
          <cell r="DZ173" t="str">
            <v/>
          </cell>
          <cell r="EA173" t="str">
            <v/>
          </cell>
          <cell r="EB173" t="str">
            <v/>
          </cell>
          <cell r="EC173" t="str">
            <v/>
          </cell>
          <cell r="ED173" t="str">
            <v/>
          </cell>
          <cell r="EE173" t="str">
            <v/>
          </cell>
          <cell r="EF173" t="str">
            <v/>
          </cell>
          <cell r="EG173" t="str">
            <v/>
          </cell>
          <cell r="EH173" t="str">
            <v/>
          </cell>
          <cell r="EI173" t="str">
            <v/>
          </cell>
          <cell r="EJ173" t="str">
            <v/>
          </cell>
          <cell r="EK173" t="str">
            <v/>
          </cell>
          <cell r="EL173" t="str">
            <v/>
          </cell>
          <cell r="EM173" t="str">
            <v/>
          </cell>
          <cell r="EN173" t="str">
            <v/>
          </cell>
          <cell r="EO173" t="str">
            <v/>
          </cell>
          <cell r="EP173" t="str">
            <v/>
          </cell>
          <cell r="EQ173" t="str">
            <v/>
          </cell>
          <cell r="ER173" t="str">
            <v/>
          </cell>
          <cell r="ES173" t="str">
            <v/>
          </cell>
          <cell r="ET173" t="str">
            <v/>
          </cell>
          <cell r="EU173" t="str">
            <v/>
          </cell>
          <cell r="EV173" t="str">
            <v/>
          </cell>
          <cell r="EW173" t="str">
            <v/>
          </cell>
          <cell r="EX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  <cell r="N174" t="str">
            <v/>
          </cell>
          <cell r="O174" t="str">
            <v/>
          </cell>
          <cell r="P174" t="str">
            <v/>
          </cell>
          <cell r="Q174" t="str">
            <v/>
          </cell>
          <cell r="R174" t="str">
            <v/>
          </cell>
          <cell r="S174" t="str">
            <v/>
          </cell>
          <cell r="T174" t="str">
            <v/>
          </cell>
          <cell r="U174" t="str">
            <v/>
          </cell>
          <cell r="V174" t="str">
            <v/>
          </cell>
          <cell r="W174" t="str">
            <v/>
          </cell>
          <cell r="X174" t="str">
            <v/>
          </cell>
          <cell r="Y174" t="str">
            <v/>
          </cell>
          <cell r="Z174" t="str">
            <v/>
          </cell>
          <cell r="AA174" t="str">
            <v/>
          </cell>
          <cell r="AB174" t="str">
            <v/>
          </cell>
          <cell r="AC174" t="str">
            <v/>
          </cell>
          <cell r="AD174" t="str">
            <v/>
          </cell>
          <cell r="AE174" t="str">
            <v/>
          </cell>
          <cell r="AF174" t="str">
            <v/>
          </cell>
          <cell r="AG174" t="str">
            <v/>
          </cell>
          <cell r="AH174" t="str">
            <v/>
          </cell>
          <cell r="AI174" t="str">
            <v/>
          </cell>
          <cell r="AJ174" t="str">
            <v/>
          </cell>
          <cell r="AK174" t="str">
            <v/>
          </cell>
          <cell r="AL174" t="str">
            <v/>
          </cell>
          <cell r="AM174" t="str">
            <v/>
          </cell>
          <cell r="AN174" t="str">
            <v/>
          </cell>
          <cell r="AO174" t="str">
            <v/>
          </cell>
          <cell r="AP174" t="str">
            <v/>
          </cell>
          <cell r="AQ174" t="str">
            <v/>
          </cell>
          <cell r="AR174" t="str">
            <v/>
          </cell>
          <cell r="AS174" t="str">
            <v/>
          </cell>
          <cell r="AT174" t="str">
            <v/>
          </cell>
          <cell r="AU174" t="str">
            <v/>
          </cell>
          <cell r="AV174" t="str">
            <v/>
          </cell>
          <cell r="AW174" t="str">
            <v/>
          </cell>
          <cell r="AX174" t="str">
            <v/>
          </cell>
          <cell r="AY174" t="str">
            <v/>
          </cell>
          <cell r="AZ174" t="str">
            <v/>
          </cell>
          <cell r="BA174" t="str">
            <v/>
          </cell>
          <cell r="BB174" t="str">
            <v/>
          </cell>
          <cell r="BC174" t="str">
            <v/>
          </cell>
          <cell r="BD174" t="str">
            <v/>
          </cell>
          <cell r="BE174" t="str">
            <v/>
          </cell>
          <cell r="BF174" t="str">
            <v/>
          </cell>
          <cell r="BG174" t="str">
            <v/>
          </cell>
          <cell r="BH174" t="str">
            <v/>
          </cell>
          <cell r="BI174" t="str">
            <v/>
          </cell>
          <cell r="BJ174" t="str">
            <v/>
          </cell>
          <cell r="BK174" t="str">
            <v/>
          </cell>
          <cell r="BL174" t="str">
            <v/>
          </cell>
          <cell r="BM174" t="str">
            <v/>
          </cell>
          <cell r="BN174" t="str">
            <v/>
          </cell>
          <cell r="BO174" t="str">
            <v/>
          </cell>
          <cell r="BP174" t="str">
            <v/>
          </cell>
          <cell r="BQ174" t="str">
            <v/>
          </cell>
          <cell r="BR174" t="str">
            <v/>
          </cell>
          <cell r="BS174" t="str">
            <v/>
          </cell>
          <cell r="BT174" t="str">
            <v/>
          </cell>
          <cell r="BU174" t="str">
            <v/>
          </cell>
          <cell r="BV174" t="str">
            <v/>
          </cell>
          <cell r="BW174" t="str">
            <v/>
          </cell>
          <cell r="BX174" t="str">
            <v/>
          </cell>
          <cell r="BY174" t="str">
            <v/>
          </cell>
          <cell r="CA174" t="str">
            <v/>
          </cell>
          <cell r="CB174" t="str">
            <v/>
          </cell>
          <cell r="CC174" t="str">
            <v/>
          </cell>
          <cell r="CD174" t="str">
            <v/>
          </cell>
          <cell r="CE174" t="str">
            <v/>
          </cell>
          <cell r="CF174" t="str">
            <v/>
          </cell>
          <cell r="CG174" t="str">
            <v/>
          </cell>
          <cell r="CH174" t="str">
            <v/>
          </cell>
          <cell r="CI174" t="str">
            <v/>
          </cell>
          <cell r="CJ174" t="str">
            <v/>
          </cell>
          <cell r="CK174" t="str">
            <v/>
          </cell>
          <cell r="CL174" t="str">
            <v/>
          </cell>
          <cell r="CM174" t="str">
            <v/>
          </cell>
          <cell r="CN174" t="str">
            <v/>
          </cell>
          <cell r="CO174" t="str">
            <v/>
          </cell>
          <cell r="CP174" t="str">
            <v/>
          </cell>
          <cell r="CQ174" t="str">
            <v/>
          </cell>
          <cell r="CR174" t="str">
            <v/>
          </cell>
          <cell r="CS174" t="str">
            <v/>
          </cell>
          <cell r="CT174" t="str">
            <v/>
          </cell>
          <cell r="CU174" t="str">
            <v/>
          </cell>
          <cell r="CV174" t="str">
            <v/>
          </cell>
          <cell r="CW174" t="str">
            <v/>
          </cell>
          <cell r="CX174" t="str">
            <v/>
          </cell>
          <cell r="CY174" t="str">
            <v/>
          </cell>
          <cell r="CZ174" t="str">
            <v/>
          </cell>
          <cell r="DA174" t="str">
            <v/>
          </cell>
          <cell r="DB174" t="str">
            <v/>
          </cell>
          <cell r="DC174" t="str">
            <v/>
          </cell>
          <cell r="DD174" t="str">
            <v/>
          </cell>
          <cell r="DE174" t="str">
            <v/>
          </cell>
          <cell r="DF174" t="str">
            <v/>
          </cell>
          <cell r="DG174" t="str">
            <v/>
          </cell>
          <cell r="DH174" t="str">
            <v/>
          </cell>
          <cell r="DI174" t="str">
            <v/>
          </cell>
          <cell r="DJ174" t="str">
            <v/>
          </cell>
          <cell r="DK174" t="str">
            <v/>
          </cell>
          <cell r="DL174" t="str">
            <v/>
          </cell>
          <cell r="DM174" t="str">
            <v/>
          </cell>
          <cell r="DN174" t="str">
            <v/>
          </cell>
          <cell r="DO174" t="str">
            <v/>
          </cell>
          <cell r="DP174" t="str">
            <v/>
          </cell>
          <cell r="DQ174" t="str">
            <v/>
          </cell>
          <cell r="DR174" t="str">
            <v/>
          </cell>
          <cell r="DS174" t="str">
            <v/>
          </cell>
          <cell r="DT174" t="str">
            <v/>
          </cell>
          <cell r="DU174" t="str">
            <v/>
          </cell>
          <cell r="DV174" t="str">
            <v/>
          </cell>
          <cell r="DW174" t="str">
            <v/>
          </cell>
          <cell r="DX174" t="str">
            <v/>
          </cell>
          <cell r="DY174" t="str">
            <v/>
          </cell>
          <cell r="DZ174" t="str">
            <v/>
          </cell>
          <cell r="EA174" t="str">
            <v/>
          </cell>
          <cell r="EB174" t="str">
            <v/>
          </cell>
          <cell r="EC174" t="str">
            <v/>
          </cell>
          <cell r="ED174" t="str">
            <v/>
          </cell>
          <cell r="EE174" t="str">
            <v/>
          </cell>
          <cell r="EF174" t="str">
            <v/>
          </cell>
          <cell r="EG174" t="str">
            <v/>
          </cell>
          <cell r="EH174" t="str">
            <v/>
          </cell>
          <cell r="EI174" t="str">
            <v/>
          </cell>
          <cell r="EJ174" t="str">
            <v/>
          </cell>
          <cell r="EK174" t="str">
            <v/>
          </cell>
          <cell r="EL174" t="str">
            <v/>
          </cell>
          <cell r="EM174" t="str">
            <v/>
          </cell>
          <cell r="EN174" t="str">
            <v/>
          </cell>
          <cell r="EO174" t="str">
            <v/>
          </cell>
          <cell r="EP174" t="str">
            <v/>
          </cell>
          <cell r="EQ174" t="str">
            <v/>
          </cell>
          <cell r="ER174" t="str">
            <v/>
          </cell>
          <cell r="ES174" t="str">
            <v/>
          </cell>
          <cell r="ET174" t="str">
            <v/>
          </cell>
          <cell r="EU174" t="str">
            <v/>
          </cell>
          <cell r="EV174" t="str">
            <v/>
          </cell>
          <cell r="EW174" t="str">
            <v/>
          </cell>
          <cell r="EX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  <cell r="N175" t="str">
            <v/>
          </cell>
          <cell r="O175" t="str">
            <v/>
          </cell>
          <cell r="P175" t="str">
            <v/>
          </cell>
          <cell r="Q175" t="str">
            <v/>
          </cell>
          <cell r="R175" t="str">
            <v/>
          </cell>
          <cell r="S175" t="str">
            <v/>
          </cell>
          <cell r="T175" t="str">
            <v/>
          </cell>
          <cell r="U175" t="str">
            <v/>
          </cell>
          <cell r="V175" t="str">
            <v/>
          </cell>
          <cell r="W175" t="str">
            <v/>
          </cell>
          <cell r="X175" t="str">
            <v/>
          </cell>
          <cell r="Y175" t="str">
            <v/>
          </cell>
          <cell r="Z175" t="str">
            <v/>
          </cell>
          <cell r="AA175" t="str">
            <v/>
          </cell>
          <cell r="AB175" t="str">
            <v/>
          </cell>
          <cell r="AC175" t="str">
            <v/>
          </cell>
          <cell r="AD175" t="str">
            <v/>
          </cell>
          <cell r="AE175" t="str">
            <v/>
          </cell>
          <cell r="AF175" t="str">
            <v/>
          </cell>
          <cell r="AG175" t="str">
            <v/>
          </cell>
          <cell r="AH175" t="str">
            <v/>
          </cell>
          <cell r="AI175" t="str">
            <v/>
          </cell>
          <cell r="AJ175" t="str">
            <v/>
          </cell>
          <cell r="AK175" t="str">
            <v/>
          </cell>
          <cell r="AL175" t="str">
            <v/>
          </cell>
          <cell r="AM175" t="str">
            <v/>
          </cell>
          <cell r="AN175" t="str">
            <v/>
          </cell>
          <cell r="AO175" t="str">
            <v/>
          </cell>
          <cell r="AP175" t="str">
            <v/>
          </cell>
          <cell r="AQ175" t="str">
            <v/>
          </cell>
          <cell r="AR175" t="str">
            <v/>
          </cell>
          <cell r="AS175" t="str">
            <v/>
          </cell>
          <cell r="AT175" t="str">
            <v/>
          </cell>
          <cell r="AU175" t="str">
            <v/>
          </cell>
          <cell r="AV175" t="str">
            <v/>
          </cell>
          <cell r="AW175" t="str">
            <v/>
          </cell>
          <cell r="AX175" t="str">
            <v/>
          </cell>
          <cell r="AY175" t="str">
            <v/>
          </cell>
          <cell r="AZ175" t="str">
            <v/>
          </cell>
          <cell r="BA175" t="str">
            <v/>
          </cell>
          <cell r="BB175" t="str">
            <v/>
          </cell>
          <cell r="BC175" t="str">
            <v/>
          </cell>
          <cell r="BD175" t="str">
            <v/>
          </cell>
          <cell r="BE175" t="str">
            <v/>
          </cell>
          <cell r="BF175" t="str">
            <v/>
          </cell>
          <cell r="BG175" t="str">
            <v/>
          </cell>
          <cell r="BH175" t="str">
            <v/>
          </cell>
          <cell r="BI175" t="str">
            <v/>
          </cell>
          <cell r="BJ175" t="str">
            <v/>
          </cell>
          <cell r="BK175" t="str">
            <v/>
          </cell>
          <cell r="BL175" t="str">
            <v/>
          </cell>
          <cell r="BM175" t="str">
            <v/>
          </cell>
          <cell r="BN175" t="str">
            <v/>
          </cell>
          <cell r="BO175" t="str">
            <v/>
          </cell>
          <cell r="BP175" t="str">
            <v/>
          </cell>
          <cell r="BQ175" t="str">
            <v/>
          </cell>
          <cell r="BR175" t="str">
            <v/>
          </cell>
          <cell r="BS175" t="str">
            <v/>
          </cell>
          <cell r="BT175" t="str">
            <v/>
          </cell>
          <cell r="BU175" t="str">
            <v/>
          </cell>
          <cell r="BV175" t="str">
            <v/>
          </cell>
          <cell r="BW175" t="str">
            <v/>
          </cell>
          <cell r="BX175" t="str">
            <v/>
          </cell>
          <cell r="BY175" t="str">
            <v/>
          </cell>
          <cell r="CA175" t="str">
            <v/>
          </cell>
          <cell r="CB175" t="str">
            <v/>
          </cell>
          <cell r="CC175" t="str">
            <v/>
          </cell>
          <cell r="CD175" t="str">
            <v/>
          </cell>
          <cell r="CE175" t="str">
            <v/>
          </cell>
          <cell r="CF175" t="str">
            <v/>
          </cell>
          <cell r="CG175" t="str">
            <v/>
          </cell>
          <cell r="CH175" t="str">
            <v/>
          </cell>
          <cell r="CI175" t="str">
            <v/>
          </cell>
          <cell r="CJ175" t="str">
            <v/>
          </cell>
          <cell r="CK175" t="str">
            <v/>
          </cell>
          <cell r="CL175" t="str">
            <v/>
          </cell>
          <cell r="CM175" t="str">
            <v/>
          </cell>
          <cell r="CN175" t="str">
            <v/>
          </cell>
          <cell r="CO175" t="str">
            <v/>
          </cell>
          <cell r="CP175" t="str">
            <v/>
          </cell>
          <cell r="CQ175" t="str">
            <v/>
          </cell>
          <cell r="CR175" t="str">
            <v/>
          </cell>
          <cell r="CS175" t="str">
            <v/>
          </cell>
          <cell r="CT175" t="str">
            <v/>
          </cell>
          <cell r="CU175" t="str">
            <v/>
          </cell>
          <cell r="CV175" t="str">
            <v/>
          </cell>
          <cell r="CW175" t="str">
            <v/>
          </cell>
          <cell r="CX175" t="str">
            <v/>
          </cell>
          <cell r="CY175" t="str">
            <v/>
          </cell>
          <cell r="CZ175" t="str">
            <v/>
          </cell>
          <cell r="DA175" t="str">
            <v/>
          </cell>
          <cell r="DB175" t="str">
            <v/>
          </cell>
          <cell r="DC175" t="str">
            <v/>
          </cell>
          <cell r="DD175" t="str">
            <v/>
          </cell>
          <cell r="DE175" t="str">
            <v/>
          </cell>
          <cell r="DF175" t="str">
            <v/>
          </cell>
          <cell r="DG175" t="str">
            <v/>
          </cell>
          <cell r="DH175" t="str">
            <v/>
          </cell>
          <cell r="DI175" t="str">
            <v/>
          </cell>
          <cell r="DJ175" t="str">
            <v/>
          </cell>
          <cell r="DK175" t="str">
            <v/>
          </cell>
          <cell r="DL175" t="str">
            <v/>
          </cell>
          <cell r="DM175" t="str">
            <v/>
          </cell>
          <cell r="DN175" t="str">
            <v/>
          </cell>
          <cell r="DO175" t="str">
            <v/>
          </cell>
          <cell r="DP175" t="str">
            <v/>
          </cell>
          <cell r="DQ175" t="str">
            <v/>
          </cell>
          <cell r="DR175" t="str">
            <v/>
          </cell>
          <cell r="DS175" t="str">
            <v/>
          </cell>
          <cell r="DT175" t="str">
            <v/>
          </cell>
          <cell r="DU175" t="str">
            <v/>
          </cell>
          <cell r="DV175" t="str">
            <v/>
          </cell>
          <cell r="DW175" t="str">
            <v/>
          </cell>
          <cell r="DX175" t="str">
            <v/>
          </cell>
          <cell r="DY175" t="str">
            <v/>
          </cell>
          <cell r="DZ175" t="str">
            <v/>
          </cell>
          <cell r="EA175" t="str">
            <v/>
          </cell>
          <cell r="EB175" t="str">
            <v/>
          </cell>
          <cell r="EC175" t="str">
            <v/>
          </cell>
          <cell r="ED175" t="str">
            <v/>
          </cell>
          <cell r="EE175" t="str">
            <v/>
          </cell>
          <cell r="EF175" t="str">
            <v/>
          </cell>
          <cell r="EG175" t="str">
            <v/>
          </cell>
          <cell r="EH175" t="str">
            <v/>
          </cell>
          <cell r="EI175" t="str">
            <v/>
          </cell>
          <cell r="EJ175" t="str">
            <v/>
          </cell>
          <cell r="EK175" t="str">
            <v/>
          </cell>
          <cell r="EL175" t="str">
            <v/>
          </cell>
          <cell r="EM175" t="str">
            <v/>
          </cell>
          <cell r="EN175" t="str">
            <v/>
          </cell>
          <cell r="EO175" t="str">
            <v/>
          </cell>
          <cell r="EP175" t="str">
            <v/>
          </cell>
          <cell r="EQ175" t="str">
            <v/>
          </cell>
          <cell r="ER175" t="str">
            <v/>
          </cell>
          <cell r="ES175" t="str">
            <v/>
          </cell>
          <cell r="ET175" t="str">
            <v/>
          </cell>
          <cell r="EU175" t="str">
            <v/>
          </cell>
          <cell r="EV175" t="str">
            <v/>
          </cell>
          <cell r="EW175" t="str">
            <v/>
          </cell>
          <cell r="EX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  <cell r="N176" t="str">
            <v/>
          </cell>
          <cell r="O176" t="str">
            <v/>
          </cell>
          <cell r="P176" t="str">
            <v/>
          </cell>
          <cell r="Q176" t="str">
            <v/>
          </cell>
          <cell r="R176" t="str">
            <v/>
          </cell>
          <cell r="S176" t="str">
            <v/>
          </cell>
          <cell r="T176" t="str">
            <v/>
          </cell>
          <cell r="U176" t="str">
            <v/>
          </cell>
          <cell r="V176" t="str">
            <v/>
          </cell>
          <cell r="W176" t="str">
            <v/>
          </cell>
          <cell r="X176" t="str">
            <v/>
          </cell>
          <cell r="Y176" t="str">
            <v/>
          </cell>
          <cell r="Z176" t="str">
            <v/>
          </cell>
          <cell r="AA176" t="str">
            <v/>
          </cell>
          <cell r="AB176" t="str">
            <v/>
          </cell>
          <cell r="AC176" t="str">
            <v/>
          </cell>
          <cell r="AD176" t="str">
            <v/>
          </cell>
          <cell r="AE176" t="str">
            <v/>
          </cell>
          <cell r="AF176" t="str">
            <v/>
          </cell>
          <cell r="AG176" t="str">
            <v/>
          </cell>
          <cell r="AH176" t="str">
            <v/>
          </cell>
          <cell r="AI176" t="str">
            <v/>
          </cell>
          <cell r="AJ176" t="str">
            <v/>
          </cell>
          <cell r="AK176" t="str">
            <v/>
          </cell>
          <cell r="AL176" t="str">
            <v/>
          </cell>
          <cell r="AM176" t="str">
            <v/>
          </cell>
          <cell r="AN176" t="str">
            <v/>
          </cell>
          <cell r="AO176" t="str">
            <v/>
          </cell>
          <cell r="AP176" t="str">
            <v/>
          </cell>
          <cell r="AQ176" t="str">
            <v/>
          </cell>
          <cell r="AR176" t="str">
            <v/>
          </cell>
          <cell r="AS176" t="str">
            <v/>
          </cell>
          <cell r="AT176" t="str">
            <v/>
          </cell>
          <cell r="AU176" t="str">
            <v/>
          </cell>
          <cell r="AV176" t="str">
            <v/>
          </cell>
          <cell r="AW176" t="str">
            <v/>
          </cell>
          <cell r="AX176" t="str">
            <v/>
          </cell>
          <cell r="AY176" t="str">
            <v/>
          </cell>
          <cell r="AZ176" t="str">
            <v/>
          </cell>
          <cell r="BA176" t="str">
            <v/>
          </cell>
          <cell r="BB176" t="str">
            <v/>
          </cell>
          <cell r="BC176" t="str">
            <v/>
          </cell>
          <cell r="BD176" t="str">
            <v/>
          </cell>
          <cell r="BE176" t="str">
            <v/>
          </cell>
          <cell r="BF176" t="str">
            <v/>
          </cell>
          <cell r="BG176" t="str">
            <v/>
          </cell>
          <cell r="BH176" t="str">
            <v/>
          </cell>
          <cell r="BI176" t="str">
            <v/>
          </cell>
          <cell r="BJ176" t="str">
            <v/>
          </cell>
          <cell r="BK176" t="str">
            <v/>
          </cell>
          <cell r="BL176" t="str">
            <v/>
          </cell>
          <cell r="BM176" t="str">
            <v/>
          </cell>
          <cell r="BN176" t="str">
            <v/>
          </cell>
          <cell r="BO176" t="str">
            <v/>
          </cell>
          <cell r="BP176" t="str">
            <v/>
          </cell>
          <cell r="BQ176" t="str">
            <v/>
          </cell>
          <cell r="BR176" t="str">
            <v/>
          </cell>
          <cell r="BS176" t="str">
            <v/>
          </cell>
          <cell r="BT176" t="str">
            <v/>
          </cell>
          <cell r="BU176" t="str">
            <v/>
          </cell>
          <cell r="BV176" t="str">
            <v/>
          </cell>
          <cell r="BW176" t="str">
            <v/>
          </cell>
          <cell r="BX176" t="str">
            <v/>
          </cell>
          <cell r="BY176" t="str">
            <v/>
          </cell>
          <cell r="CA176" t="str">
            <v/>
          </cell>
          <cell r="CB176" t="str">
            <v/>
          </cell>
          <cell r="CC176" t="str">
            <v/>
          </cell>
          <cell r="CD176" t="str">
            <v/>
          </cell>
          <cell r="CE176" t="str">
            <v/>
          </cell>
          <cell r="CF176" t="str">
            <v/>
          </cell>
          <cell r="CG176" t="str">
            <v/>
          </cell>
          <cell r="CH176" t="str">
            <v/>
          </cell>
          <cell r="CI176" t="str">
            <v/>
          </cell>
          <cell r="CJ176" t="str">
            <v/>
          </cell>
          <cell r="CK176" t="str">
            <v/>
          </cell>
          <cell r="CL176" t="str">
            <v/>
          </cell>
          <cell r="CM176" t="str">
            <v/>
          </cell>
          <cell r="CN176" t="str">
            <v/>
          </cell>
          <cell r="CO176" t="str">
            <v/>
          </cell>
          <cell r="CP176" t="str">
            <v/>
          </cell>
          <cell r="CQ176" t="str">
            <v/>
          </cell>
          <cell r="CR176" t="str">
            <v/>
          </cell>
          <cell r="CS176" t="str">
            <v/>
          </cell>
          <cell r="CT176" t="str">
            <v/>
          </cell>
          <cell r="CU176" t="str">
            <v/>
          </cell>
          <cell r="CV176" t="str">
            <v/>
          </cell>
          <cell r="CW176" t="str">
            <v/>
          </cell>
          <cell r="CX176" t="str">
            <v/>
          </cell>
          <cell r="CY176" t="str">
            <v/>
          </cell>
          <cell r="CZ176" t="str">
            <v/>
          </cell>
          <cell r="DA176" t="str">
            <v/>
          </cell>
          <cell r="DB176" t="str">
            <v/>
          </cell>
          <cell r="DC176" t="str">
            <v/>
          </cell>
          <cell r="DD176" t="str">
            <v/>
          </cell>
          <cell r="DE176" t="str">
            <v/>
          </cell>
          <cell r="DF176" t="str">
            <v/>
          </cell>
          <cell r="DG176" t="str">
            <v/>
          </cell>
          <cell r="DH176" t="str">
            <v/>
          </cell>
          <cell r="DI176" t="str">
            <v/>
          </cell>
          <cell r="DJ176" t="str">
            <v/>
          </cell>
          <cell r="DK176" t="str">
            <v/>
          </cell>
          <cell r="DL176" t="str">
            <v/>
          </cell>
          <cell r="DM176" t="str">
            <v/>
          </cell>
          <cell r="DN176" t="str">
            <v/>
          </cell>
          <cell r="DO176" t="str">
            <v/>
          </cell>
          <cell r="DP176" t="str">
            <v/>
          </cell>
          <cell r="DQ176" t="str">
            <v/>
          </cell>
          <cell r="DR176" t="str">
            <v/>
          </cell>
          <cell r="DS176" t="str">
            <v/>
          </cell>
          <cell r="DT176" t="str">
            <v/>
          </cell>
          <cell r="DU176" t="str">
            <v/>
          </cell>
          <cell r="DV176" t="str">
            <v/>
          </cell>
          <cell r="DW176" t="str">
            <v/>
          </cell>
          <cell r="DX176" t="str">
            <v/>
          </cell>
          <cell r="DY176" t="str">
            <v/>
          </cell>
          <cell r="DZ176" t="str">
            <v/>
          </cell>
          <cell r="EA176" t="str">
            <v/>
          </cell>
          <cell r="EB176" t="str">
            <v/>
          </cell>
          <cell r="EC176" t="str">
            <v/>
          </cell>
          <cell r="ED176" t="str">
            <v/>
          </cell>
          <cell r="EE176" t="str">
            <v/>
          </cell>
          <cell r="EF176" t="str">
            <v/>
          </cell>
          <cell r="EG176" t="str">
            <v/>
          </cell>
          <cell r="EH176" t="str">
            <v/>
          </cell>
          <cell r="EI176" t="str">
            <v/>
          </cell>
          <cell r="EJ176" t="str">
            <v/>
          </cell>
          <cell r="EK176" t="str">
            <v/>
          </cell>
          <cell r="EL176" t="str">
            <v/>
          </cell>
          <cell r="EM176" t="str">
            <v/>
          </cell>
          <cell r="EN176" t="str">
            <v/>
          </cell>
          <cell r="EO176" t="str">
            <v/>
          </cell>
          <cell r="EP176" t="str">
            <v/>
          </cell>
          <cell r="EQ176" t="str">
            <v/>
          </cell>
          <cell r="ER176" t="str">
            <v/>
          </cell>
          <cell r="ES176" t="str">
            <v/>
          </cell>
          <cell r="ET176" t="str">
            <v/>
          </cell>
          <cell r="EU176" t="str">
            <v/>
          </cell>
          <cell r="EV176" t="str">
            <v/>
          </cell>
          <cell r="EW176" t="str">
            <v/>
          </cell>
          <cell r="EX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  <cell r="N177" t="str">
            <v/>
          </cell>
          <cell r="O177" t="str">
            <v/>
          </cell>
          <cell r="P177" t="str">
            <v/>
          </cell>
          <cell r="Q177" t="str">
            <v/>
          </cell>
          <cell r="R177" t="str">
            <v/>
          </cell>
          <cell r="S177" t="str">
            <v/>
          </cell>
          <cell r="T177" t="str">
            <v/>
          </cell>
          <cell r="U177" t="str">
            <v/>
          </cell>
          <cell r="V177" t="str">
            <v/>
          </cell>
          <cell r="W177" t="str">
            <v/>
          </cell>
          <cell r="X177" t="str">
            <v/>
          </cell>
          <cell r="Y177" t="str">
            <v/>
          </cell>
          <cell r="Z177" t="str">
            <v/>
          </cell>
          <cell r="AA177" t="str">
            <v/>
          </cell>
          <cell r="AB177" t="str">
            <v/>
          </cell>
          <cell r="AC177" t="str">
            <v/>
          </cell>
          <cell r="AD177" t="str">
            <v/>
          </cell>
          <cell r="AE177" t="str">
            <v/>
          </cell>
          <cell r="AF177" t="str">
            <v/>
          </cell>
          <cell r="AG177" t="str">
            <v/>
          </cell>
          <cell r="AH177" t="str">
            <v/>
          </cell>
          <cell r="AI177" t="str">
            <v/>
          </cell>
          <cell r="AJ177" t="str">
            <v/>
          </cell>
          <cell r="AK177" t="str">
            <v/>
          </cell>
          <cell r="AL177" t="str">
            <v/>
          </cell>
          <cell r="AM177" t="str">
            <v/>
          </cell>
          <cell r="AN177" t="str">
            <v/>
          </cell>
          <cell r="AO177" t="str">
            <v/>
          </cell>
          <cell r="AP177" t="str">
            <v/>
          </cell>
          <cell r="AQ177" t="str">
            <v/>
          </cell>
          <cell r="AR177" t="str">
            <v/>
          </cell>
          <cell r="AS177" t="str">
            <v/>
          </cell>
          <cell r="AT177" t="str">
            <v/>
          </cell>
          <cell r="AU177" t="str">
            <v/>
          </cell>
          <cell r="AV177" t="str">
            <v/>
          </cell>
          <cell r="AW177" t="str">
            <v/>
          </cell>
          <cell r="AX177" t="str">
            <v/>
          </cell>
          <cell r="AY177" t="str">
            <v/>
          </cell>
          <cell r="AZ177" t="str">
            <v/>
          </cell>
          <cell r="BA177" t="str">
            <v/>
          </cell>
          <cell r="BB177" t="str">
            <v/>
          </cell>
          <cell r="BC177" t="str">
            <v/>
          </cell>
          <cell r="BD177" t="str">
            <v/>
          </cell>
          <cell r="BE177" t="str">
            <v/>
          </cell>
          <cell r="BF177" t="str">
            <v/>
          </cell>
          <cell r="BG177" t="str">
            <v/>
          </cell>
          <cell r="BH177" t="str">
            <v/>
          </cell>
          <cell r="BI177" t="str">
            <v/>
          </cell>
          <cell r="BJ177" t="str">
            <v/>
          </cell>
          <cell r="BK177" t="str">
            <v/>
          </cell>
          <cell r="BL177" t="str">
            <v/>
          </cell>
          <cell r="BM177" t="str">
            <v/>
          </cell>
          <cell r="BN177" t="str">
            <v/>
          </cell>
          <cell r="BO177" t="str">
            <v/>
          </cell>
          <cell r="BP177" t="str">
            <v/>
          </cell>
          <cell r="BQ177" t="str">
            <v/>
          </cell>
          <cell r="BR177" t="str">
            <v/>
          </cell>
          <cell r="BS177" t="str">
            <v/>
          </cell>
          <cell r="BT177" t="str">
            <v/>
          </cell>
          <cell r="BU177" t="str">
            <v/>
          </cell>
          <cell r="BV177" t="str">
            <v/>
          </cell>
          <cell r="BW177" t="str">
            <v/>
          </cell>
          <cell r="BX177" t="str">
            <v/>
          </cell>
          <cell r="BY177" t="str">
            <v/>
          </cell>
          <cell r="CA177" t="str">
            <v/>
          </cell>
          <cell r="CB177" t="str">
            <v/>
          </cell>
          <cell r="CC177" t="str">
            <v/>
          </cell>
          <cell r="CD177" t="str">
            <v/>
          </cell>
          <cell r="CE177" t="str">
            <v/>
          </cell>
          <cell r="CF177" t="str">
            <v/>
          </cell>
          <cell r="CG177" t="str">
            <v/>
          </cell>
          <cell r="CH177" t="str">
            <v/>
          </cell>
          <cell r="CI177" t="str">
            <v/>
          </cell>
          <cell r="CJ177" t="str">
            <v/>
          </cell>
          <cell r="CK177" t="str">
            <v/>
          </cell>
          <cell r="CL177" t="str">
            <v/>
          </cell>
          <cell r="CM177" t="str">
            <v/>
          </cell>
          <cell r="CN177" t="str">
            <v/>
          </cell>
          <cell r="CO177" t="str">
            <v/>
          </cell>
          <cell r="CP177" t="str">
            <v/>
          </cell>
          <cell r="CQ177" t="str">
            <v/>
          </cell>
          <cell r="CR177" t="str">
            <v/>
          </cell>
          <cell r="CS177" t="str">
            <v/>
          </cell>
          <cell r="CT177" t="str">
            <v/>
          </cell>
          <cell r="CU177" t="str">
            <v/>
          </cell>
          <cell r="CV177" t="str">
            <v/>
          </cell>
          <cell r="CW177" t="str">
            <v/>
          </cell>
          <cell r="CX177" t="str">
            <v/>
          </cell>
          <cell r="CY177" t="str">
            <v/>
          </cell>
          <cell r="CZ177" t="str">
            <v/>
          </cell>
          <cell r="DA177" t="str">
            <v/>
          </cell>
          <cell r="DB177" t="str">
            <v/>
          </cell>
          <cell r="DC177" t="str">
            <v/>
          </cell>
          <cell r="DD177" t="str">
            <v/>
          </cell>
          <cell r="DE177" t="str">
            <v/>
          </cell>
          <cell r="DF177" t="str">
            <v/>
          </cell>
          <cell r="DG177" t="str">
            <v/>
          </cell>
          <cell r="DH177" t="str">
            <v/>
          </cell>
          <cell r="DI177" t="str">
            <v/>
          </cell>
          <cell r="DJ177" t="str">
            <v/>
          </cell>
          <cell r="DK177" t="str">
            <v/>
          </cell>
          <cell r="DL177" t="str">
            <v/>
          </cell>
          <cell r="DM177" t="str">
            <v/>
          </cell>
          <cell r="DN177" t="str">
            <v/>
          </cell>
          <cell r="DO177" t="str">
            <v/>
          </cell>
          <cell r="DP177" t="str">
            <v/>
          </cell>
          <cell r="DQ177" t="str">
            <v/>
          </cell>
          <cell r="DR177" t="str">
            <v/>
          </cell>
          <cell r="DS177" t="str">
            <v/>
          </cell>
          <cell r="DT177" t="str">
            <v/>
          </cell>
          <cell r="DU177" t="str">
            <v/>
          </cell>
          <cell r="DV177" t="str">
            <v/>
          </cell>
          <cell r="DW177" t="str">
            <v/>
          </cell>
          <cell r="DX177" t="str">
            <v/>
          </cell>
          <cell r="DY177" t="str">
            <v/>
          </cell>
          <cell r="DZ177" t="str">
            <v/>
          </cell>
          <cell r="EA177" t="str">
            <v/>
          </cell>
          <cell r="EB177" t="str">
            <v/>
          </cell>
          <cell r="EC177" t="str">
            <v/>
          </cell>
          <cell r="ED177" t="str">
            <v/>
          </cell>
          <cell r="EE177" t="str">
            <v/>
          </cell>
          <cell r="EF177" t="str">
            <v/>
          </cell>
          <cell r="EG177" t="str">
            <v/>
          </cell>
          <cell r="EH177" t="str">
            <v/>
          </cell>
          <cell r="EI177" t="str">
            <v/>
          </cell>
          <cell r="EJ177" t="str">
            <v/>
          </cell>
          <cell r="EK177" t="str">
            <v/>
          </cell>
          <cell r="EL177" t="str">
            <v/>
          </cell>
          <cell r="EM177" t="str">
            <v/>
          </cell>
          <cell r="EN177" t="str">
            <v/>
          </cell>
          <cell r="EO177" t="str">
            <v/>
          </cell>
          <cell r="EP177" t="str">
            <v/>
          </cell>
          <cell r="EQ177" t="str">
            <v/>
          </cell>
          <cell r="ER177" t="str">
            <v/>
          </cell>
          <cell r="ES177" t="str">
            <v/>
          </cell>
          <cell r="ET177" t="str">
            <v/>
          </cell>
          <cell r="EU177" t="str">
            <v/>
          </cell>
          <cell r="EV177" t="str">
            <v/>
          </cell>
          <cell r="EW177" t="str">
            <v/>
          </cell>
          <cell r="EX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  <cell r="N178" t="str">
            <v/>
          </cell>
          <cell r="O178" t="str">
            <v/>
          </cell>
          <cell r="P178" t="str">
            <v/>
          </cell>
          <cell r="Q178" t="str">
            <v/>
          </cell>
          <cell r="R178" t="str">
            <v/>
          </cell>
          <cell r="S178" t="str">
            <v/>
          </cell>
          <cell r="T178" t="str">
            <v/>
          </cell>
          <cell r="U178" t="str">
            <v/>
          </cell>
          <cell r="V178" t="str">
            <v/>
          </cell>
          <cell r="W178" t="str">
            <v/>
          </cell>
          <cell r="X178" t="str">
            <v/>
          </cell>
          <cell r="Y178" t="str">
            <v/>
          </cell>
          <cell r="Z178" t="str">
            <v/>
          </cell>
          <cell r="AA178" t="str">
            <v/>
          </cell>
          <cell r="AB178" t="str">
            <v/>
          </cell>
          <cell r="AC178" t="str">
            <v/>
          </cell>
          <cell r="AD178" t="str">
            <v/>
          </cell>
          <cell r="AE178" t="str">
            <v/>
          </cell>
          <cell r="AF178" t="str">
            <v/>
          </cell>
          <cell r="AG178" t="str">
            <v/>
          </cell>
          <cell r="AH178" t="str">
            <v/>
          </cell>
          <cell r="AI178" t="str">
            <v/>
          </cell>
          <cell r="AJ178" t="str">
            <v/>
          </cell>
          <cell r="AK178" t="str">
            <v/>
          </cell>
          <cell r="AL178" t="str">
            <v/>
          </cell>
          <cell r="AM178" t="str">
            <v/>
          </cell>
          <cell r="AN178" t="str">
            <v/>
          </cell>
          <cell r="AO178" t="str">
            <v/>
          </cell>
          <cell r="AP178" t="str">
            <v/>
          </cell>
          <cell r="AQ178" t="str">
            <v/>
          </cell>
          <cell r="AR178" t="str">
            <v/>
          </cell>
          <cell r="AS178" t="str">
            <v/>
          </cell>
          <cell r="AT178" t="str">
            <v/>
          </cell>
          <cell r="AU178" t="str">
            <v/>
          </cell>
          <cell r="AV178" t="str">
            <v/>
          </cell>
          <cell r="AW178" t="str">
            <v/>
          </cell>
          <cell r="AX178" t="str">
            <v/>
          </cell>
          <cell r="AY178" t="str">
            <v/>
          </cell>
          <cell r="AZ178" t="str">
            <v/>
          </cell>
          <cell r="BA178" t="str">
            <v/>
          </cell>
          <cell r="BB178" t="str">
            <v/>
          </cell>
          <cell r="BC178" t="str">
            <v/>
          </cell>
          <cell r="BD178" t="str">
            <v/>
          </cell>
          <cell r="BE178" t="str">
            <v/>
          </cell>
          <cell r="BF178" t="str">
            <v/>
          </cell>
          <cell r="BG178" t="str">
            <v/>
          </cell>
          <cell r="BH178" t="str">
            <v/>
          </cell>
          <cell r="BI178" t="str">
            <v/>
          </cell>
          <cell r="BJ178" t="str">
            <v/>
          </cell>
          <cell r="BK178" t="str">
            <v/>
          </cell>
          <cell r="BL178" t="str">
            <v/>
          </cell>
          <cell r="BM178" t="str">
            <v/>
          </cell>
          <cell r="BN178" t="str">
            <v/>
          </cell>
          <cell r="BO178" t="str">
            <v/>
          </cell>
          <cell r="BP178" t="str">
            <v/>
          </cell>
          <cell r="BQ178" t="str">
            <v/>
          </cell>
          <cell r="BR178" t="str">
            <v/>
          </cell>
          <cell r="BS178" t="str">
            <v/>
          </cell>
          <cell r="BT178" t="str">
            <v/>
          </cell>
          <cell r="BU178" t="str">
            <v/>
          </cell>
          <cell r="BV178" t="str">
            <v/>
          </cell>
          <cell r="BW178" t="str">
            <v/>
          </cell>
          <cell r="BX178" t="str">
            <v/>
          </cell>
          <cell r="BY178" t="str">
            <v/>
          </cell>
          <cell r="CA178" t="str">
            <v/>
          </cell>
          <cell r="CB178" t="str">
            <v/>
          </cell>
          <cell r="CC178" t="str">
            <v/>
          </cell>
          <cell r="CD178" t="str">
            <v/>
          </cell>
          <cell r="CE178" t="str">
            <v/>
          </cell>
          <cell r="CF178" t="str">
            <v/>
          </cell>
          <cell r="CG178" t="str">
            <v/>
          </cell>
          <cell r="CH178" t="str">
            <v/>
          </cell>
          <cell r="CI178" t="str">
            <v/>
          </cell>
          <cell r="CJ178" t="str">
            <v/>
          </cell>
          <cell r="CK178" t="str">
            <v/>
          </cell>
          <cell r="CL178" t="str">
            <v/>
          </cell>
          <cell r="CM178" t="str">
            <v/>
          </cell>
          <cell r="CN178" t="str">
            <v/>
          </cell>
          <cell r="CO178" t="str">
            <v/>
          </cell>
          <cell r="CP178" t="str">
            <v/>
          </cell>
          <cell r="CQ178" t="str">
            <v/>
          </cell>
          <cell r="CR178" t="str">
            <v/>
          </cell>
          <cell r="CS178" t="str">
            <v/>
          </cell>
          <cell r="CT178" t="str">
            <v/>
          </cell>
          <cell r="CU178" t="str">
            <v/>
          </cell>
          <cell r="CV178" t="str">
            <v/>
          </cell>
          <cell r="CW178" t="str">
            <v/>
          </cell>
          <cell r="CX178" t="str">
            <v/>
          </cell>
          <cell r="CY178" t="str">
            <v/>
          </cell>
          <cell r="CZ178" t="str">
            <v/>
          </cell>
          <cell r="DA178" t="str">
            <v/>
          </cell>
          <cell r="DB178" t="str">
            <v/>
          </cell>
          <cell r="DC178" t="str">
            <v/>
          </cell>
          <cell r="DD178" t="str">
            <v/>
          </cell>
          <cell r="DE178" t="str">
            <v/>
          </cell>
          <cell r="DF178" t="str">
            <v/>
          </cell>
          <cell r="DG178" t="str">
            <v/>
          </cell>
          <cell r="DH178" t="str">
            <v/>
          </cell>
          <cell r="DI178" t="str">
            <v/>
          </cell>
          <cell r="DJ178" t="str">
            <v/>
          </cell>
          <cell r="DK178" t="str">
            <v/>
          </cell>
          <cell r="DL178" t="str">
            <v/>
          </cell>
          <cell r="DM178" t="str">
            <v/>
          </cell>
          <cell r="DN178" t="str">
            <v/>
          </cell>
          <cell r="DO178" t="str">
            <v/>
          </cell>
          <cell r="DP178" t="str">
            <v/>
          </cell>
          <cell r="DQ178" t="str">
            <v/>
          </cell>
          <cell r="DR178" t="str">
            <v/>
          </cell>
          <cell r="DS178" t="str">
            <v/>
          </cell>
          <cell r="DT178" t="str">
            <v/>
          </cell>
          <cell r="DU178" t="str">
            <v/>
          </cell>
          <cell r="DV178" t="str">
            <v/>
          </cell>
          <cell r="DW178" t="str">
            <v/>
          </cell>
          <cell r="DX178" t="str">
            <v/>
          </cell>
          <cell r="DY178" t="str">
            <v/>
          </cell>
          <cell r="DZ178" t="str">
            <v/>
          </cell>
          <cell r="EA178" t="str">
            <v/>
          </cell>
          <cell r="EB178" t="str">
            <v/>
          </cell>
          <cell r="EC178" t="str">
            <v/>
          </cell>
          <cell r="ED178" t="str">
            <v/>
          </cell>
          <cell r="EE178" t="str">
            <v/>
          </cell>
          <cell r="EF178" t="str">
            <v/>
          </cell>
          <cell r="EG178" t="str">
            <v/>
          </cell>
          <cell r="EH178" t="str">
            <v/>
          </cell>
          <cell r="EI178" t="str">
            <v/>
          </cell>
          <cell r="EJ178" t="str">
            <v/>
          </cell>
          <cell r="EK178" t="str">
            <v/>
          </cell>
          <cell r="EL178" t="str">
            <v/>
          </cell>
          <cell r="EM178" t="str">
            <v/>
          </cell>
          <cell r="EN178" t="str">
            <v/>
          </cell>
          <cell r="EO178" t="str">
            <v/>
          </cell>
          <cell r="EP178" t="str">
            <v/>
          </cell>
          <cell r="EQ178" t="str">
            <v/>
          </cell>
          <cell r="ER178" t="str">
            <v/>
          </cell>
          <cell r="ES178" t="str">
            <v/>
          </cell>
          <cell r="ET178" t="str">
            <v/>
          </cell>
          <cell r="EU178" t="str">
            <v/>
          </cell>
          <cell r="EV178" t="str">
            <v/>
          </cell>
          <cell r="EW178" t="str">
            <v/>
          </cell>
          <cell r="EX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  <cell r="N179" t="str">
            <v/>
          </cell>
          <cell r="O179" t="str">
            <v/>
          </cell>
          <cell r="P179" t="str">
            <v/>
          </cell>
          <cell r="Q179" t="str">
            <v/>
          </cell>
          <cell r="R179" t="str">
            <v/>
          </cell>
          <cell r="S179" t="str">
            <v/>
          </cell>
          <cell r="T179" t="str">
            <v/>
          </cell>
          <cell r="U179" t="str">
            <v/>
          </cell>
          <cell r="V179" t="str">
            <v/>
          </cell>
          <cell r="W179" t="str">
            <v/>
          </cell>
          <cell r="X179" t="str">
            <v/>
          </cell>
          <cell r="Y179" t="str">
            <v/>
          </cell>
          <cell r="Z179" t="str">
            <v/>
          </cell>
          <cell r="AA179" t="str">
            <v/>
          </cell>
          <cell r="AB179" t="str">
            <v/>
          </cell>
          <cell r="AC179" t="str">
            <v/>
          </cell>
          <cell r="AD179" t="str">
            <v/>
          </cell>
          <cell r="AE179" t="str">
            <v/>
          </cell>
          <cell r="AF179" t="str">
            <v/>
          </cell>
          <cell r="AG179" t="str">
            <v/>
          </cell>
          <cell r="AH179" t="str">
            <v/>
          </cell>
          <cell r="AI179" t="str">
            <v/>
          </cell>
          <cell r="AJ179" t="str">
            <v/>
          </cell>
          <cell r="AK179" t="str">
            <v/>
          </cell>
          <cell r="AL179" t="str">
            <v/>
          </cell>
          <cell r="AM179" t="str">
            <v/>
          </cell>
          <cell r="AN179" t="str">
            <v/>
          </cell>
          <cell r="AO179" t="str">
            <v/>
          </cell>
          <cell r="AP179" t="str">
            <v/>
          </cell>
          <cell r="AQ179" t="str">
            <v/>
          </cell>
          <cell r="AR179" t="str">
            <v/>
          </cell>
          <cell r="AS179" t="str">
            <v/>
          </cell>
          <cell r="AT179" t="str">
            <v/>
          </cell>
          <cell r="AU179" t="str">
            <v/>
          </cell>
          <cell r="AV179" t="str">
            <v/>
          </cell>
          <cell r="AW179" t="str">
            <v/>
          </cell>
          <cell r="AX179" t="str">
            <v/>
          </cell>
          <cell r="AY179" t="str">
            <v/>
          </cell>
          <cell r="AZ179" t="str">
            <v/>
          </cell>
          <cell r="BA179" t="str">
            <v/>
          </cell>
          <cell r="BB179" t="str">
            <v/>
          </cell>
          <cell r="BC179" t="str">
            <v/>
          </cell>
          <cell r="BD179" t="str">
            <v/>
          </cell>
          <cell r="BE179" t="str">
            <v/>
          </cell>
          <cell r="BF179" t="str">
            <v/>
          </cell>
          <cell r="BG179" t="str">
            <v/>
          </cell>
          <cell r="BH179" t="str">
            <v/>
          </cell>
          <cell r="BI179" t="str">
            <v/>
          </cell>
          <cell r="BJ179" t="str">
            <v/>
          </cell>
          <cell r="BK179" t="str">
            <v/>
          </cell>
          <cell r="BL179" t="str">
            <v/>
          </cell>
          <cell r="BM179" t="str">
            <v/>
          </cell>
          <cell r="BN179" t="str">
            <v/>
          </cell>
          <cell r="BO179" t="str">
            <v/>
          </cell>
          <cell r="BP179" t="str">
            <v/>
          </cell>
          <cell r="BQ179" t="str">
            <v/>
          </cell>
          <cell r="BR179" t="str">
            <v/>
          </cell>
          <cell r="BS179" t="str">
            <v/>
          </cell>
          <cell r="BT179" t="str">
            <v/>
          </cell>
          <cell r="BU179" t="str">
            <v/>
          </cell>
          <cell r="BV179" t="str">
            <v/>
          </cell>
          <cell r="BW179" t="str">
            <v/>
          </cell>
          <cell r="BX179" t="str">
            <v/>
          </cell>
          <cell r="BY179" t="str">
            <v/>
          </cell>
          <cell r="CA179" t="str">
            <v/>
          </cell>
          <cell r="CB179" t="str">
            <v/>
          </cell>
          <cell r="CC179" t="str">
            <v/>
          </cell>
          <cell r="CD179" t="str">
            <v/>
          </cell>
          <cell r="CE179" t="str">
            <v/>
          </cell>
          <cell r="CF179" t="str">
            <v/>
          </cell>
          <cell r="CG179" t="str">
            <v/>
          </cell>
          <cell r="CH179" t="str">
            <v/>
          </cell>
          <cell r="CI179" t="str">
            <v/>
          </cell>
          <cell r="CJ179" t="str">
            <v/>
          </cell>
          <cell r="CK179" t="str">
            <v/>
          </cell>
          <cell r="CL179" t="str">
            <v/>
          </cell>
          <cell r="CM179" t="str">
            <v/>
          </cell>
          <cell r="CN179" t="str">
            <v/>
          </cell>
          <cell r="CO179" t="str">
            <v/>
          </cell>
          <cell r="CP179" t="str">
            <v/>
          </cell>
          <cell r="CQ179" t="str">
            <v/>
          </cell>
          <cell r="CR179" t="str">
            <v/>
          </cell>
          <cell r="CS179" t="str">
            <v/>
          </cell>
          <cell r="CT179" t="str">
            <v/>
          </cell>
          <cell r="CU179" t="str">
            <v/>
          </cell>
          <cell r="CV179" t="str">
            <v/>
          </cell>
          <cell r="CW179" t="str">
            <v/>
          </cell>
          <cell r="CX179" t="str">
            <v/>
          </cell>
          <cell r="CY179" t="str">
            <v/>
          </cell>
          <cell r="CZ179" t="str">
            <v/>
          </cell>
          <cell r="DA179" t="str">
            <v/>
          </cell>
          <cell r="DB179" t="str">
            <v/>
          </cell>
          <cell r="DC179" t="str">
            <v/>
          </cell>
          <cell r="DD179" t="str">
            <v/>
          </cell>
          <cell r="DE179" t="str">
            <v/>
          </cell>
          <cell r="DF179" t="str">
            <v/>
          </cell>
          <cell r="DG179" t="str">
            <v/>
          </cell>
          <cell r="DH179" t="str">
            <v/>
          </cell>
          <cell r="DI179" t="str">
            <v/>
          </cell>
          <cell r="DJ179" t="str">
            <v/>
          </cell>
          <cell r="DK179" t="str">
            <v/>
          </cell>
          <cell r="DL179" t="str">
            <v/>
          </cell>
          <cell r="DM179" t="str">
            <v/>
          </cell>
          <cell r="DN179" t="str">
            <v/>
          </cell>
          <cell r="DO179" t="str">
            <v/>
          </cell>
          <cell r="DP179" t="str">
            <v/>
          </cell>
          <cell r="DQ179" t="str">
            <v/>
          </cell>
          <cell r="DR179" t="str">
            <v/>
          </cell>
          <cell r="DS179" t="str">
            <v/>
          </cell>
          <cell r="DT179" t="str">
            <v/>
          </cell>
          <cell r="DU179" t="str">
            <v/>
          </cell>
          <cell r="DV179" t="str">
            <v/>
          </cell>
          <cell r="DW179" t="str">
            <v/>
          </cell>
          <cell r="DX179" t="str">
            <v/>
          </cell>
          <cell r="DY179" t="str">
            <v/>
          </cell>
          <cell r="DZ179" t="str">
            <v/>
          </cell>
          <cell r="EA179" t="str">
            <v/>
          </cell>
          <cell r="EB179" t="str">
            <v/>
          </cell>
          <cell r="EC179" t="str">
            <v/>
          </cell>
          <cell r="ED179" t="str">
            <v/>
          </cell>
          <cell r="EE179" t="str">
            <v/>
          </cell>
          <cell r="EF179" t="str">
            <v/>
          </cell>
          <cell r="EG179" t="str">
            <v/>
          </cell>
          <cell r="EH179" t="str">
            <v/>
          </cell>
          <cell r="EI179" t="str">
            <v/>
          </cell>
          <cell r="EJ179" t="str">
            <v/>
          </cell>
          <cell r="EK179" t="str">
            <v/>
          </cell>
          <cell r="EL179" t="str">
            <v/>
          </cell>
          <cell r="EM179" t="str">
            <v/>
          </cell>
          <cell r="EN179" t="str">
            <v/>
          </cell>
          <cell r="EO179" t="str">
            <v/>
          </cell>
          <cell r="EP179" t="str">
            <v/>
          </cell>
          <cell r="EQ179" t="str">
            <v/>
          </cell>
          <cell r="ER179" t="str">
            <v/>
          </cell>
          <cell r="ES179" t="str">
            <v/>
          </cell>
          <cell r="ET179" t="str">
            <v/>
          </cell>
          <cell r="EU179" t="str">
            <v/>
          </cell>
          <cell r="EV179" t="str">
            <v/>
          </cell>
          <cell r="EW179" t="str">
            <v/>
          </cell>
          <cell r="EX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  <cell r="N180" t="str">
            <v/>
          </cell>
          <cell r="O180" t="str">
            <v/>
          </cell>
          <cell r="P180" t="str">
            <v/>
          </cell>
          <cell r="Q180" t="str">
            <v/>
          </cell>
          <cell r="R180" t="str">
            <v/>
          </cell>
          <cell r="S180" t="str">
            <v/>
          </cell>
          <cell r="T180" t="str">
            <v/>
          </cell>
          <cell r="U180" t="str">
            <v/>
          </cell>
          <cell r="V180" t="str">
            <v/>
          </cell>
          <cell r="W180" t="str">
            <v/>
          </cell>
          <cell r="X180" t="str">
            <v/>
          </cell>
          <cell r="Y180" t="str">
            <v/>
          </cell>
          <cell r="Z180" t="str">
            <v/>
          </cell>
          <cell r="AA180" t="str">
            <v/>
          </cell>
          <cell r="AB180" t="str">
            <v/>
          </cell>
          <cell r="AC180" t="str">
            <v/>
          </cell>
          <cell r="AD180" t="str">
            <v/>
          </cell>
          <cell r="AE180" t="str">
            <v/>
          </cell>
          <cell r="AF180" t="str">
            <v/>
          </cell>
          <cell r="AG180" t="str">
            <v/>
          </cell>
          <cell r="AH180" t="str">
            <v/>
          </cell>
          <cell r="AI180" t="str">
            <v/>
          </cell>
          <cell r="AJ180" t="str">
            <v/>
          </cell>
          <cell r="AK180" t="str">
            <v/>
          </cell>
          <cell r="AL180" t="str">
            <v/>
          </cell>
          <cell r="AM180" t="str">
            <v/>
          </cell>
          <cell r="AN180" t="str">
            <v/>
          </cell>
          <cell r="AO180" t="str">
            <v/>
          </cell>
          <cell r="AP180" t="str">
            <v/>
          </cell>
          <cell r="AQ180" t="str">
            <v/>
          </cell>
          <cell r="AR180" t="str">
            <v/>
          </cell>
          <cell r="AS180" t="str">
            <v/>
          </cell>
          <cell r="AT180" t="str">
            <v/>
          </cell>
          <cell r="AU180" t="str">
            <v/>
          </cell>
          <cell r="AV180" t="str">
            <v/>
          </cell>
          <cell r="AW180" t="str">
            <v/>
          </cell>
          <cell r="AX180" t="str">
            <v/>
          </cell>
          <cell r="AY180" t="str">
            <v/>
          </cell>
          <cell r="AZ180" t="str">
            <v/>
          </cell>
          <cell r="BA180" t="str">
            <v/>
          </cell>
          <cell r="BB180" t="str">
            <v/>
          </cell>
          <cell r="BC180" t="str">
            <v/>
          </cell>
          <cell r="BD180" t="str">
            <v/>
          </cell>
          <cell r="BE180" t="str">
            <v/>
          </cell>
          <cell r="BF180" t="str">
            <v/>
          </cell>
          <cell r="BG180" t="str">
            <v/>
          </cell>
          <cell r="BH180" t="str">
            <v/>
          </cell>
          <cell r="BI180" t="str">
            <v/>
          </cell>
          <cell r="BJ180" t="str">
            <v/>
          </cell>
          <cell r="BK180" t="str">
            <v/>
          </cell>
          <cell r="BL180" t="str">
            <v/>
          </cell>
          <cell r="BM180" t="str">
            <v/>
          </cell>
          <cell r="BN180" t="str">
            <v/>
          </cell>
          <cell r="BO180" t="str">
            <v/>
          </cell>
          <cell r="BP180" t="str">
            <v/>
          </cell>
          <cell r="BQ180" t="str">
            <v/>
          </cell>
          <cell r="BR180" t="str">
            <v/>
          </cell>
          <cell r="BS180" t="str">
            <v/>
          </cell>
          <cell r="BT180" t="str">
            <v/>
          </cell>
          <cell r="BU180" t="str">
            <v/>
          </cell>
          <cell r="BV180" t="str">
            <v/>
          </cell>
          <cell r="BW180" t="str">
            <v/>
          </cell>
          <cell r="BX180" t="str">
            <v/>
          </cell>
          <cell r="BY180" t="str">
            <v/>
          </cell>
          <cell r="CA180" t="str">
            <v/>
          </cell>
          <cell r="CB180" t="str">
            <v/>
          </cell>
          <cell r="CC180" t="str">
            <v/>
          </cell>
          <cell r="CD180" t="str">
            <v/>
          </cell>
          <cell r="CE180" t="str">
            <v/>
          </cell>
          <cell r="CF180" t="str">
            <v/>
          </cell>
          <cell r="CG180" t="str">
            <v/>
          </cell>
          <cell r="CH180" t="str">
            <v/>
          </cell>
          <cell r="CI180" t="str">
            <v/>
          </cell>
          <cell r="CJ180" t="str">
            <v/>
          </cell>
          <cell r="CK180" t="str">
            <v/>
          </cell>
          <cell r="CL180" t="str">
            <v/>
          </cell>
          <cell r="CM180" t="str">
            <v/>
          </cell>
          <cell r="CN180" t="str">
            <v/>
          </cell>
          <cell r="CO180" t="str">
            <v/>
          </cell>
          <cell r="CP180" t="str">
            <v/>
          </cell>
          <cell r="CQ180" t="str">
            <v/>
          </cell>
          <cell r="CR180" t="str">
            <v/>
          </cell>
          <cell r="CS180" t="str">
            <v/>
          </cell>
          <cell r="CT180" t="str">
            <v/>
          </cell>
          <cell r="CU180" t="str">
            <v/>
          </cell>
          <cell r="CV180" t="str">
            <v/>
          </cell>
          <cell r="CW180" t="str">
            <v/>
          </cell>
          <cell r="CX180" t="str">
            <v/>
          </cell>
          <cell r="CY180" t="str">
            <v/>
          </cell>
          <cell r="CZ180" t="str">
            <v/>
          </cell>
          <cell r="DA180" t="str">
            <v/>
          </cell>
          <cell r="DB180" t="str">
            <v/>
          </cell>
          <cell r="DC180" t="str">
            <v/>
          </cell>
          <cell r="DD180" t="str">
            <v/>
          </cell>
          <cell r="DE180" t="str">
            <v/>
          </cell>
          <cell r="DF180" t="str">
            <v/>
          </cell>
          <cell r="DG180" t="str">
            <v/>
          </cell>
          <cell r="DH180" t="str">
            <v/>
          </cell>
          <cell r="DI180" t="str">
            <v/>
          </cell>
          <cell r="DJ180" t="str">
            <v/>
          </cell>
          <cell r="DK180" t="str">
            <v/>
          </cell>
          <cell r="DL180" t="str">
            <v/>
          </cell>
          <cell r="DM180" t="str">
            <v/>
          </cell>
          <cell r="DN180" t="str">
            <v/>
          </cell>
          <cell r="DO180" t="str">
            <v/>
          </cell>
          <cell r="DP180" t="str">
            <v/>
          </cell>
          <cell r="DQ180" t="str">
            <v/>
          </cell>
          <cell r="DR180" t="str">
            <v/>
          </cell>
          <cell r="DS180" t="str">
            <v/>
          </cell>
          <cell r="DT180" t="str">
            <v/>
          </cell>
          <cell r="DU180" t="str">
            <v/>
          </cell>
          <cell r="DV180" t="str">
            <v/>
          </cell>
          <cell r="DW180" t="str">
            <v/>
          </cell>
          <cell r="DX180" t="str">
            <v/>
          </cell>
          <cell r="DY180" t="str">
            <v/>
          </cell>
          <cell r="DZ180" t="str">
            <v/>
          </cell>
          <cell r="EA180" t="str">
            <v/>
          </cell>
          <cell r="EB180" t="str">
            <v/>
          </cell>
          <cell r="EC180" t="str">
            <v/>
          </cell>
          <cell r="ED180" t="str">
            <v/>
          </cell>
          <cell r="EE180" t="str">
            <v/>
          </cell>
          <cell r="EF180" t="str">
            <v/>
          </cell>
          <cell r="EG180" t="str">
            <v/>
          </cell>
          <cell r="EH180" t="str">
            <v/>
          </cell>
          <cell r="EI180" t="str">
            <v/>
          </cell>
          <cell r="EJ180" t="str">
            <v/>
          </cell>
          <cell r="EK180" t="str">
            <v/>
          </cell>
          <cell r="EL180" t="str">
            <v/>
          </cell>
          <cell r="EM180" t="str">
            <v/>
          </cell>
          <cell r="EN180" t="str">
            <v/>
          </cell>
          <cell r="EO180" t="str">
            <v/>
          </cell>
          <cell r="EP180" t="str">
            <v/>
          </cell>
          <cell r="EQ180" t="str">
            <v/>
          </cell>
          <cell r="ER180" t="str">
            <v/>
          </cell>
          <cell r="ES180" t="str">
            <v/>
          </cell>
          <cell r="ET180" t="str">
            <v/>
          </cell>
          <cell r="EU180" t="str">
            <v/>
          </cell>
          <cell r="EV180" t="str">
            <v/>
          </cell>
          <cell r="EW180" t="str">
            <v/>
          </cell>
          <cell r="EX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  <cell r="N181" t="str">
            <v/>
          </cell>
          <cell r="O181" t="str">
            <v/>
          </cell>
          <cell r="P181" t="str">
            <v/>
          </cell>
          <cell r="Q181" t="str">
            <v/>
          </cell>
          <cell r="R181" t="str">
            <v/>
          </cell>
          <cell r="S181" t="str">
            <v/>
          </cell>
          <cell r="T181" t="str">
            <v/>
          </cell>
          <cell r="U181" t="str">
            <v/>
          </cell>
          <cell r="V181" t="str">
            <v/>
          </cell>
          <cell r="W181" t="str">
            <v/>
          </cell>
          <cell r="X181" t="str">
            <v/>
          </cell>
          <cell r="Y181" t="str">
            <v/>
          </cell>
          <cell r="Z181" t="str">
            <v/>
          </cell>
          <cell r="AA181" t="str">
            <v/>
          </cell>
          <cell r="AB181" t="str">
            <v/>
          </cell>
          <cell r="AC181" t="str">
            <v/>
          </cell>
          <cell r="AD181" t="str">
            <v/>
          </cell>
          <cell r="AE181" t="str">
            <v/>
          </cell>
          <cell r="AF181" t="str">
            <v/>
          </cell>
          <cell r="AG181" t="str">
            <v/>
          </cell>
          <cell r="AH181" t="str">
            <v/>
          </cell>
          <cell r="AI181" t="str">
            <v/>
          </cell>
          <cell r="AJ181" t="str">
            <v/>
          </cell>
          <cell r="AK181" t="str">
            <v/>
          </cell>
          <cell r="AL181" t="str">
            <v/>
          </cell>
          <cell r="AM181" t="str">
            <v/>
          </cell>
          <cell r="AN181" t="str">
            <v/>
          </cell>
          <cell r="AO181" t="str">
            <v/>
          </cell>
          <cell r="AP181" t="str">
            <v/>
          </cell>
          <cell r="AQ181" t="str">
            <v/>
          </cell>
          <cell r="AR181" t="str">
            <v/>
          </cell>
          <cell r="AS181" t="str">
            <v/>
          </cell>
          <cell r="AT181" t="str">
            <v/>
          </cell>
          <cell r="AU181" t="str">
            <v/>
          </cell>
          <cell r="AV181" t="str">
            <v/>
          </cell>
          <cell r="AW181" t="str">
            <v/>
          </cell>
          <cell r="AX181" t="str">
            <v/>
          </cell>
          <cell r="AY181" t="str">
            <v/>
          </cell>
          <cell r="AZ181" t="str">
            <v/>
          </cell>
          <cell r="BA181" t="str">
            <v/>
          </cell>
          <cell r="BB181" t="str">
            <v/>
          </cell>
          <cell r="BC181" t="str">
            <v/>
          </cell>
          <cell r="BD181" t="str">
            <v/>
          </cell>
          <cell r="BE181" t="str">
            <v/>
          </cell>
          <cell r="BF181" t="str">
            <v/>
          </cell>
          <cell r="BG181" t="str">
            <v/>
          </cell>
          <cell r="BH181" t="str">
            <v/>
          </cell>
          <cell r="BI181" t="str">
            <v/>
          </cell>
          <cell r="BJ181" t="str">
            <v/>
          </cell>
          <cell r="BK181" t="str">
            <v/>
          </cell>
          <cell r="BL181" t="str">
            <v/>
          </cell>
          <cell r="BM181" t="str">
            <v/>
          </cell>
          <cell r="BN181" t="str">
            <v/>
          </cell>
          <cell r="BO181" t="str">
            <v/>
          </cell>
          <cell r="BP181" t="str">
            <v/>
          </cell>
          <cell r="BQ181" t="str">
            <v/>
          </cell>
          <cell r="BR181" t="str">
            <v/>
          </cell>
          <cell r="BS181" t="str">
            <v/>
          </cell>
          <cell r="BT181" t="str">
            <v/>
          </cell>
          <cell r="BU181" t="str">
            <v/>
          </cell>
          <cell r="BV181" t="str">
            <v/>
          </cell>
          <cell r="BW181" t="str">
            <v/>
          </cell>
          <cell r="BX181" t="str">
            <v/>
          </cell>
          <cell r="BY181" t="str">
            <v/>
          </cell>
          <cell r="CA181" t="str">
            <v/>
          </cell>
          <cell r="CB181" t="str">
            <v/>
          </cell>
          <cell r="CC181" t="str">
            <v/>
          </cell>
          <cell r="CD181" t="str">
            <v/>
          </cell>
          <cell r="CE181" t="str">
            <v/>
          </cell>
          <cell r="CF181" t="str">
            <v/>
          </cell>
          <cell r="CG181" t="str">
            <v/>
          </cell>
          <cell r="CH181" t="str">
            <v/>
          </cell>
          <cell r="CI181" t="str">
            <v/>
          </cell>
          <cell r="CJ181" t="str">
            <v/>
          </cell>
          <cell r="CK181" t="str">
            <v/>
          </cell>
          <cell r="CL181" t="str">
            <v/>
          </cell>
          <cell r="CM181" t="str">
            <v/>
          </cell>
          <cell r="CN181" t="str">
            <v/>
          </cell>
          <cell r="CO181" t="str">
            <v/>
          </cell>
          <cell r="CP181" t="str">
            <v/>
          </cell>
          <cell r="CQ181" t="str">
            <v/>
          </cell>
          <cell r="CR181" t="str">
            <v/>
          </cell>
          <cell r="CS181" t="str">
            <v/>
          </cell>
          <cell r="CT181" t="str">
            <v/>
          </cell>
          <cell r="CU181" t="str">
            <v/>
          </cell>
          <cell r="CV181" t="str">
            <v/>
          </cell>
          <cell r="CW181" t="str">
            <v/>
          </cell>
          <cell r="CX181" t="str">
            <v/>
          </cell>
          <cell r="CY181" t="str">
            <v/>
          </cell>
          <cell r="CZ181" t="str">
            <v/>
          </cell>
          <cell r="DA181" t="str">
            <v/>
          </cell>
          <cell r="DB181" t="str">
            <v/>
          </cell>
          <cell r="DC181" t="str">
            <v/>
          </cell>
          <cell r="DD181" t="str">
            <v/>
          </cell>
          <cell r="DE181" t="str">
            <v/>
          </cell>
          <cell r="DF181" t="str">
            <v/>
          </cell>
          <cell r="DG181" t="str">
            <v/>
          </cell>
          <cell r="DH181" t="str">
            <v/>
          </cell>
          <cell r="DI181" t="str">
            <v/>
          </cell>
          <cell r="DJ181" t="str">
            <v/>
          </cell>
          <cell r="DK181" t="str">
            <v/>
          </cell>
          <cell r="DL181" t="str">
            <v/>
          </cell>
          <cell r="DM181" t="str">
            <v/>
          </cell>
          <cell r="DN181" t="str">
            <v/>
          </cell>
          <cell r="DO181" t="str">
            <v/>
          </cell>
          <cell r="DP181" t="str">
            <v/>
          </cell>
          <cell r="DQ181" t="str">
            <v/>
          </cell>
          <cell r="DR181" t="str">
            <v/>
          </cell>
          <cell r="DS181" t="str">
            <v/>
          </cell>
          <cell r="DT181" t="str">
            <v/>
          </cell>
          <cell r="DU181" t="str">
            <v/>
          </cell>
          <cell r="DV181" t="str">
            <v/>
          </cell>
          <cell r="DW181" t="str">
            <v/>
          </cell>
          <cell r="DX181" t="str">
            <v/>
          </cell>
          <cell r="DY181" t="str">
            <v/>
          </cell>
          <cell r="DZ181" t="str">
            <v/>
          </cell>
          <cell r="EA181" t="str">
            <v/>
          </cell>
          <cell r="EB181" t="str">
            <v/>
          </cell>
          <cell r="EC181" t="str">
            <v/>
          </cell>
          <cell r="ED181" t="str">
            <v/>
          </cell>
          <cell r="EE181" t="str">
            <v/>
          </cell>
          <cell r="EF181" t="str">
            <v/>
          </cell>
          <cell r="EG181" t="str">
            <v/>
          </cell>
          <cell r="EH181" t="str">
            <v/>
          </cell>
          <cell r="EI181" t="str">
            <v/>
          </cell>
          <cell r="EJ181" t="str">
            <v/>
          </cell>
          <cell r="EK181" t="str">
            <v/>
          </cell>
          <cell r="EL181" t="str">
            <v/>
          </cell>
          <cell r="EM181" t="str">
            <v/>
          </cell>
          <cell r="EN181" t="str">
            <v/>
          </cell>
          <cell r="EO181" t="str">
            <v/>
          </cell>
          <cell r="EP181" t="str">
            <v/>
          </cell>
          <cell r="EQ181" t="str">
            <v/>
          </cell>
          <cell r="ER181" t="str">
            <v/>
          </cell>
          <cell r="ES181" t="str">
            <v/>
          </cell>
          <cell r="ET181" t="str">
            <v/>
          </cell>
          <cell r="EU181" t="str">
            <v/>
          </cell>
          <cell r="EV181" t="str">
            <v/>
          </cell>
          <cell r="EW181" t="str">
            <v/>
          </cell>
          <cell r="EX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  <cell r="N182" t="str">
            <v/>
          </cell>
          <cell r="O182" t="str">
            <v/>
          </cell>
          <cell r="P182" t="str">
            <v/>
          </cell>
          <cell r="Q182" t="str">
            <v/>
          </cell>
          <cell r="R182" t="str">
            <v/>
          </cell>
          <cell r="S182" t="str">
            <v/>
          </cell>
          <cell r="T182" t="str">
            <v/>
          </cell>
          <cell r="U182" t="str">
            <v/>
          </cell>
          <cell r="V182" t="str">
            <v/>
          </cell>
          <cell r="W182" t="str">
            <v/>
          </cell>
          <cell r="X182" t="str">
            <v/>
          </cell>
          <cell r="Y182" t="str">
            <v/>
          </cell>
          <cell r="Z182" t="str">
            <v/>
          </cell>
          <cell r="AA182" t="str">
            <v/>
          </cell>
          <cell r="AB182" t="str">
            <v/>
          </cell>
          <cell r="AC182" t="str">
            <v/>
          </cell>
          <cell r="AD182" t="str">
            <v/>
          </cell>
          <cell r="AE182" t="str">
            <v/>
          </cell>
          <cell r="AF182" t="str">
            <v/>
          </cell>
          <cell r="AG182" t="str">
            <v/>
          </cell>
          <cell r="AH182" t="str">
            <v/>
          </cell>
          <cell r="AI182" t="str">
            <v/>
          </cell>
          <cell r="AJ182" t="str">
            <v/>
          </cell>
          <cell r="AK182" t="str">
            <v/>
          </cell>
          <cell r="AL182" t="str">
            <v/>
          </cell>
          <cell r="AM182" t="str">
            <v/>
          </cell>
          <cell r="AN182" t="str">
            <v/>
          </cell>
          <cell r="AO182" t="str">
            <v/>
          </cell>
          <cell r="AP182" t="str">
            <v/>
          </cell>
          <cell r="AQ182" t="str">
            <v/>
          </cell>
          <cell r="AR182" t="str">
            <v/>
          </cell>
          <cell r="AS182" t="str">
            <v/>
          </cell>
          <cell r="AT182" t="str">
            <v/>
          </cell>
          <cell r="AU182" t="str">
            <v/>
          </cell>
          <cell r="AV182" t="str">
            <v/>
          </cell>
          <cell r="AW182" t="str">
            <v/>
          </cell>
          <cell r="AX182" t="str">
            <v/>
          </cell>
          <cell r="AY182" t="str">
            <v/>
          </cell>
          <cell r="AZ182" t="str">
            <v/>
          </cell>
          <cell r="BA182" t="str">
            <v/>
          </cell>
          <cell r="BB182" t="str">
            <v/>
          </cell>
          <cell r="BC182" t="str">
            <v/>
          </cell>
          <cell r="BD182" t="str">
            <v/>
          </cell>
          <cell r="BE182" t="str">
            <v/>
          </cell>
          <cell r="BF182" t="str">
            <v/>
          </cell>
          <cell r="BG182" t="str">
            <v/>
          </cell>
          <cell r="BH182" t="str">
            <v/>
          </cell>
          <cell r="BI182" t="str">
            <v/>
          </cell>
          <cell r="BJ182" t="str">
            <v/>
          </cell>
          <cell r="BK182" t="str">
            <v/>
          </cell>
          <cell r="BL182" t="str">
            <v/>
          </cell>
          <cell r="BM182" t="str">
            <v/>
          </cell>
          <cell r="BN182" t="str">
            <v/>
          </cell>
          <cell r="BO182" t="str">
            <v/>
          </cell>
          <cell r="BP182" t="str">
            <v/>
          </cell>
          <cell r="BQ182" t="str">
            <v/>
          </cell>
          <cell r="BR182" t="str">
            <v/>
          </cell>
          <cell r="BS182" t="str">
            <v/>
          </cell>
          <cell r="BT182" t="str">
            <v/>
          </cell>
          <cell r="BU182" t="str">
            <v/>
          </cell>
          <cell r="BV182" t="str">
            <v/>
          </cell>
          <cell r="BW182" t="str">
            <v/>
          </cell>
          <cell r="BX182" t="str">
            <v/>
          </cell>
          <cell r="BY182" t="str">
            <v/>
          </cell>
          <cell r="CA182" t="str">
            <v/>
          </cell>
          <cell r="CB182" t="str">
            <v/>
          </cell>
          <cell r="CC182" t="str">
            <v/>
          </cell>
          <cell r="CD182" t="str">
            <v/>
          </cell>
          <cell r="CE182" t="str">
            <v/>
          </cell>
          <cell r="CF182" t="str">
            <v/>
          </cell>
          <cell r="CG182" t="str">
            <v/>
          </cell>
          <cell r="CH182" t="str">
            <v/>
          </cell>
          <cell r="CI182" t="str">
            <v/>
          </cell>
          <cell r="CJ182" t="str">
            <v/>
          </cell>
          <cell r="CK182" t="str">
            <v/>
          </cell>
          <cell r="CL182" t="str">
            <v/>
          </cell>
          <cell r="CM182" t="str">
            <v/>
          </cell>
          <cell r="CN182" t="str">
            <v/>
          </cell>
          <cell r="CO182" t="str">
            <v/>
          </cell>
          <cell r="CP182" t="str">
            <v/>
          </cell>
          <cell r="CQ182" t="str">
            <v/>
          </cell>
          <cell r="CR182" t="str">
            <v/>
          </cell>
          <cell r="CS182" t="str">
            <v/>
          </cell>
          <cell r="CT182" t="str">
            <v/>
          </cell>
          <cell r="CU182" t="str">
            <v/>
          </cell>
          <cell r="CV182" t="str">
            <v/>
          </cell>
          <cell r="CW182" t="str">
            <v/>
          </cell>
          <cell r="CX182" t="str">
            <v/>
          </cell>
          <cell r="CY182" t="str">
            <v/>
          </cell>
          <cell r="CZ182" t="str">
            <v/>
          </cell>
          <cell r="DA182" t="str">
            <v/>
          </cell>
          <cell r="DB182" t="str">
            <v/>
          </cell>
          <cell r="DC182" t="str">
            <v/>
          </cell>
          <cell r="DD182" t="str">
            <v/>
          </cell>
          <cell r="DE182" t="str">
            <v/>
          </cell>
          <cell r="DF182" t="str">
            <v/>
          </cell>
          <cell r="DG182" t="str">
            <v/>
          </cell>
          <cell r="DH182" t="str">
            <v/>
          </cell>
          <cell r="DI182" t="str">
            <v/>
          </cell>
          <cell r="DJ182" t="str">
            <v/>
          </cell>
          <cell r="DK182" t="str">
            <v/>
          </cell>
          <cell r="DL182" t="str">
            <v/>
          </cell>
          <cell r="DM182" t="str">
            <v/>
          </cell>
          <cell r="DN182" t="str">
            <v/>
          </cell>
          <cell r="DO182" t="str">
            <v/>
          </cell>
          <cell r="DP182" t="str">
            <v/>
          </cell>
          <cell r="DQ182" t="str">
            <v/>
          </cell>
          <cell r="DR182" t="str">
            <v/>
          </cell>
          <cell r="DS182" t="str">
            <v/>
          </cell>
          <cell r="DT182" t="str">
            <v/>
          </cell>
          <cell r="DU182" t="str">
            <v/>
          </cell>
          <cell r="DV182" t="str">
            <v/>
          </cell>
          <cell r="DW182" t="str">
            <v/>
          </cell>
          <cell r="DX182" t="str">
            <v/>
          </cell>
          <cell r="DY182" t="str">
            <v/>
          </cell>
          <cell r="DZ182" t="str">
            <v/>
          </cell>
          <cell r="EA182" t="str">
            <v/>
          </cell>
          <cell r="EB182" t="str">
            <v/>
          </cell>
          <cell r="EC182" t="str">
            <v/>
          </cell>
          <cell r="ED182" t="str">
            <v/>
          </cell>
          <cell r="EE182" t="str">
            <v/>
          </cell>
          <cell r="EF182" t="str">
            <v/>
          </cell>
          <cell r="EG182" t="str">
            <v/>
          </cell>
          <cell r="EH182" t="str">
            <v/>
          </cell>
          <cell r="EI182" t="str">
            <v/>
          </cell>
          <cell r="EJ182" t="str">
            <v/>
          </cell>
          <cell r="EK182" t="str">
            <v/>
          </cell>
          <cell r="EL182" t="str">
            <v/>
          </cell>
          <cell r="EM182" t="str">
            <v/>
          </cell>
          <cell r="EN182" t="str">
            <v/>
          </cell>
          <cell r="EO182" t="str">
            <v/>
          </cell>
          <cell r="EP182" t="str">
            <v/>
          </cell>
          <cell r="EQ182" t="str">
            <v/>
          </cell>
          <cell r="ER182" t="str">
            <v/>
          </cell>
          <cell r="ES182" t="str">
            <v/>
          </cell>
          <cell r="ET182" t="str">
            <v/>
          </cell>
          <cell r="EU182" t="str">
            <v/>
          </cell>
          <cell r="EV182" t="str">
            <v/>
          </cell>
          <cell r="EW182" t="str">
            <v/>
          </cell>
          <cell r="EX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  <cell r="N183" t="str">
            <v/>
          </cell>
          <cell r="O183" t="str">
            <v/>
          </cell>
          <cell r="P183" t="str">
            <v/>
          </cell>
          <cell r="Q183" t="str">
            <v/>
          </cell>
          <cell r="R183" t="str">
            <v/>
          </cell>
          <cell r="S183" t="str">
            <v/>
          </cell>
          <cell r="T183" t="str">
            <v/>
          </cell>
          <cell r="U183" t="str">
            <v/>
          </cell>
          <cell r="V183" t="str">
            <v/>
          </cell>
          <cell r="W183" t="str">
            <v/>
          </cell>
          <cell r="X183" t="str">
            <v/>
          </cell>
          <cell r="Y183" t="str">
            <v/>
          </cell>
          <cell r="Z183" t="str">
            <v/>
          </cell>
          <cell r="AA183" t="str">
            <v/>
          </cell>
          <cell r="AB183" t="str">
            <v/>
          </cell>
          <cell r="AC183" t="str">
            <v/>
          </cell>
          <cell r="AD183" t="str">
            <v/>
          </cell>
          <cell r="AE183" t="str">
            <v/>
          </cell>
          <cell r="AF183" t="str">
            <v/>
          </cell>
          <cell r="AG183" t="str">
            <v/>
          </cell>
          <cell r="AH183" t="str">
            <v/>
          </cell>
          <cell r="AI183" t="str">
            <v/>
          </cell>
          <cell r="AJ183" t="str">
            <v/>
          </cell>
          <cell r="AK183" t="str">
            <v/>
          </cell>
          <cell r="AL183" t="str">
            <v/>
          </cell>
          <cell r="AM183" t="str">
            <v/>
          </cell>
          <cell r="AN183" t="str">
            <v/>
          </cell>
          <cell r="AO183" t="str">
            <v/>
          </cell>
          <cell r="AP183" t="str">
            <v/>
          </cell>
          <cell r="AQ183" t="str">
            <v/>
          </cell>
          <cell r="AR183" t="str">
            <v/>
          </cell>
          <cell r="AS183" t="str">
            <v/>
          </cell>
          <cell r="AT183" t="str">
            <v/>
          </cell>
          <cell r="AU183" t="str">
            <v/>
          </cell>
          <cell r="AV183" t="str">
            <v/>
          </cell>
          <cell r="AW183" t="str">
            <v/>
          </cell>
          <cell r="AX183" t="str">
            <v/>
          </cell>
          <cell r="AY183" t="str">
            <v/>
          </cell>
          <cell r="AZ183" t="str">
            <v/>
          </cell>
          <cell r="BA183" t="str">
            <v/>
          </cell>
          <cell r="BB183" t="str">
            <v/>
          </cell>
          <cell r="BC183" t="str">
            <v/>
          </cell>
          <cell r="BD183" t="str">
            <v/>
          </cell>
          <cell r="BE183" t="str">
            <v/>
          </cell>
          <cell r="BF183" t="str">
            <v/>
          </cell>
          <cell r="BG183" t="str">
            <v/>
          </cell>
          <cell r="BH183" t="str">
            <v/>
          </cell>
          <cell r="BI183" t="str">
            <v/>
          </cell>
          <cell r="BJ183" t="str">
            <v/>
          </cell>
          <cell r="BK183" t="str">
            <v/>
          </cell>
          <cell r="BL183" t="str">
            <v/>
          </cell>
          <cell r="BM183" t="str">
            <v/>
          </cell>
          <cell r="BN183" t="str">
            <v/>
          </cell>
          <cell r="BO183" t="str">
            <v/>
          </cell>
          <cell r="BP183" t="str">
            <v/>
          </cell>
          <cell r="BQ183" t="str">
            <v/>
          </cell>
          <cell r="BR183" t="str">
            <v/>
          </cell>
          <cell r="BS183" t="str">
            <v/>
          </cell>
          <cell r="BT183" t="str">
            <v/>
          </cell>
          <cell r="BU183" t="str">
            <v/>
          </cell>
          <cell r="BV183" t="str">
            <v/>
          </cell>
          <cell r="BW183" t="str">
            <v/>
          </cell>
          <cell r="BX183" t="str">
            <v/>
          </cell>
          <cell r="BY183" t="str">
            <v/>
          </cell>
          <cell r="CA183" t="str">
            <v/>
          </cell>
          <cell r="CB183" t="str">
            <v/>
          </cell>
          <cell r="CC183" t="str">
            <v/>
          </cell>
          <cell r="CD183" t="str">
            <v/>
          </cell>
          <cell r="CE183" t="str">
            <v/>
          </cell>
          <cell r="CF183" t="str">
            <v/>
          </cell>
          <cell r="CG183" t="str">
            <v/>
          </cell>
          <cell r="CH183" t="str">
            <v/>
          </cell>
          <cell r="CI183" t="str">
            <v/>
          </cell>
          <cell r="CJ183" t="str">
            <v/>
          </cell>
          <cell r="CK183" t="str">
            <v/>
          </cell>
          <cell r="CL183" t="str">
            <v/>
          </cell>
          <cell r="CM183" t="str">
            <v/>
          </cell>
          <cell r="CN183" t="str">
            <v/>
          </cell>
          <cell r="CO183" t="str">
            <v/>
          </cell>
          <cell r="CP183" t="str">
            <v/>
          </cell>
          <cell r="CQ183" t="str">
            <v/>
          </cell>
          <cell r="CR183" t="str">
            <v/>
          </cell>
          <cell r="CS183" t="str">
            <v/>
          </cell>
          <cell r="CT183" t="str">
            <v/>
          </cell>
          <cell r="CU183" t="str">
            <v/>
          </cell>
          <cell r="CV183" t="str">
            <v/>
          </cell>
          <cell r="CW183" t="str">
            <v/>
          </cell>
          <cell r="CX183" t="str">
            <v/>
          </cell>
          <cell r="CY183" t="str">
            <v/>
          </cell>
          <cell r="CZ183" t="str">
            <v/>
          </cell>
          <cell r="DA183" t="str">
            <v/>
          </cell>
          <cell r="DB183" t="str">
            <v/>
          </cell>
          <cell r="DC183" t="str">
            <v/>
          </cell>
          <cell r="DD183" t="str">
            <v/>
          </cell>
          <cell r="DE183" t="str">
            <v/>
          </cell>
          <cell r="DF183" t="str">
            <v/>
          </cell>
          <cell r="DG183" t="str">
            <v/>
          </cell>
          <cell r="DH183" t="str">
            <v/>
          </cell>
          <cell r="DI183" t="str">
            <v/>
          </cell>
          <cell r="DJ183" t="str">
            <v/>
          </cell>
          <cell r="DK183" t="str">
            <v/>
          </cell>
          <cell r="DL183" t="str">
            <v/>
          </cell>
          <cell r="DM183" t="str">
            <v/>
          </cell>
          <cell r="DN183" t="str">
            <v/>
          </cell>
          <cell r="DO183" t="str">
            <v/>
          </cell>
          <cell r="DP183" t="str">
            <v/>
          </cell>
          <cell r="DQ183" t="str">
            <v/>
          </cell>
          <cell r="DR183" t="str">
            <v/>
          </cell>
          <cell r="DS183" t="str">
            <v/>
          </cell>
          <cell r="DT183" t="str">
            <v/>
          </cell>
          <cell r="DU183" t="str">
            <v/>
          </cell>
          <cell r="DV183" t="str">
            <v/>
          </cell>
          <cell r="DW183" t="str">
            <v/>
          </cell>
          <cell r="DX183" t="str">
            <v/>
          </cell>
          <cell r="DY183" t="str">
            <v/>
          </cell>
          <cell r="DZ183" t="str">
            <v/>
          </cell>
          <cell r="EA183" t="str">
            <v/>
          </cell>
          <cell r="EB183" t="str">
            <v/>
          </cell>
          <cell r="EC183" t="str">
            <v/>
          </cell>
          <cell r="ED183" t="str">
            <v/>
          </cell>
          <cell r="EE183" t="str">
            <v/>
          </cell>
          <cell r="EF183" t="str">
            <v/>
          </cell>
          <cell r="EG183" t="str">
            <v/>
          </cell>
          <cell r="EH183" t="str">
            <v/>
          </cell>
          <cell r="EI183" t="str">
            <v/>
          </cell>
          <cell r="EJ183" t="str">
            <v/>
          </cell>
          <cell r="EK183" t="str">
            <v/>
          </cell>
          <cell r="EL183" t="str">
            <v/>
          </cell>
          <cell r="EM183" t="str">
            <v/>
          </cell>
          <cell r="EN183" t="str">
            <v/>
          </cell>
          <cell r="EO183" t="str">
            <v/>
          </cell>
          <cell r="EP183" t="str">
            <v/>
          </cell>
          <cell r="EQ183" t="str">
            <v/>
          </cell>
          <cell r="ER183" t="str">
            <v/>
          </cell>
          <cell r="ES183" t="str">
            <v/>
          </cell>
          <cell r="ET183" t="str">
            <v/>
          </cell>
          <cell r="EU183" t="str">
            <v/>
          </cell>
          <cell r="EV183" t="str">
            <v/>
          </cell>
          <cell r="EW183" t="str">
            <v/>
          </cell>
          <cell r="EX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  <cell r="N184" t="str">
            <v/>
          </cell>
          <cell r="O184" t="str">
            <v/>
          </cell>
          <cell r="P184" t="str">
            <v/>
          </cell>
          <cell r="Q184" t="str">
            <v/>
          </cell>
          <cell r="R184" t="str">
            <v/>
          </cell>
          <cell r="S184" t="str">
            <v/>
          </cell>
          <cell r="T184" t="str">
            <v/>
          </cell>
          <cell r="U184" t="str">
            <v/>
          </cell>
          <cell r="V184" t="str">
            <v/>
          </cell>
          <cell r="W184" t="str">
            <v/>
          </cell>
          <cell r="X184" t="str">
            <v/>
          </cell>
          <cell r="Y184" t="str">
            <v/>
          </cell>
          <cell r="Z184" t="str">
            <v/>
          </cell>
          <cell r="AA184" t="str">
            <v/>
          </cell>
          <cell r="AB184" t="str">
            <v/>
          </cell>
          <cell r="AC184" t="str">
            <v/>
          </cell>
          <cell r="AD184" t="str">
            <v/>
          </cell>
          <cell r="AE184" t="str">
            <v/>
          </cell>
          <cell r="AF184" t="str">
            <v/>
          </cell>
          <cell r="AG184" t="str">
            <v/>
          </cell>
          <cell r="AH184" t="str">
            <v/>
          </cell>
          <cell r="AI184" t="str">
            <v/>
          </cell>
          <cell r="AJ184" t="str">
            <v/>
          </cell>
          <cell r="AK184" t="str">
            <v/>
          </cell>
          <cell r="AL184" t="str">
            <v/>
          </cell>
          <cell r="AM184" t="str">
            <v/>
          </cell>
          <cell r="AN184" t="str">
            <v/>
          </cell>
          <cell r="AO184" t="str">
            <v/>
          </cell>
          <cell r="AP184" t="str">
            <v/>
          </cell>
          <cell r="AQ184" t="str">
            <v/>
          </cell>
          <cell r="AR184" t="str">
            <v/>
          </cell>
          <cell r="AS184" t="str">
            <v/>
          </cell>
          <cell r="AT184" t="str">
            <v/>
          </cell>
          <cell r="AU184" t="str">
            <v/>
          </cell>
          <cell r="AV184" t="str">
            <v/>
          </cell>
          <cell r="AW184" t="str">
            <v/>
          </cell>
          <cell r="AX184" t="str">
            <v/>
          </cell>
          <cell r="AY184" t="str">
            <v/>
          </cell>
          <cell r="AZ184" t="str">
            <v/>
          </cell>
          <cell r="BA184" t="str">
            <v/>
          </cell>
          <cell r="BB184" t="str">
            <v/>
          </cell>
          <cell r="BC184" t="str">
            <v/>
          </cell>
          <cell r="BD184" t="str">
            <v/>
          </cell>
          <cell r="BE184" t="str">
            <v/>
          </cell>
          <cell r="BF184" t="str">
            <v/>
          </cell>
          <cell r="BG184" t="str">
            <v/>
          </cell>
          <cell r="BH184" t="str">
            <v/>
          </cell>
          <cell r="BI184" t="str">
            <v/>
          </cell>
          <cell r="BJ184" t="str">
            <v/>
          </cell>
          <cell r="BK184" t="str">
            <v/>
          </cell>
          <cell r="BL184" t="str">
            <v/>
          </cell>
          <cell r="BM184" t="str">
            <v/>
          </cell>
          <cell r="BN184" t="str">
            <v/>
          </cell>
          <cell r="BO184" t="str">
            <v/>
          </cell>
          <cell r="BP184" t="str">
            <v/>
          </cell>
          <cell r="BQ184" t="str">
            <v/>
          </cell>
          <cell r="BR184" t="str">
            <v/>
          </cell>
          <cell r="BS184" t="str">
            <v/>
          </cell>
          <cell r="BT184" t="str">
            <v/>
          </cell>
          <cell r="BU184" t="str">
            <v/>
          </cell>
          <cell r="BV184" t="str">
            <v/>
          </cell>
          <cell r="BW184" t="str">
            <v/>
          </cell>
          <cell r="BX184" t="str">
            <v/>
          </cell>
          <cell r="BY184" t="str">
            <v/>
          </cell>
          <cell r="CA184" t="str">
            <v/>
          </cell>
          <cell r="CB184" t="str">
            <v/>
          </cell>
          <cell r="CC184" t="str">
            <v/>
          </cell>
          <cell r="CD184" t="str">
            <v/>
          </cell>
          <cell r="CE184" t="str">
            <v/>
          </cell>
          <cell r="CF184" t="str">
            <v/>
          </cell>
          <cell r="CG184" t="str">
            <v/>
          </cell>
          <cell r="CH184" t="str">
            <v/>
          </cell>
          <cell r="CI184" t="str">
            <v/>
          </cell>
          <cell r="CJ184" t="str">
            <v/>
          </cell>
          <cell r="CK184" t="str">
            <v/>
          </cell>
          <cell r="CL184" t="str">
            <v/>
          </cell>
          <cell r="CM184" t="str">
            <v/>
          </cell>
          <cell r="CN184" t="str">
            <v/>
          </cell>
          <cell r="CO184" t="str">
            <v/>
          </cell>
          <cell r="CP184" t="str">
            <v/>
          </cell>
          <cell r="CQ184" t="str">
            <v/>
          </cell>
          <cell r="CR184" t="str">
            <v/>
          </cell>
          <cell r="CS184" t="str">
            <v/>
          </cell>
          <cell r="CT184" t="str">
            <v/>
          </cell>
          <cell r="CU184" t="str">
            <v/>
          </cell>
          <cell r="CV184" t="str">
            <v/>
          </cell>
          <cell r="CW184" t="str">
            <v/>
          </cell>
          <cell r="CX184" t="str">
            <v/>
          </cell>
          <cell r="CY184" t="str">
            <v/>
          </cell>
          <cell r="CZ184" t="str">
            <v/>
          </cell>
          <cell r="DA184" t="str">
            <v/>
          </cell>
          <cell r="DB184" t="str">
            <v/>
          </cell>
          <cell r="DC184" t="str">
            <v/>
          </cell>
          <cell r="DD184" t="str">
            <v/>
          </cell>
          <cell r="DE184" t="str">
            <v/>
          </cell>
          <cell r="DF184" t="str">
            <v/>
          </cell>
          <cell r="DG184" t="str">
            <v/>
          </cell>
          <cell r="DH184" t="str">
            <v/>
          </cell>
          <cell r="DI184" t="str">
            <v/>
          </cell>
          <cell r="DJ184" t="str">
            <v/>
          </cell>
          <cell r="DK184" t="str">
            <v/>
          </cell>
          <cell r="DL184" t="str">
            <v/>
          </cell>
          <cell r="DM184" t="str">
            <v/>
          </cell>
          <cell r="DN184" t="str">
            <v/>
          </cell>
          <cell r="DO184" t="str">
            <v/>
          </cell>
          <cell r="DP184" t="str">
            <v/>
          </cell>
          <cell r="DQ184" t="str">
            <v/>
          </cell>
          <cell r="DR184" t="str">
            <v/>
          </cell>
          <cell r="DS184" t="str">
            <v/>
          </cell>
          <cell r="DT184" t="str">
            <v/>
          </cell>
          <cell r="DU184" t="str">
            <v/>
          </cell>
          <cell r="DV184" t="str">
            <v/>
          </cell>
          <cell r="DW184" t="str">
            <v/>
          </cell>
          <cell r="DX184" t="str">
            <v/>
          </cell>
          <cell r="DY184" t="str">
            <v/>
          </cell>
          <cell r="DZ184" t="str">
            <v/>
          </cell>
          <cell r="EA184" t="str">
            <v/>
          </cell>
          <cell r="EB184" t="str">
            <v/>
          </cell>
          <cell r="EC184" t="str">
            <v/>
          </cell>
          <cell r="ED184" t="str">
            <v/>
          </cell>
          <cell r="EE184" t="str">
            <v/>
          </cell>
          <cell r="EF184" t="str">
            <v/>
          </cell>
          <cell r="EG184" t="str">
            <v/>
          </cell>
          <cell r="EH184" t="str">
            <v/>
          </cell>
          <cell r="EI184" t="str">
            <v/>
          </cell>
          <cell r="EJ184" t="str">
            <v/>
          </cell>
          <cell r="EK184" t="str">
            <v/>
          </cell>
          <cell r="EL184" t="str">
            <v/>
          </cell>
          <cell r="EM184" t="str">
            <v/>
          </cell>
          <cell r="EN184" t="str">
            <v/>
          </cell>
          <cell r="EO184" t="str">
            <v/>
          </cell>
          <cell r="EP184" t="str">
            <v/>
          </cell>
          <cell r="EQ184" t="str">
            <v/>
          </cell>
          <cell r="ER184" t="str">
            <v/>
          </cell>
          <cell r="ES184" t="str">
            <v/>
          </cell>
          <cell r="ET184" t="str">
            <v/>
          </cell>
          <cell r="EU184" t="str">
            <v/>
          </cell>
          <cell r="EV184" t="str">
            <v/>
          </cell>
          <cell r="EW184" t="str">
            <v/>
          </cell>
          <cell r="EX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  <cell r="N185" t="str">
            <v/>
          </cell>
          <cell r="O185" t="str">
            <v/>
          </cell>
          <cell r="P185" t="str">
            <v/>
          </cell>
          <cell r="Q185" t="str">
            <v/>
          </cell>
          <cell r="R185" t="str">
            <v/>
          </cell>
          <cell r="S185" t="str">
            <v/>
          </cell>
          <cell r="T185" t="str">
            <v/>
          </cell>
          <cell r="U185" t="str">
            <v/>
          </cell>
          <cell r="V185" t="str">
            <v/>
          </cell>
          <cell r="W185" t="str">
            <v/>
          </cell>
          <cell r="X185" t="str">
            <v/>
          </cell>
          <cell r="Y185" t="str">
            <v/>
          </cell>
          <cell r="Z185" t="str">
            <v/>
          </cell>
          <cell r="AA185" t="str">
            <v/>
          </cell>
          <cell r="AB185" t="str">
            <v/>
          </cell>
          <cell r="AC185" t="str">
            <v/>
          </cell>
          <cell r="AD185" t="str">
            <v/>
          </cell>
          <cell r="AE185" t="str">
            <v/>
          </cell>
          <cell r="AF185" t="str">
            <v/>
          </cell>
          <cell r="AG185" t="str">
            <v/>
          </cell>
          <cell r="AH185" t="str">
            <v/>
          </cell>
          <cell r="AI185" t="str">
            <v/>
          </cell>
          <cell r="AJ185" t="str">
            <v/>
          </cell>
          <cell r="AK185" t="str">
            <v/>
          </cell>
          <cell r="AL185" t="str">
            <v/>
          </cell>
          <cell r="AM185" t="str">
            <v/>
          </cell>
          <cell r="AN185" t="str">
            <v/>
          </cell>
          <cell r="AO185" t="str">
            <v/>
          </cell>
          <cell r="AP185" t="str">
            <v/>
          </cell>
          <cell r="AQ185" t="str">
            <v/>
          </cell>
          <cell r="AR185" t="str">
            <v/>
          </cell>
          <cell r="AS185" t="str">
            <v/>
          </cell>
          <cell r="AT185" t="str">
            <v/>
          </cell>
          <cell r="AU185" t="str">
            <v/>
          </cell>
          <cell r="AV185" t="str">
            <v/>
          </cell>
          <cell r="AW185" t="str">
            <v/>
          </cell>
          <cell r="AX185" t="str">
            <v/>
          </cell>
          <cell r="AY185" t="str">
            <v/>
          </cell>
          <cell r="AZ185" t="str">
            <v/>
          </cell>
          <cell r="BA185" t="str">
            <v/>
          </cell>
          <cell r="BB185" t="str">
            <v/>
          </cell>
          <cell r="BC185" t="str">
            <v/>
          </cell>
          <cell r="BD185" t="str">
            <v/>
          </cell>
          <cell r="BE185" t="str">
            <v/>
          </cell>
          <cell r="BF185" t="str">
            <v/>
          </cell>
          <cell r="BG185" t="str">
            <v/>
          </cell>
          <cell r="BH185" t="str">
            <v/>
          </cell>
          <cell r="BI185" t="str">
            <v/>
          </cell>
          <cell r="BJ185" t="str">
            <v/>
          </cell>
          <cell r="BK185" t="str">
            <v/>
          </cell>
          <cell r="BL185" t="str">
            <v/>
          </cell>
          <cell r="BM185" t="str">
            <v/>
          </cell>
          <cell r="BN185" t="str">
            <v/>
          </cell>
          <cell r="BO185" t="str">
            <v/>
          </cell>
          <cell r="BP185" t="str">
            <v/>
          </cell>
          <cell r="BQ185" t="str">
            <v/>
          </cell>
          <cell r="BR185" t="str">
            <v/>
          </cell>
          <cell r="BS185" t="str">
            <v/>
          </cell>
          <cell r="BT185" t="str">
            <v/>
          </cell>
          <cell r="BU185" t="str">
            <v/>
          </cell>
          <cell r="BV185" t="str">
            <v/>
          </cell>
          <cell r="BW185" t="str">
            <v/>
          </cell>
          <cell r="BX185" t="str">
            <v/>
          </cell>
          <cell r="BY185" t="str">
            <v/>
          </cell>
          <cell r="CA185" t="str">
            <v/>
          </cell>
          <cell r="CB185" t="str">
            <v/>
          </cell>
          <cell r="CC185" t="str">
            <v/>
          </cell>
          <cell r="CD185" t="str">
            <v/>
          </cell>
          <cell r="CE185" t="str">
            <v/>
          </cell>
          <cell r="CF185" t="str">
            <v/>
          </cell>
          <cell r="CG185" t="str">
            <v/>
          </cell>
          <cell r="CH185" t="str">
            <v/>
          </cell>
          <cell r="CI185" t="str">
            <v/>
          </cell>
          <cell r="CJ185" t="str">
            <v/>
          </cell>
          <cell r="CK185" t="str">
            <v/>
          </cell>
          <cell r="CL185" t="str">
            <v/>
          </cell>
          <cell r="CM185" t="str">
            <v/>
          </cell>
          <cell r="CN185" t="str">
            <v/>
          </cell>
          <cell r="CO185" t="str">
            <v/>
          </cell>
          <cell r="CP185" t="str">
            <v/>
          </cell>
          <cell r="CQ185" t="str">
            <v/>
          </cell>
          <cell r="CR185" t="str">
            <v/>
          </cell>
          <cell r="CS185" t="str">
            <v/>
          </cell>
          <cell r="CT185" t="str">
            <v/>
          </cell>
          <cell r="CU185" t="str">
            <v/>
          </cell>
          <cell r="CV185" t="str">
            <v/>
          </cell>
          <cell r="CW185" t="str">
            <v/>
          </cell>
          <cell r="CX185" t="str">
            <v/>
          </cell>
          <cell r="CY185" t="str">
            <v/>
          </cell>
          <cell r="CZ185" t="str">
            <v/>
          </cell>
          <cell r="DA185" t="str">
            <v/>
          </cell>
          <cell r="DB185" t="str">
            <v/>
          </cell>
          <cell r="DC185" t="str">
            <v/>
          </cell>
          <cell r="DD185" t="str">
            <v/>
          </cell>
          <cell r="DE185" t="str">
            <v/>
          </cell>
          <cell r="DF185" t="str">
            <v/>
          </cell>
          <cell r="DG185" t="str">
            <v/>
          </cell>
          <cell r="DH185" t="str">
            <v/>
          </cell>
          <cell r="DI185" t="str">
            <v/>
          </cell>
          <cell r="DJ185" t="str">
            <v/>
          </cell>
          <cell r="DK185" t="str">
            <v/>
          </cell>
          <cell r="DL185" t="str">
            <v/>
          </cell>
          <cell r="DM185" t="str">
            <v/>
          </cell>
          <cell r="DN185" t="str">
            <v/>
          </cell>
          <cell r="DO185" t="str">
            <v/>
          </cell>
          <cell r="DP185" t="str">
            <v/>
          </cell>
          <cell r="DQ185" t="str">
            <v/>
          </cell>
          <cell r="DR185" t="str">
            <v/>
          </cell>
          <cell r="DS185" t="str">
            <v/>
          </cell>
          <cell r="DT185" t="str">
            <v/>
          </cell>
          <cell r="DU185" t="str">
            <v/>
          </cell>
          <cell r="DV185" t="str">
            <v/>
          </cell>
          <cell r="DW185" t="str">
            <v/>
          </cell>
          <cell r="DX185" t="str">
            <v/>
          </cell>
          <cell r="DY185" t="str">
            <v/>
          </cell>
          <cell r="DZ185" t="str">
            <v/>
          </cell>
          <cell r="EA185" t="str">
            <v/>
          </cell>
          <cell r="EB185" t="str">
            <v/>
          </cell>
          <cell r="EC185" t="str">
            <v/>
          </cell>
          <cell r="ED185" t="str">
            <v/>
          </cell>
          <cell r="EE185" t="str">
            <v/>
          </cell>
          <cell r="EF185" t="str">
            <v/>
          </cell>
          <cell r="EG185" t="str">
            <v/>
          </cell>
          <cell r="EH185" t="str">
            <v/>
          </cell>
          <cell r="EI185" t="str">
            <v/>
          </cell>
          <cell r="EJ185" t="str">
            <v/>
          </cell>
          <cell r="EK185" t="str">
            <v/>
          </cell>
          <cell r="EL185" t="str">
            <v/>
          </cell>
          <cell r="EM185" t="str">
            <v/>
          </cell>
          <cell r="EN185" t="str">
            <v/>
          </cell>
          <cell r="EO185" t="str">
            <v/>
          </cell>
          <cell r="EP185" t="str">
            <v/>
          </cell>
          <cell r="EQ185" t="str">
            <v/>
          </cell>
          <cell r="ER185" t="str">
            <v/>
          </cell>
          <cell r="ES185" t="str">
            <v/>
          </cell>
          <cell r="ET185" t="str">
            <v/>
          </cell>
          <cell r="EU185" t="str">
            <v/>
          </cell>
          <cell r="EV185" t="str">
            <v/>
          </cell>
          <cell r="EW185" t="str">
            <v/>
          </cell>
          <cell r="EX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  <cell r="N186" t="str">
            <v/>
          </cell>
          <cell r="O186" t="str">
            <v/>
          </cell>
          <cell r="P186" t="str">
            <v/>
          </cell>
          <cell r="Q186" t="str">
            <v/>
          </cell>
          <cell r="R186" t="str">
            <v/>
          </cell>
          <cell r="S186" t="str">
            <v/>
          </cell>
          <cell r="T186" t="str">
            <v/>
          </cell>
          <cell r="U186" t="str">
            <v/>
          </cell>
          <cell r="V186" t="str">
            <v/>
          </cell>
          <cell r="W186" t="str">
            <v/>
          </cell>
          <cell r="X186" t="str">
            <v/>
          </cell>
          <cell r="Y186" t="str">
            <v/>
          </cell>
          <cell r="Z186" t="str">
            <v/>
          </cell>
          <cell r="AA186" t="str">
            <v/>
          </cell>
          <cell r="AB186" t="str">
            <v/>
          </cell>
          <cell r="AC186" t="str">
            <v/>
          </cell>
          <cell r="AD186" t="str">
            <v/>
          </cell>
          <cell r="AE186" t="str">
            <v/>
          </cell>
          <cell r="AF186" t="str">
            <v/>
          </cell>
          <cell r="AG186" t="str">
            <v/>
          </cell>
          <cell r="AH186" t="str">
            <v/>
          </cell>
          <cell r="AI186" t="str">
            <v/>
          </cell>
          <cell r="AJ186" t="str">
            <v/>
          </cell>
          <cell r="AK186" t="str">
            <v/>
          </cell>
          <cell r="AL186" t="str">
            <v/>
          </cell>
          <cell r="AM186" t="str">
            <v/>
          </cell>
          <cell r="AN186" t="str">
            <v/>
          </cell>
          <cell r="AO186" t="str">
            <v/>
          </cell>
          <cell r="AP186" t="str">
            <v/>
          </cell>
          <cell r="AQ186" t="str">
            <v/>
          </cell>
          <cell r="AR186" t="str">
            <v/>
          </cell>
          <cell r="AS186" t="str">
            <v/>
          </cell>
          <cell r="AT186" t="str">
            <v/>
          </cell>
          <cell r="AU186" t="str">
            <v/>
          </cell>
          <cell r="AV186" t="str">
            <v/>
          </cell>
          <cell r="AW186" t="str">
            <v/>
          </cell>
          <cell r="AX186" t="str">
            <v/>
          </cell>
          <cell r="AY186" t="str">
            <v/>
          </cell>
          <cell r="AZ186" t="str">
            <v/>
          </cell>
          <cell r="BA186" t="str">
            <v/>
          </cell>
          <cell r="BB186" t="str">
            <v/>
          </cell>
          <cell r="BC186" t="str">
            <v/>
          </cell>
          <cell r="BD186" t="str">
            <v/>
          </cell>
          <cell r="BE186" t="str">
            <v/>
          </cell>
          <cell r="BF186" t="str">
            <v/>
          </cell>
          <cell r="BG186" t="str">
            <v/>
          </cell>
          <cell r="BH186" t="str">
            <v/>
          </cell>
          <cell r="BI186" t="str">
            <v/>
          </cell>
          <cell r="BJ186" t="str">
            <v/>
          </cell>
          <cell r="BK186" t="str">
            <v/>
          </cell>
          <cell r="BL186" t="str">
            <v/>
          </cell>
          <cell r="BM186" t="str">
            <v/>
          </cell>
          <cell r="BN186" t="str">
            <v/>
          </cell>
          <cell r="BO186" t="str">
            <v/>
          </cell>
          <cell r="BP186" t="str">
            <v/>
          </cell>
          <cell r="BQ186" t="str">
            <v/>
          </cell>
          <cell r="BR186" t="str">
            <v/>
          </cell>
          <cell r="BS186" t="str">
            <v/>
          </cell>
          <cell r="BT186" t="str">
            <v/>
          </cell>
          <cell r="BU186" t="str">
            <v/>
          </cell>
          <cell r="BV186" t="str">
            <v/>
          </cell>
          <cell r="BW186" t="str">
            <v/>
          </cell>
          <cell r="BX186" t="str">
            <v/>
          </cell>
          <cell r="BY186" t="str">
            <v/>
          </cell>
          <cell r="CA186" t="str">
            <v/>
          </cell>
          <cell r="CB186" t="str">
            <v/>
          </cell>
          <cell r="CC186" t="str">
            <v/>
          </cell>
          <cell r="CD186" t="str">
            <v/>
          </cell>
          <cell r="CE186" t="str">
            <v/>
          </cell>
          <cell r="CF186" t="str">
            <v/>
          </cell>
          <cell r="CG186" t="str">
            <v/>
          </cell>
          <cell r="CH186" t="str">
            <v/>
          </cell>
          <cell r="CI186" t="str">
            <v/>
          </cell>
          <cell r="CJ186" t="str">
            <v/>
          </cell>
          <cell r="CK186" t="str">
            <v/>
          </cell>
          <cell r="CL186" t="str">
            <v/>
          </cell>
          <cell r="CM186" t="str">
            <v/>
          </cell>
          <cell r="CN186" t="str">
            <v/>
          </cell>
          <cell r="CO186" t="str">
            <v/>
          </cell>
          <cell r="CP186" t="str">
            <v/>
          </cell>
          <cell r="CQ186" t="str">
            <v/>
          </cell>
          <cell r="CR186" t="str">
            <v/>
          </cell>
          <cell r="CS186" t="str">
            <v/>
          </cell>
          <cell r="CT186" t="str">
            <v/>
          </cell>
          <cell r="CU186" t="str">
            <v/>
          </cell>
          <cell r="CV186" t="str">
            <v/>
          </cell>
          <cell r="CW186" t="str">
            <v/>
          </cell>
          <cell r="CX186" t="str">
            <v/>
          </cell>
          <cell r="CY186" t="str">
            <v/>
          </cell>
          <cell r="CZ186" t="str">
            <v/>
          </cell>
          <cell r="DA186" t="str">
            <v/>
          </cell>
          <cell r="DB186" t="str">
            <v/>
          </cell>
          <cell r="DC186" t="str">
            <v/>
          </cell>
          <cell r="DD186" t="str">
            <v/>
          </cell>
          <cell r="DE186" t="str">
            <v/>
          </cell>
          <cell r="DF186" t="str">
            <v/>
          </cell>
          <cell r="DG186" t="str">
            <v/>
          </cell>
          <cell r="DH186" t="str">
            <v/>
          </cell>
          <cell r="DI186" t="str">
            <v/>
          </cell>
          <cell r="DJ186" t="str">
            <v/>
          </cell>
          <cell r="DK186" t="str">
            <v/>
          </cell>
          <cell r="DL186" t="str">
            <v/>
          </cell>
          <cell r="DM186" t="str">
            <v/>
          </cell>
          <cell r="DN186" t="str">
            <v/>
          </cell>
          <cell r="DO186" t="str">
            <v/>
          </cell>
          <cell r="DP186" t="str">
            <v/>
          </cell>
          <cell r="DQ186" t="str">
            <v/>
          </cell>
          <cell r="DR186" t="str">
            <v/>
          </cell>
          <cell r="DS186" t="str">
            <v/>
          </cell>
          <cell r="DT186" t="str">
            <v/>
          </cell>
          <cell r="DU186" t="str">
            <v/>
          </cell>
          <cell r="DV186" t="str">
            <v/>
          </cell>
          <cell r="DW186" t="str">
            <v/>
          </cell>
          <cell r="DX186" t="str">
            <v/>
          </cell>
          <cell r="DY186" t="str">
            <v/>
          </cell>
          <cell r="DZ186" t="str">
            <v/>
          </cell>
          <cell r="EA186" t="str">
            <v/>
          </cell>
          <cell r="EB186" t="str">
            <v/>
          </cell>
          <cell r="EC186" t="str">
            <v/>
          </cell>
          <cell r="ED186" t="str">
            <v/>
          </cell>
          <cell r="EE186" t="str">
            <v/>
          </cell>
          <cell r="EF186" t="str">
            <v/>
          </cell>
          <cell r="EG186" t="str">
            <v/>
          </cell>
          <cell r="EH186" t="str">
            <v/>
          </cell>
          <cell r="EI186" t="str">
            <v/>
          </cell>
          <cell r="EJ186" t="str">
            <v/>
          </cell>
          <cell r="EK186" t="str">
            <v/>
          </cell>
          <cell r="EL186" t="str">
            <v/>
          </cell>
          <cell r="EM186" t="str">
            <v/>
          </cell>
          <cell r="EN186" t="str">
            <v/>
          </cell>
          <cell r="EO186" t="str">
            <v/>
          </cell>
          <cell r="EP186" t="str">
            <v/>
          </cell>
          <cell r="EQ186" t="str">
            <v/>
          </cell>
          <cell r="ER186" t="str">
            <v/>
          </cell>
          <cell r="ES186" t="str">
            <v/>
          </cell>
          <cell r="ET186" t="str">
            <v/>
          </cell>
          <cell r="EU186" t="str">
            <v/>
          </cell>
          <cell r="EV186" t="str">
            <v/>
          </cell>
          <cell r="EW186" t="str">
            <v/>
          </cell>
          <cell r="EX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  <cell r="N187" t="str">
            <v/>
          </cell>
          <cell r="O187" t="str">
            <v/>
          </cell>
          <cell r="P187" t="str">
            <v/>
          </cell>
          <cell r="Q187" t="str">
            <v/>
          </cell>
          <cell r="R187" t="str">
            <v/>
          </cell>
          <cell r="S187" t="str">
            <v/>
          </cell>
          <cell r="T187" t="str">
            <v/>
          </cell>
          <cell r="U187" t="str">
            <v/>
          </cell>
          <cell r="V187" t="str">
            <v/>
          </cell>
          <cell r="W187" t="str">
            <v/>
          </cell>
          <cell r="X187" t="str">
            <v/>
          </cell>
          <cell r="Y187" t="str">
            <v/>
          </cell>
          <cell r="Z187" t="str">
            <v/>
          </cell>
          <cell r="AA187" t="str">
            <v/>
          </cell>
          <cell r="AB187" t="str">
            <v/>
          </cell>
          <cell r="AC187" t="str">
            <v/>
          </cell>
          <cell r="AD187" t="str">
            <v/>
          </cell>
          <cell r="AE187" t="str">
            <v/>
          </cell>
          <cell r="AF187" t="str">
            <v/>
          </cell>
          <cell r="AG187" t="str">
            <v/>
          </cell>
          <cell r="AH187" t="str">
            <v/>
          </cell>
          <cell r="AI187" t="str">
            <v/>
          </cell>
          <cell r="AJ187" t="str">
            <v/>
          </cell>
          <cell r="AK187" t="str">
            <v/>
          </cell>
          <cell r="AL187" t="str">
            <v/>
          </cell>
          <cell r="AM187" t="str">
            <v/>
          </cell>
          <cell r="AN187" t="str">
            <v/>
          </cell>
          <cell r="AO187" t="str">
            <v/>
          </cell>
          <cell r="AP187" t="str">
            <v/>
          </cell>
          <cell r="AQ187" t="str">
            <v/>
          </cell>
          <cell r="AR187" t="str">
            <v/>
          </cell>
          <cell r="AS187" t="str">
            <v/>
          </cell>
          <cell r="AT187" t="str">
            <v/>
          </cell>
          <cell r="AU187" t="str">
            <v/>
          </cell>
          <cell r="AV187" t="str">
            <v/>
          </cell>
          <cell r="AW187" t="str">
            <v/>
          </cell>
          <cell r="AX187" t="str">
            <v/>
          </cell>
          <cell r="AY187" t="str">
            <v/>
          </cell>
          <cell r="AZ187" t="str">
            <v/>
          </cell>
          <cell r="BA187" t="str">
            <v/>
          </cell>
          <cell r="BB187" t="str">
            <v/>
          </cell>
          <cell r="BC187" t="str">
            <v/>
          </cell>
          <cell r="BD187" t="str">
            <v/>
          </cell>
          <cell r="BE187" t="str">
            <v/>
          </cell>
          <cell r="BF187" t="str">
            <v/>
          </cell>
          <cell r="BG187" t="str">
            <v/>
          </cell>
          <cell r="BH187" t="str">
            <v/>
          </cell>
          <cell r="BI187" t="str">
            <v/>
          </cell>
          <cell r="BJ187" t="str">
            <v/>
          </cell>
          <cell r="BK187" t="str">
            <v/>
          </cell>
          <cell r="BL187" t="str">
            <v/>
          </cell>
          <cell r="BM187" t="str">
            <v/>
          </cell>
          <cell r="BN187" t="str">
            <v/>
          </cell>
          <cell r="BO187" t="str">
            <v/>
          </cell>
          <cell r="BP187" t="str">
            <v/>
          </cell>
          <cell r="BQ187" t="str">
            <v/>
          </cell>
          <cell r="BR187" t="str">
            <v/>
          </cell>
          <cell r="BS187" t="str">
            <v/>
          </cell>
          <cell r="BT187" t="str">
            <v/>
          </cell>
          <cell r="BU187" t="str">
            <v/>
          </cell>
          <cell r="BV187" t="str">
            <v/>
          </cell>
          <cell r="BW187" t="str">
            <v/>
          </cell>
          <cell r="BX187" t="str">
            <v/>
          </cell>
          <cell r="BY187" t="str">
            <v/>
          </cell>
          <cell r="CA187" t="str">
            <v/>
          </cell>
          <cell r="CB187" t="str">
            <v/>
          </cell>
          <cell r="CC187" t="str">
            <v/>
          </cell>
          <cell r="CD187" t="str">
            <v/>
          </cell>
          <cell r="CE187" t="str">
            <v/>
          </cell>
          <cell r="CF187" t="str">
            <v/>
          </cell>
          <cell r="CG187" t="str">
            <v/>
          </cell>
          <cell r="CH187" t="str">
            <v/>
          </cell>
          <cell r="CI187" t="str">
            <v/>
          </cell>
          <cell r="CJ187" t="str">
            <v/>
          </cell>
          <cell r="CK187" t="str">
            <v/>
          </cell>
          <cell r="CL187" t="str">
            <v/>
          </cell>
          <cell r="CM187" t="str">
            <v/>
          </cell>
          <cell r="CN187" t="str">
            <v/>
          </cell>
          <cell r="CO187" t="str">
            <v/>
          </cell>
          <cell r="CP187" t="str">
            <v/>
          </cell>
          <cell r="CQ187" t="str">
            <v/>
          </cell>
          <cell r="CR187" t="str">
            <v/>
          </cell>
          <cell r="CS187" t="str">
            <v/>
          </cell>
          <cell r="CT187" t="str">
            <v/>
          </cell>
          <cell r="CU187" t="str">
            <v/>
          </cell>
          <cell r="CV187" t="str">
            <v/>
          </cell>
          <cell r="CW187" t="str">
            <v/>
          </cell>
          <cell r="CX187" t="str">
            <v/>
          </cell>
          <cell r="CY187" t="str">
            <v/>
          </cell>
          <cell r="CZ187" t="str">
            <v/>
          </cell>
          <cell r="DA187" t="str">
            <v/>
          </cell>
          <cell r="DB187" t="str">
            <v/>
          </cell>
          <cell r="DC187" t="str">
            <v/>
          </cell>
          <cell r="DD187" t="str">
            <v/>
          </cell>
          <cell r="DE187" t="str">
            <v/>
          </cell>
          <cell r="DF187" t="str">
            <v/>
          </cell>
          <cell r="DG187" t="str">
            <v/>
          </cell>
          <cell r="DH187" t="str">
            <v/>
          </cell>
          <cell r="DI187" t="str">
            <v/>
          </cell>
          <cell r="DJ187" t="str">
            <v/>
          </cell>
          <cell r="DK187" t="str">
            <v/>
          </cell>
          <cell r="DL187" t="str">
            <v/>
          </cell>
          <cell r="DM187" t="str">
            <v/>
          </cell>
          <cell r="DN187" t="str">
            <v/>
          </cell>
          <cell r="DO187" t="str">
            <v/>
          </cell>
          <cell r="DP187" t="str">
            <v/>
          </cell>
          <cell r="DQ187" t="str">
            <v/>
          </cell>
          <cell r="DR187" t="str">
            <v/>
          </cell>
          <cell r="DS187" t="str">
            <v/>
          </cell>
          <cell r="DT187" t="str">
            <v/>
          </cell>
          <cell r="DU187" t="str">
            <v/>
          </cell>
          <cell r="DV187" t="str">
            <v/>
          </cell>
          <cell r="DW187" t="str">
            <v/>
          </cell>
          <cell r="DX187" t="str">
            <v/>
          </cell>
          <cell r="DY187" t="str">
            <v/>
          </cell>
          <cell r="DZ187" t="str">
            <v/>
          </cell>
          <cell r="EA187" t="str">
            <v/>
          </cell>
          <cell r="EB187" t="str">
            <v/>
          </cell>
          <cell r="EC187" t="str">
            <v/>
          </cell>
          <cell r="ED187" t="str">
            <v/>
          </cell>
          <cell r="EE187" t="str">
            <v/>
          </cell>
          <cell r="EF187" t="str">
            <v/>
          </cell>
          <cell r="EG187" t="str">
            <v/>
          </cell>
          <cell r="EH187" t="str">
            <v/>
          </cell>
          <cell r="EI187" t="str">
            <v/>
          </cell>
          <cell r="EJ187" t="str">
            <v/>
          </cell>
          <cell r="EK187" t="str">
            <v/>
          </cell>
          <cell r="EL187" t="str">
            <v/>
          </cell>
          <cell r="EM187" t="str">
            <v/>
          </cell>
          <cell r="EN187" t="str">
            <v/>
          </cell>
          <cell r="EO187" t="str">
            <v/>
          </cell>
          <cell r="EP187" t="str">
            <v/>
          </cell>
          <cell r="EQ187" t="str">
            <v/>
          </cell>
          <cell r="ER187" t="str">
            <v/>
          </cell>
          <cell r="ES187" t="str">
            <v/>
          </cell>
          <cell r="ET187" t="str">
            <v/>
          </cell>
          <cell r="EU187" t="str">
            <v/>
          </cell>
          <cell r="EV187" t="str">
            <v/>
          </cell>
          <cell r="EW187" t="str">
            <v/>
          </cell>
          <cell r="EX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  <cell r="N188" t="str">
            <v/>
          </cell>
          <cell r="O188" t="str">
            <v/>
          </cell>
          <cell r="P188" t="str">
            <v/>
          </cell>
          <cell r="Q188" t="str">
            <v/>
          </cell>
          <cell r="R188" t="str">
            <v/>
          </cell>
          <cell r="S188" t="str">
            <v/>
          </cell>
          <cell r="T188" t="str">
            <v/>
          </cell>
          <cell r="U188" t="str">
            <v/>
          </cell>
          <cell r="V188" t="str">
            <v/>
          </cell>
          <cell r="W188" t="str">
            <v/>
          </cell>
          <cell r="X188" t="str">
            <v/>
          </cell>
          <cell r="Y188" t="str">
            <v/>
          </cell>
          <cell r="Z188" t="str">
            <v/>
          </cell>
          <cell r="AA188" t="str">
            <v/>
          </cell>
          <cell r="AB188" t="str">
            <v/>
          </cell>
          <cell r="AC188" t="str">
            <v/>
          </cell>
          <cell r="AD188" t="str">
            <v/>
          </cell>
          <cell r="AE188" t="str">
            <v/>
          </cell>
          <cell r="AF188" t="str">
            <v/>
          </cell>
          <cell r="AG188" t="str">
            <v/>
          </cell>
          <cell r="AH188" t="str">
            <v/>
          </cell>
          <cell r="AI188" t="str">
            <v/>
          </cell>
          <cell r="AJ188" t="str">
            <v/>
          </cell>
          <cell r="AK188" t="str">
            <v/>
          </cell>
          <cell r="AL188" t="str">
            <v/>
          </cell>
          <cell r="AM188" t="str">
            <v/>
          </cell>
          <cell r="AN188" t="str">
            <v/>
          </cell>
          <cell r="AO188" t="str">
            <v/>
          </cell>
          <cell r="AP188" t="str">
            <v/>
          </cell>
          <cell r="AQ188" t="str">
            <v/>
          </cell>
          <cell r="AR188" t="str">
            <v/>
          </cell>
          <cell r="AS188" t="str">
            <v/>
          </cell>
          <cell r="AT188" t="str">
            <v/>
          </cell>
          <cell r="AU188" t="str">
            <v/>
          </cell>
          <cell r="AV188" t="str">
            <v/>
          </cell>
          <cell r="AW188" t="str">
            <v/>
          </cell>
          <cell r="AX188" t="str">
            <v/>
          </cell>
          <cell r="AY188" t="str">
            <v/>
          </cell>
          <cell r="AZ188" t="str">
            <v/>
          </cell>
          <cell r="BA188" t="str">
            <v/>
          </cell>
          <cell r="BB188" t="str">
            <v/>
          </cell>
          <cell r="BC188" t="str">
            <v/>
          </cell>
          <cell r="BD188" t="str">
            <v/>
          </cell>
          <cell r="BE188" t="str">
            <v/>
          </cell>
          <cell r="BF188" t="str">
            <v/>
          </cell>
          <cell r="BG188" t="str">
            <v/>
          </cell>
          <cell r="BH188" t="str">
            <v/>
          </cell>
          <cell r="BI188" t="str">
            <v/>
          </cell>
          <cell r="BJ188" t="str">
            <v/>
          </cell>
          <cell r="BK188" t="str">
            <v/>
          </cell>
          <cell r="BL188" t="str">
            <v/>
          </cell>
          <cell r="BM188" t="str">
            <v/>
          </cell>
          <cell r="BN188" t="str">
            <v/>
          </cell>
          <cell r="BO188" t="str">
            <v/>
          </cell>
          <cell r="BP188" t="str">
            <v/>
          </cell>
          <cell r="BQ188" t="str">
            <v/>
          </cell>
          <cell r="BR188" t="str">
            <v/>
          </cell>
          <cell r="BS188" t="str">
            <v/>
          </cell>
          <cell r="BT188" t="str">
            <v/>
          </cell>
          <cell r="BU188" t="str">
            <v/>
          </cell>
          <cell r="BV188" t="str">
            <v/>
          </cell>
          <cell r="BW188" t="str">
            <v/>
          </cell>
          <cell r="BX188" t="str">
            <v/>
          </cell>
          <cell r="BY188" t="str">
            <v/>
          </cell>
          <cell r="CA188" t="str">
            <v/>
          </cell>
          <cell r="CB188" t="str">
            <v/>
          </cell>
          <cell r="CC188" t="str">
            <v/>
          </cell>
          <cell r="CD188" t="str">
            <v/>
          </cell>
          <cell r="CE188" t="str">
            <v/>
          </cell>
          <cell r="CF188" t="str">
            <v/>
          </cell>
          <cell r="CG188" t="str">
            <v/>
          </cell>
          <cell r="CH188" t="str">
            <v/>
          </cell>
          <cell r="CI188" t="str">
            <v/>
          </cell>
          <cell r="CJ188" t="str">
            <v/>
          </cell>
          <cell r="CK188" t="str">
            <v/>
          </cell>
          <cell r="CL188" t="str">
            <v/>
          </cell>
          <cell r="CM188" t="str">
            <v/>
          </cell>
          <cell r="CN188" t="str">
            <v/>
          </cell>
          <cell r="CO188" t="str">
            <v/>
          </cell>
          <cell r="CP188" t="str">
            <v/>
          </cell>
          <cell r="CQ188" t="str">
            <v/>
          </cell>
          <cell r="CR188" t="str">
            <v/>
          </cell>
          <cell r="CS188" t="str">
            <v/>
          </cell>
          <cell r="CT188" t="str">
            <v/>
          </cell>
          <cell r="CU188" t="str">
            <v/>
          </cell>
          <cell r="CV188" t="str">
            <v/>
          </cell>
          <cell r="CW188" t="str">
            <v/>
          </cell>
          <cell r="CX188" t="str">
            <v/>
          </cell>
          <cell r="CY188" t="str">
            <v/>
          </cell>
          <cell r="CZ188" t="str">
            <v/>
          </cell>
          <cell r="DA188" t="str">
            <v/>
          </cell>
          <cell r="DB188" t="str">
            <v/>
          </cell>
          <cell r="DC188" t="str">
            <v/>
          </cell>
          <cell r="DD188" t="str">
            <v/>
          </cell>
          <cell r="DE188" t="str">
            <v/>
          </cell>
          <cell r="DF188" t="str">
            <v/>
          </cell>
          <cell r="DG188" t="str">
            <v/>
          </cell>
          <cell r="DH188" t="str">
            <v/>
          </cell>
          <cell r="DI188" t="str">
            <v/>
          </cell>
          <cell r="DJ188" t="str">
            <v/>
          </cell>
          <cell r="DK188" t="str">
            <v/>
          </cell>
          <cell r="DL188" t="str">
            <v/>
          </cell>
          <cell r="DM188" t="str">
            <v/>
          </cell>
          <cell r="DN188" t="str">
            <v/>
          </cell>
          <cell r="DO188" t="str">
            <v/>
          </cell>
          <cell r="DP188" t="str">
            <v/>
          </cell>
          <cell r="DQ188" t="str">
            <v/>
          </cell>
          <cell r="DR188" t="str">
            <v/>
          </cell>
          <cell r="DS188" t="str">
            <v/>
          </cell>
          <cell r="DT188" t="str">
            <v/>
          </cell>
          <cell r="DU188" t="str">
            <v/>
          </cell>
          <cell r="DV188" t="str">
            <v/>
          </cell>
          <cell r="DW188" t="str">
            <v/>
          </cell>
          <cell r="DX188" t="str">
            <v/>
          </cell>
          <cell r="DY188" t="str">
            <v/>
          </cell>
          <cell r="DZ188" t="str">
            <v/>
          </cell>
          <cell r="EA188" t="str">
            <v/>
          </cell>
          <cell r="EB188" t="str">
            <v/>
          </cell>
          <cell r="EC188" t="str">
            <v/>
          </cell>
          <cell r="ED188" t="str">
            <v/>
          </cell>
          <cell r="EE188" t="str">
            <v/>
          </cell>
          <cell r="EF188" t="str">
            <v/>
          </cell>
          <cell r="EG188" t="str">
            <v/>
          </cell>
          <cell r="EH188" t="str">
            <v/>
          </cell>
          <cell r="EI188" t="str">
            <v/>
          </cell>
          <cell r="EJ188" t="str">
            <v/>
          </cell>
          <cell r="EK188" t="str">
            <v/>
          </cell>
          <cell r="EL188" t="str">
            <v/>
          </cell>
          <cell r="EM188" t="str">
            <v/>
          </cell>
          <cell r="EN188" t="str">
            <v/>
          </cell>
          <cell r="EO188" t="str">
            <v/>
          </cell>
          <cell r="EP188" t="str">
            <v/>
          </cell>
          <cell r="EQ188" t="str">
            <v/>
          </cell>
          <cell r="ER188" t="str">
            <v/>
          </cell>
          <cell r="ES188" t="str">
            <v/>
          </cell>
          <cell r="ET188" t="str">
            <v/>
          </cell>
          <cell r="EU188" t="str">
            <v/>
          </cell>
          <cell r="EV188" t="str">
            <v/>
          </cell>
          <cell r="EW188" t="str">
            <v/>
          </cell>
          <cell r="EX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  <cell r="N189" t="str">
            <v/>
          </cell>
          <cell r="O189" t="str">
            <v/>
          </cell>
          <cell r="P189" t="str">
            <v/>
          </cell>
          <cell r="Q189" t="str">
            <v/>
          </cell>
          <cell r="R189" t="str">
            <v/>
          </cell>
          <cell r="S189" t="str">
            <v/>
          </cell>
          <cell r="T189" t="str">
            <v/>
          </cell>
          <cell r="U189" t="str">
            <v/>
          </cell>
          <cell r="V189" t="str">
            <v/>
          </cell>
          <cell r="W189" t="str">
            <v/>
          </cell>
          <cell r="X189" t="str">
            <v/>
          </cell>
          <cell r="Y189" t="str">
            <v/>
          </cell>
          <cell r="Z189" t="str">
            <v/>
          </cell>
          <cell r="AA189" t="str">
            <v/>
          </cell>
          <cell r="AB189" t="str">
            <v/>
          </cell>
          <cell r="AC189" t="str">
            <v/>
          </cell>
          <cell r="AD189" t="str">
            <v/>
          </cell>
          <cell r="AE189" t="str">
            <v/>
          </cell>
          <cell r="AF189" t="str">
            <v/>
          </cell>
          <cell r="AG189" t="str">
            <v/>
          </cell>
          <cell r="AH189" t="str">
            <v/>
          </cell>
          <cell r="AI189" t="str">
            <v/>
          </cell>
          <cell r="AJ189" t="str">
            <v/>
          </cell>
          <cell r="AK189" t="str">
            <v/>
          </cell>
          <cell r="AL189" t="str">
            <v/>
          </cell>
          <cell r="AM189" t="str">
            <v/>
          </cell>
          <cell r="AN189" t="str">
            <v/>
          </cell>
          <cell r="AO189" t="str">
            <v/>
          </cell>
          <cell r="AP189" t="str">
            <v/>
          </cell>
          <cell r="AQ189" t="str">
            <v/>
          </cell>
          <cell r="AR189" t="str">
            <v/>
          </cell>
          <cell r="AS189" t="str">
            <v/>
          </cell>
          <cell r="AT189" t="str">
            <v/>
          </cell>
          <cell r="AU189" t="str">
            <v/>
          </cell>
          <cell r="AV189" t="str">
            <v/>
          </cell>
          <cell r="AW189" t="str">
            <v/>
          </cell>
          <cell r="AX189" t="str">
            <v/>
          </cell>
          <cell r="AY189" t="str">
            <v/>
          </cell>
          <cell r="AZ189" t="str">
            <v/>
          </cell>
          <cell r="BA189" t="str">
            <v/>
          </cell>
          <cell r="BB189" t="str">
            <v/>
          </cell>
          <cell r="BC189" t="str">
            <v/>
          </cell>
          <cell r="BD189" t="str">
            <v/>
          </cell>
          <cell r="BE189" t="str">
            <v/>
          </cell>
          <cell r="BF189" t="str">
            <v/>
          </cell>
          <cell r="BG189" t="str">
            <v/>
          </cell>
          <cell r="BH189" t="str">
            <v/>
          </cell>
          <cell r="BI189" t="str">
            <v/>
          </cell>
          <cell r="BJ189" t="str">
            <v/>
          </cell>
          <cell r="BK189" t="str">
            <v/>
          </cell>
          <cell r="BL189" t="str">
            <v/>
          </cell>
          <cell r="BM189" t="str">
            <v/>
          </cell>
          <cell r="BN189" t="str">
            <v/>
          </cell>
          <cell r="BO189" t="str">
            <v/>
          </cell>
          <cell r="BP189" t="str">
            <v/>
          </cell>
          <cell r="BQ189" t="str">
            <v/>
          </cell>
          <cell r="BR189" t="str">
            <v/>
          </cell>
          <cell r="BS189" t="str">
            <v/>
          </cell>
          <cell r="BT189" t="str">
            <v/>
          </cell>
          <cell r="BU189" t="str">
            <v/>
          </cell>
          <cell r="BV189" t="str">
            <v/>
          </cell>
          <cell r="BW189" t="str">
            <v/>
          </cell>
          <cell r="BX189" t="str">
            <v/>
          </cell>
          <cell r="BY189" t="str">
            <v/>
          </cell>
          <cell r="CA189" t="str">
            <v/>
          </cell>
          <cell r="CB189" t="str">
            <v/>
          </cell>
          <cell r="CC189" t="str">
            <v/>
          </cell>
          <cell r="CD189" t="str">
            <v/>
          </cell>
          <cell r="CE189" t="str">
            <v/>
          </cell>
          <cell r="CF189" t="str">
            <v/>
          </cell>
          <cell r="CG189" t="str">
            <v/>
          </cell>
          <cell r="CH189" t="str">
            <v/>
          </cell>
          <cell r="CI189" t="str">
            <v/>
          </cell>
          <cell r="CJ189" t="str">
            <v/>
          </cell>
          <cell r="CK189" t="str">
            <v/>
          </cell>
          <cell r="CL189" t="str">
            <v/>
          </cell>
          <cell r="CM189" t="str">
            <v/>
          </cell>
          <cell r="CN189" t="str">
            <v/>
          </cell>
          <cell r="CO189" t="str">
            <v/>
          </cell>
          <cell r="CP189" t="str">
            <v/>
          </cell>
          <cell r="CQ189" t="str">
            <v/>
          </cell>
          <cell r="CR189" t="str">
            <v/>
          </cell>
          <cell r="CS189" t="str">
            <v/>
          </cell>
          <cell r="CT189" t="str">
            <v/>
          </cell>
          <cell r="CU189" t="str">
            <v/>
          </cell>
          <cell r="CV189" t="str">
            <v/>
          </cell>
          <cell r="CW189" t="str">
            <v/>
          </cell>
          <cell r="CX189" t="str">
            <v/>
          </cell>
          <cell r="CY189" t="str">
            <v/>
          </cell>
          <cell r="CZ189" t="str">
            <v/>
          </cell>
          <cell r="DA189" t="str">
            <v/>
          </cell>
          <cell r="DB189" t="str">
            <v/>
          </cell>
          <cell r="DC189" t="str">
            <v/>
          </cell>
          <cell r="DD189" t="str">
            <v/>
          </cell>
          <cell r="DE189" t="str">
            <v/>
          </cell>
          <cell r="DF189" t="str">
            <v/>
          </cell>
          <cell r="DG189" t="str">
            <v/>
          </cell>
          <cell r="DH189" t="str">
            <v/>
          </cell>
          <cell r="DI189" t="str">
            <v/>
          </cell>
          <cell r="DJ189" t="str">
            <v/>
          </cell>
          <cell r="DK189" t="str">
            <v/>
          </cell>
          <cell r="DL189" t="str">
            <v/>
          </cell>
          <cell r="DM189" t="str">
            <v/>
          </cell>
          <cell r="DN189" t="str">
            <v/>
          </cell>
          <cell r="DO189" t="str">
            <v/>
          </cell>
          <cell r="DP189" t="str">
            <v/>
          </cell>
          <cell r="DQ189" t="str">
            <v/>
          </cell>
          <cell r="DR189" t="str">
            <v/>
          </cell>
          <cell r="DS189" t="str">
            <v/>
          </cell>
          <cell r="DT189" t="str">
            <v/>
          </cell>
          <cell r="DU189" t="str">
            <v/>
          </cell>
          <cell r="DV189" t="str">
            <v/>
          </cell>
          <cell r="DW189" t="str">
            <v/>
          </cell>
          <cell r="DX189" t="str">
            <v/>
          </cell>
          <cell r="DY189" t="str">
            <v/>
          </cell>
          <cell r="DZ189" t="str">
            <v/>
          </cell>
          <cell r="EA189" t="str">
            <v/>
          </cell>
          <cell r="EB189" t="str">
            <v/>
          </cell>
          <cell r="EC189" t="str">
            <v/>
          </cell>
          <cell r="ED189" t="str">
            <v/>
          </cell>
          <cell r="EE189" t="str">
            <v/>
          </cell>
          <cell r="EF189" t="str">
            <v/>
          </cell>
          <cell r="EG189" t="str">
            <v/>
          </cell>
          <cell r="EH189" t="str">
            <v/>
          </cell>
          <cell r="EI189" t="str">
            <v/>
          </cell>
          <cell r="EJ189" t="str">
            <v/>
          </cell>
          <cell r="EK189" t="str">
            <v/>
          </cell>
          <cell r="EL189" t="str">
            <v/>
          </cell>
          <cell r="EM189" t="str">
            <v/>
          </cell>
          <cell r="EN189" t="str">
            <v/>
          </cell>
          <cell r="EO189" t="str">
            <v/>
          </cell>
          <cell r="EP189" t="str">
            <v/>
          </cell>
          <cell r="EQ189" t="str">
            <v/>
          </cell>
          <cell r="ER189" t="str">
            <v/>
          </cell>
          <cell r="ES189" t="str">
            <v/>
          </cell>
          <cell r="ET189" t="str">
            <v/>
          </cell>
          <cell r="EU189" t="str">
            <v/>
          </cell>
          <cell r="EV189" t="str">
            <v/>
          </cell>
          <cell r="EW189" t="str">
            <v/>
          </cell>
          <cell r="EX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  <cell r="N190" t="str">
            <v/>
          </cell>
          <cell r="O190" t="str">
            <v/>
          </cell>
          <cell r="P190" t="str">
            <v/>
          </cell>
          <cell r="Q190" t="str">
            <v/>
          </cell>
          <cell r="R190" t="str">
            <v/>
          </cell>
          <cell r="S190" t="str">
            <v/>
          </cell>
          <cell r="T190" t="str">
            <v/>
          </cell>
          <cell r="U190" t="str">
            <v/>
          </cell>
          <cell r="V190" t="str">
            <v/>
          </cell>
          <cell r="W190" t="str">
            <v/>
          </cell>
          <cell r="X190" t="str">
            <v/>
          </cell>
          <cell r="Y190" t="str">
            <v/>
          </cell>
          <cell r="Z190" t="str">
            <v/>
          </cell>
          <cell r="AA190" t="str">
            <v/>
          </cell>
          <cell r="AB190" t="str">
            <v/>
          </cell>
          <cell r="AC190" t="str">
            <v/>
          </cell>
          <cell r="AD190" t="str">
            <v/>
          </cell>
          <cell r="AE190" t="str">
            <v/>
          </cell>
          <cell r="AF190" t="str">
            <v/>
          </cell>
          <cell r="AG190" t="str">
            <v/>
          </cell>
          <cell r="AH190" t="str">
            <v/>
          </cell>
          <cell r="AI190" t="str">
            <v/>
          </cell>
          <cell r="AJ190" t="str">
            <v/>
          </cell>
          <cell r="AK190" t="str">
            <v/>
          </cell>
          <cell r="AL190" t="str">
            <v/>
          </cell>
          <cell r="AM190" t="str">
            <v/>
          </cell>
          <cell r="AN190" t="str">
            <v/>
          </cell>
          <cell r="AO190" t="str">
            <v/>
          </cell>
          <cell r="AP190" t="str">
            <v/>
          </cell>
          <cell r="AQ190" t="str">
            <v/>
          </cell>
          <cell r="AR190" t="str">
            <v/>
          </cell>
          <cell r="AS190" t="str">
            <v/>
          </cell>
          <cell r="AT190" t="str">
            <v/>
          </cell>
          <cell r="AU190" t="str">
            <v/>
          </cell>
          <cell r="AV190" t="str">
            <v/>
          </cell>
          <cell r="AW190" t="str">
            <v/>
          </cell>
          <cell r="AX190" t="str">
            <v/>
          </cell>
          <cell r="AY190" t="str">
            <v/>
          </cell>
          <cell r="AZ190" t="str">
            <v/>
          </cell>
          <cell r="BA190" t="str">
            <v/>
          </cell>
          <cell r="BB190" t="str">
            <v/>
          </cell>
          <cell r="BC190" t="str">
            <v/>
          </cell>
          <cell r="BD190" t="str">
            <v/>
          </cell>
          <cell r="BE190" t="str">
            <v/>
          </cell>
          <cell r="BF190" t="str">
            <v/>
          </cell>
          <cell r="BG190" t="str">
            <v/>
          </cell>
          <cell r="BH190" t="str">
            <v/>
          </cell>
          <cell r="BI190" t="str">
            <v/>
          </cell>
          <cell r="BJ190" t="str">
            <v/>
          </cell>
          <cell r="BK190" t="str">
            <v/>
          </cell>
          <cell r="BL190" t="str">
            <v/>
          </cell>
          <cell r="BM190" t="str">
            <v/>
          </cell>
          <cell r="BN190" t="str">
            <v/>
          </cell>
          <cell r="BO190" t="str">
            <v/>
          </cell>
          <cell r="BP190" t="str">
            <v/>
          </cell>
          <cell r="BQ190" t="str">
            <v/>
          </cell>
          <cell r="BR190" t="str">
            <v/>
          </cell>
          <cell r="BS190" t="str">
            <v/>
          </cell>
          <cell r="BT190" t="str">
            <v/>
          </cell>
          <cell r="BU190" t="str">
            <v/>
          </cell>
          <cell r="BV190" t="str">
            <v/>
          </cell>
          <cell r="BW190" t="str">
            <v/>
          </cell>
          <cell r="BX190" t="str">
            <v/>
          </cell>
          <cell r="BY190" t="str">
            <v/>
          </cell>
          <cell r="CA190" t="str">
            <v/>
          </cell>
          <cell r="CB190" t="str">
            <v/>
          </cell>
          <cell r="CC190" t="str">
            <v/>
          </cell>
          <cell r="CD190" t="str">
            <v/>
          </cell>
          <cell r="CE190" t="str">
            <v/>
          </cell>
          <cell r="CF190" t="str">
            <v/>
          </cell>
          <cell r="CG190" t="str">
            <v/>
          </cell>
          <cell r="CH190" t="str">
            <v/>
          </cell>
          <cell r="CI190" t="str">
            <v/>
          </cell>
          <cell r="CJ190" t="str">
            <v/>
          </cell>
          <cell r="CK190" t="str">
            <v/>
          </cell>
          <cell r="CL190" t="str">
            <v/>
          </cell>
          <cell r="CM190" t="str">
            <v/>
          </cell>
          <cell r="CN190" t="str">
            <v/>
          </cell>
          <cell r="CO190" t="str">
            <v/>
          </cell>
          <cell r="CP190" t="str">
            <v/>
          </cell>
          <cell r="CQ190" t="str">
            <v/>
          </cell>
          <cell r="CR190" t="str">
            <v/>
          </cell>
          <cell r="CS190" t="str">
            <v/>
          </cell>
          <cell r="CT190" t="str">
            <v/>
          </cell>
          <cell r="CU190" t="str">
            <v/>
          </cell>
          <cell r="CV190" t="str">
            <v/>
          </cell>
          <cell r="CW190" t="str">
            <v/>
          </cell>
          <cell r="CX190" t="str">
            <v/>
          </cell>
          <cell r="CY190" t="str">
            <v/>
          </cell>
          <cell r="CZ190" t="str">
            <v/>
          </cell>
          <cell r="DA190" t="str">
            <v/>
          </cell>
          <cell r="DB190" t="str">
            <v/>
          </cell>
          <cell r="DC190" t="str">
            <v/>
          </cell>
          <cell r="DD190" t="str">
            <v/>
          </cell>
          <cell r="DE190" t="str">
            <v/>
          </cell>
          <cell r="DF190" t="str">
            <v/>
          </cell>
          <cell r="DG190" t="str">
            <v/>
          </cell>
          <cell r="DH190" t="str">
            <v/>
          </cell>
          <cell r="DI190" t="str">
            <v/>
          </cell>
          <cell r="DJ190" t="str">
            <v/>
          </cell>
          <cell r="DK190" t="str">
            <v/>
          </cell>
          <cell r="DL190" t="str">
            <v/>
          </cell>
          <cell r="DM190" t="str">
            <v/>
          </cell>
          <cell r="DN190" t="str">
            <v/>
          </cell>
          <cell r="DO190" t="str">
            <v/>
          </cell>
          <cell r="DP190" t="str">
            <v/>
          </cell>
          <cell r="DQ190" t="str">
            <v/>
          </cell>
          <cell r="DR190" t="str">
            <v/>
          </cell>
          <cell r="DS190" t="str">
            <v/>
          </cell>
          <cell r="DT190" t="str">
            <v/>
          </cell>
          <cell r="DU190" t="str">
            <v/>
          </cell>
          <cell r="DV190" t="str">
            <v/>
          </cell>
          <cell r="DW190" t="str">
            <v/>
          </cell>
          <cell r="DX190" t="str">
            <v/>
          </cell>
          <cell r="DY190" t="str">
            <v/>
          </cell>
          <cell r="DZ190" t="str">
            <v/>
          </cell>
          <cell r="EA190" t="str">
            <v/>
          </cell>
          <cell r="EB190" t="str">
            <v/>
          </cell>
          <cell r="EC190" t="str">
            <v/>
          </cell>
          <cell r="ED190" t="str">
            <v/>
          </cell>
          <cell r="EE190" t="str">
            <v/>
          </cell>
          <cell r="EF190" t="str">
            <v/>
          </cell>
          <cell r="EG190" t="str">
            <v/>
          </cell>
          <cell r="EH190" t="str">
            <v/>
          </cell>
          <cell r="EI190" t="str">
            <v/>
          </cell>
          <cell r="EJ190" t="str">
            <v/>
          </cell>
          <cell r="EK190" t="str">
            <v/>
          </cell>
          <cell r="EL190" t="str">
            <v/>
          </cell>
          <cell r="EM190" t="str">
            <v/>
          </cell>
          <cell r="EN190" t="str">
            <v/>
          </cell>
          <cell r="EO190" t="str">
            <v/>
          </cell>
          <cell r="EP190" t="str">
            <v/>
          </cell>
          <cell r="EQ190" t="str">
            <v/>
          </cell>
          <cell r="ER190" t="str">
            <v/>
          </cell>
          <cell r="ES190" t="str">
            <v/>
          </cell>
          <cell r="ET190" t="str">
            <v/>
          </cell>
          <cell r="EU190" t="str">
            <v/>
          </cell>
          <cell r="EV190" t="str">
            <v/>
          </cell>
          <cell r="EW190" t="str">
            <v/>
          </cell>
          <cell r="EX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  <cell r="N191" t="str">
            <v/>
          </cell>
          <cell r="O191" t="str">
            <v/>
          </cell>
          <cell r="P191" t="str">
            <v/>
          </cell>
          <cell r="Q191" t="str">
            <v/>
          </cell>
          <cell r="R191" t="str">
            <v/>
          </cell>
          <cell r="S191" t="str">
            <v/>
          </cell>
          <cell r="T191" t="str">
            <v/>
          </cell>
          <cell r="U191" t="str">
            <v/>
          </cell>
          <cell r="V191" t="str">
            <v/>
          </cell>
          <cell r="W191" t="str">
            <v/>
          </cell>
          <cell r="X191" t="str">
            <v/>
          </cell>
          <cell r="Y191" t="str">
            <v/>
          </cell>
          <cell r="Z191" t="str">
            <v/>
          </cell>
          <cell r="AA191" t="str">
            <v/>
          </cell>
          <cell r="AB191" t="str">
            <v/>
          </cell>
          <cell r="AC191" t="str">
            <v/>
          </cell>
          <cell r="AD191" t="str">
            <v/>
          </cell>
          <cell r="AE191" t="str">
            <v/>
          </cell>
          <cell r="AF191" t="str">
            <v/>
          </cell>
          <cell r="AG191" t="str">
            <v/>
          </cell>
          <cell r="AH191" t="str">
            <v/>
          </cell>
          <cell r="AI191" t="str">
            <v/>
          </cell>
          <cell r="AJ191" t="str">
            <v/>
          </cell>
          <cell r="AK191" t="str">
            <v/>
          </cell>
          <cell r="AL191" t="str">
            <v/>
          </cell>
          <cell r="AM191" t="str">
            <v/>
          </cell>
          <cell r="AN191" t="str">
            <v/>
          </cell>
          <cell r="AO191" t="str">
            <v/>
          </cell>
          <cell r="AP191" t="str">
            <v/>
          </cell>
          <cell r="AQ191" t="str">
            <v/>
          </cell>
          <cell r="AR191" t="str">
            <v/>
          </cell>
          <cell r="AS191" t="str">
            <v/>
          </cell>
          <cell r="AT191" t="str">
            <v/>
          </cell>
          <cell r="AU191" t="str">
            <v/>
          </cell>
          <cell r="AV191" t="str">
            <v/>
          </cell>
          <cell r="AW191" t="str">
            <v/>
          </cell>
          <cell r="AX191" t="str">
            <v/>
          </cell>
          <cell r="AY191" t="str">
            <v/>
          </cell>
          <cell r="AZ191" t="str">
            <v/>
          </cell>
          <cell r="BA191" t="str">
            <v/>
          </cell>
          <cell r="BB191" t="str">
            <v/>
          </cell>
          <cell r="BC191" t="str">
            <v/>
          </cell>
          <cell r="BD191" t="str">
            <v/>
          </cell>
          <cell r="BE191" t="str">
            <v/>
          </cell>
          <cell r="BF191" t="str">
            <v/>
          </cell>
          <cell r="BG191" t="str">
            <v/>
          </cell>
          <cell r="BH191" t="str">
            <v/>
          </cell>
          <cell r="BI191" t="str">
            <v/>
          </cell>
          <cell r="BJ191" t="str">
            <v/>
          </cell>
          <cell r="BK191" t="str">
            <v/>
          </cell>
          <cell r="BL191" t="str">
            <v/>
          </cell>
          <cell r="BM191" t="str">
            <v/>
          </cell>
          <cell r="BN191" t="str">
            <v/>
          </cell>
          <cell r="BO191" t="str">
            <v/>
          </cell>
          <cell r="BP191" t="str">
            <v/>
          </cell>
          <cell r="BQ191" t="str">
            <v/>
          </cell>
          <cell r="BR191" t="str">
            <v/>
          </cell>
          <cell r="BS191" t="str">
            <v/>
          </cell>
          <cell r="BT191" t="str">
            <v/>
          </cell>
          <cell r="BU191" t="str">
            <v/>
          </cell>
          <cell r="BV191" t="str">
            <v/>
          </cell>
          <cell r="BW191" t="str">
            <v/>
          </cell>
          <cell r="BX191" t="str">
            <v/>
          </cell>
          <cell r="BY191" t="str">
            <v/>
          </cell>
          <cell r="CA191" t="str">
            <v/>
          </cell>
          <cell r="CB191" t="str">
            <v/>
          </cell>
          <cell r="CC191" t="str">
            <v/>
          </cell>
          <cell r="CD191" t="str">
            <v/>
          </cell>
          <cell r="CE191" t="str">
            <v/>
          </cell>
          <cell r="CF191" t="str">
            <v/>
          </cell>
          <cell r="CG191" t="str">
            <v/>
          </cell>
          <cell r="CH191" t="str">
            <v/>
          </cell>
          <cell r="CI191" t="str">
            <v/>
          </cell>
          <cell r="CJ191" t="str">
            <v/>
          </cell>
          <cell r="CK191" t="str">
            <v/>
          </cell>
          <cell r="CL191" t="str">
            <v/>
          </cell>
          <cell r="CM191" t="str">
            <v/>
          </cell>
          <cell r="CN191" t="str">
            <v/>
          </cell>
          <cell r="CO191" t="str">
            <v/>
          </cell>
          <cell r="CP191" t="str">
            <v/>
          </cell>
          <cell r="CQ191" t="str">
            <v/>
          </cell>
          <cell r="CR191" t="str">
            <v/>
          </cell>
          <cell r="CS191" t="str">
            <v/>
          </cell>
          <cell r="CT191" t="str">
            <v/>
          </cell>
          <cell r="CU191" t="str">
            <v/>
          </cell>
          <cell r="CV191" t="str">
            <v/>
          </cell>
          <cell r="CW191" t="str">
            <v/>
          </cell>
          <cell r="CX191" t="str">
            <v/>
          </cell>
          <cell r="CY191" t="str">
            <v/>
          </cell>
          <cell r="CZ191" t="str">
            <v/>
          </cell>
          <cell r="DA191" t="str">
            <v/>
          </cell>
          <cell r="DB191" t="str">
            <v/>
          </cell>
          <cell r="DC191" t="str">
            <v/>
          </cell>
          <cell r="DD191" t="str">
            <v/>
          </cell>
          <cell r="DE191" t="str">
            <v/>
          </cell>
          <cell r="DF191" t="str">
            <v/>
          </cell>
          <cell r="DG191" t="str">
            <v/>
          </cell>
          <cell r="DH191" t="str">
            <v/>
          </cell>
          <cell r="DI191" t="str">
            <v/>
          </cell>
          <cell r="DJ191" t="str">
            <v/>
          </cell>
          <cell r="DK191" t="str">
            <v/>
          </cell>
          <cell r="DL191" t="str">
            <v/>
          </cell>
          <cell r="DM191" t="str">
            <v/>
          </cell>
          <cell r="DN191" t="str">
            <v/>
          </cell>
          <cell r="DO191" t="str">
            <v/>
          </cell>
          <cell r="DP191" t="str">
            <v/>
          </cell>
          <cell r="DQ191" t="str">
            <v/>
          </cell>
          <cell r="DR191" t="str">
            <v/>
          </cell>
          <cell r="DS191" t="str">
            <v/>
          </cell>
          <cell r="DT191" t="str">
            <v/>
          </cell>
          <cell r="DU191" t="str">
            <v/>
          </cell>
          <cell r="DV191" t="str">
            <v/>
          </cell>
          <cell r="DW191" t="str">
            <v/>
          </cell>
          <cell r="DX191" t="str">
            <v/>
          </cell>
          <cell r="DY191" t="str">
            <v/>
          </cell>
          <cell r="DZ191" t="str">
            <v/>
          </cell>
          <cell r="EA191" t="str">
            <v/>
          </cell>
          <cell r="EB191" t="str">
            <v/>
          </cell>
          <cell r="EC191" t="str">
            <v/>
          </cell>
          <cell r="ED191" t="str">
            <v/>
          </cell>
          <cell r="EE191" t="str">
            <v/>
          </cell>
          <cell r="EF191" t="str">
            <v/>
          </cell>
          <cell r="EG191" t="str">
            <v/>
          </cell>
          <cell r="EH191" t="str">
            <v/>
          </cell>
          <cell r="EI191" t="str">
            <v/>
          </cell>
          <cell r="EJ191" t="str">
            <v/>
          </cell>
          <cell r="EK191" t="str">
            <v/>
          </cell>
          <cell r="EL191" t="str">
            <v/>
          </cell>
          <cell r="EM191" t="str">
            <v/>
          </cell>
          <cell r="EN191" t="str">
            <v/>
          </cell>
          <cell r="EO191" t="str">
            <v/>
          </cell>
          <cell r="EP191" t="str">
            <v/>
          </cell>
          <cell r="EQ191" t="str">
            <v/>
          </cell>
          <cell r="ER191" t="str">
            <v/>
          </cell>
          <cell r="ES191" t="str">
            <v/>
          </cell>
          <cell r="ET191" t="str">
            <v/>
          </cell>
          <cell r="EU191" t="str">
            <v/>
          </cell>
          <cell r="EV191" t="str">
            <v/>
          </cell>
          <cell r="EW191" t="str">
            <v/>
          </cell>
          <cell r="EX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  <cell r="N192" t="str">
            <v/>
          </cell>
          <cell r="O192" t="str">
            <v/>
          </cell>
          <cell r="P192" t="str">
            <v/>
          </cell>
          <cell r="Q192" t="str">
            <v/>
          </cell>
          <cell r="R192" t="str">
            <v/>
          </cell>
          <cell r="S192" t="str">
            <v/>
          </cell>
          <cell r="T192" t="str">
            <v/>
          </cell>
          <cell r="U192" t="str">
            <v/>
          </cell>
          <cell r="V192" t="str">
            <v/>
          </cell>
          <cell r="W192" t="str">
            <v/>
          </cell>
          <cell r="X192" t="str">
            <v/>
          </cell>
          <cell r="Y192" t="str">
            <v/>
          </cell>
          <cell r="Z192" t="str">
            <v/>
          </cell>
          <cell r="AA192" t="str">
            <v/>
          </cell>
          <cell r="AB192" t="str">
            <v/>
          </cell>
          <cell r="AC192" t="str">
            <v/>
          </cell>
          <cell r="AD192" t="str">
            <v/>
          </cell>
          <cell r="AE192" t="str">
            <v/>
          </cell>
          <cell r="AF192" t="str">
            <v/>
          </cell>
          <cell r="AG192" t="str">
            <v/>
          </cell>
          <cell r="AH192" t="str">
            <v/>
          </cell>
          <cell r="AI192" t="str">
            <v/>
          </cell>
          <cell r="AJ192" t="str">
            <v/>
          </cell>
          <cell r="AK192" t="str">
            <v/>
          </cell>
          <cell r="AL192" t="str">
            <v/>
          </cell>
          <cell r="AM192" t="str">
            <v/>
          </cell>
          <cell r="AN192" t="str">
            <v/>
          </cell>
          <cell r="AO192" t="str">
            <v/>
          </cell>
          <cell r="AP192" t="str">
            <v/>
          </cell>
          <cell r="AQ192" t="str">
            <v/>
          </cell>
          <cell r="AR192" t="str">
            <v/>
          </cell>
          <cell r="AS192" t="str">
            <v/>
          </cell>
          <cell r="AT192" t="str">
            <v/>
          </cell>
          <cell r="AU192" t="str">
            <v/>
          </cell>
          <cell r="AV192" t="str">
            <v/>
          </cell>
          <cell r="AW192" t="str">
            <v/>
          </cell>
          <cell r="AX192" t="str">
            <v/>
          </cell>
          <cell r="AY192" t="str">
            <v/>
          </cell>
          <cell r="AZ192" t="str">
            <v/>
          </cell>
          <cell r="BA192" t="str">
            <v/>
          </cell>
          <cell r="BB192" t="str">
            <v/>
          </cell>
          <cell r="BC192" t="str">
            <v/>
          </cell>
          <cell r="BD192" t="str">
            <v/>
          </cell>
          <cell r="BE192" t="str">
            <v/>
          </cell>
          <cell r="BF192" t="str">
            <v/>
          </cell>
          <cell r="BG192" t="str">
            <v/>
          </cell>
          <cell r="BH192" t="str">
            <v/>
          </cell>
          <cell r="BI192" t="str">
            <v/>
          </cell>
          <cell r="BJ192" t="str">
            <v/>
          </cell>
          <cell r="BK192" t="str">
            <v/>
          </cell>
          <cell r="BL192" t="str">
            <v/>
          </cell>
          <cell r="BM192" t="str">
            <v/>
          </cell>
          <cell r="BN192" t="str">
            <v/>
          </cell>
          <cell r="BO192" t="str">
            <v/>
          </cell>
          <cell r="BP192" t="str">
            <v/>
          </cell>
          <cell r="BQ192" t="str">
            <v/>
          </cell>
          <cell r="BR192" t="str">
            <v/>
          </cell>
          <cell r="BS192" t="str">
            <v/>
          </cell>
          <cell r="BT192" t="str">
            <v/>
          </cell>
          <cell r="BU192" t="str">
            <v/>
          </cell>
          <cell r="BV192" t="str">
            <v/>
          </cell>
          <cell r="BW192" t="str">
            <v/>
          </cell>
          <cell r="BX192" t="str">
            <v/>
          </cell>
          <cell r="BY192" t="str">
            <v/>
          </cell>
          <cell r="CA192" t="str">
            <v/>
          </cell>
          <cell r="CB192" t="str">
            <v/>
          </cell>
          <cell r="CC192" t="str">
            <v/>
          </cell>
          <cell r="CD192" t="str">
            <v/>
          </cell>
          <cell r="CE192" t="str">
            <v/>
          </cell>
          <cell r="CF192" t="str">
            <v/>
          </cell>
          <cell r="CG192" t="str">
            <v/>
          </cell>
          <cell r="CH192" t="str">
            <v/>
          </cell>
          <cell r="CI192" t="str">
            <v/>
          </cell>
          <cell r="CJ192" t="str">
            <v/>
          </cell>
          <cell r="CK192" t="str">
            <v/>
          </cell>
          <cell r="CL192" t="str">
            <v/>
          </cell>
          <cell r="CM192" t="str">
            <v/>
          </cell>
          <cell r="CN192" t="str">
            <v/>
          </cell>
          <cell r="CO192" t="str">
            <v/>
          </cell>
          <cell r="CP192" t="str">
            <v/>
          </cell>
          <cell r="CQ192" t="str">
            <v/>
          </cell>
          <cell r="CR192" t="str">
            <v/>
          </cell>
          <cell r="CS192" t="str">
            <v/>
          </cell>
          <cell r="CT192" t="str">
            <v/>
          </cell>
          <cell r="CU192" t="str">
            <v/>
          </cell>
          <cell r="CV192" t="str">
            <v/>
          </cell>
          <cell r="CW192" t="str">
            <v/>
          </cell>
          <cell r="CX192" t="str">
            <v/>
          </cell>
          <cell r="CY192" t="str">
            <v/>
          </cell>
          <cell r="CZ192" t="str">
            <v/>
          </cell>
          <cell r="DA192" t="str">
            <v/>
          </cell>
          <cell r="DB192" t="str">
            <v/>
          </cell>
          <cell r="DC192" t="str">
            <v/>
          </cell>
          <cell r="DD192" t="str">
            <v/>
          </cell>
          <cell r="DE192" t="str">
            <v/>
          </cell>
          <cell r="DF192" t="str">
            <v/>
          </cell>
          <cell r="DG192" t="str">
            <v/>
          </cell>
          <cell r="DH192" t="str">
            <v/>
          </cell>
          <cell r="DI192" t="str">
            <v/>
          </cell>
          <cell r="DJ192" t="str">
            <v/>
          </cell>
          <cell r="DK192" t="str">
            <v/>
          </cell>
          <cell r="DL192" t="str">
            <v/>
          </cell>
          <cell r="DM192" t="str">
            <v/>
          </cell>
          <cell r="DN192" t="str">
            <v/>
          </cell>
          <cell r="DO192" t="str">
            <v/>
          </cell>
          <cell r="DP192" t="str">
            <v/>
          </cell>
          <cell r="DQ192" t="str">
            <v/>
          </cell>
          <cell r="DR192" t="str">
            <v/>
          </cell>
          <cell r="DS192" t="str">
            <v/>
          </cell>
          <cell r="DT192" t="str">
            <v/>
          </cell>
          <cell r="DU192" t="str">
            <v/>
          </cell>
          <cell r="DV192" t="str">
            <v/>
          </cell>
          <cell r="DW192" t="str">
            <v/>
          </cell>
          <cell r="DX192" t="str">
            <v/>
          </cell>
          <cell r="DY192" t="str">
            <v/>
          </cell>
          <cell r="DZ192" t="str">
            <v/>
          </cell>
          <cell r="EA192" t="str">
            <v/>
          </cell>
          <cell r="EB192" t="str">
            <v/>
          </cell>
          <cell r="EC192" t="str">
            <v/>
          </cell>
          <cell r="ED192" t="str">
            <v/>
          </cell>
          <cell r="EE192" t="str">
            <v/>
          </cell>
          <cell r="EF192" t="str">
            <v/>
          </cell>
          <cell r="EG192" t="str">
            <v/>
          </cell>
          <cell r="EH192" t="str">
            <v/>
          </cell>
          <cell r="EI192" t="str">
            <v/>
          </cell>
          <cell r="EJ192" t="str">
            <v/>
          </cell>
          <cell r="EK192" t="str">
            <v/>
          </cell>
          <cell r="EL192" t="str">
            <v/>
          </cell>
          <cell r="EM192" t="str">
            <v/>
          </cell>
          <cell r="EN192" t="str">
            <v/>
          </cell>
          <cell r="EO192" t="str">
            <v/>
          </cell>
          <cell r="EP192" t="str">
            <v/>
          </cell>
          <cell r="EQ192" t="str">
            <v/>
          </cell>
          <cell r="ER192" t="str">
            <v/>
          </cell>
          <cell r="ES192" t="str">
            <v/>
          </cell>
          <cell r="ET192" t="str">
            <v/>
          </cell>
          <cell r="EU192" t="str">
            <v/>
          </cell>
          <cell r="EV192" t="str">
            <v/>
          </cell>
          <cell r="EW192" t="str">
            <v/>
          </cell>
          <cell r="EX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  <cell r="N193" t="str">
            <v/>
          </cell>
          <cell r="O193" t="str">
            <v/>
          </cell>
          <cell r="P193" t="str">
            <v/>
          </cell>
          <cell r="Q193" t="str">
            <v/>
          </cell>
          <cell r="R193" t="str">
            <v/>
          </cell>
          <cell r="S193" t="str">
            <v/>
          </cell>
          <cell r="T193" t="str">
            <v/>
          </cell>
          <cell r="U193" t="str">
            <v/>
          </cell>
          <cell r="V193" t="str">
            <v/>
          </cell>
          <cell r="W193" t="str">
            <v/>
          </cell>
          <cell r="X193" t="str">
            <v/>
          </cell>
          <cell r="Y193" t="str">
            <v/>
          </cell>
          <cell r="Z193" t="str">
            <v/>
          </cell>
          <cell r="AA193" t="str">
            <v/>
          </cell>
          <cell r="AB193" t="str">
            <v/>
          </cell>
          <cell r="AC193" t="str">
            <v/>
          </cell>
          <cell r="AD193" t="str">
            <v/>
          </cell>
          <cell r="AE193" t="str">
            <v/>
          </cell>
          <cell r="AF193" t="str">
            <v/>
          </cell>
          <cell r="AG193" t="str">
            <v/>
          </cell>
          <cell r="AH193" t="str">
            <v/>
          </cell>
          <cell r="AI193" t="str">
            <v/>
          </cell>
          <cell r="AJ193" t="str">
            <v/>
          </cell>
          <cell r="AK193" t="str">
            <v/>
          </cell>
          <cell r="AL193" t="str">
            <v/>
          </cell>
          <cell r="AM193" t="str">
            <v/>
          </cell>
          <cell r="AN193" t="str">
            <v/>
          </cell>
          <cell r="AO193" t="str">
            <v/>
          </cell>
          <cell r="AP193" t="str">
            <v/>
          </cell>
          <cell r="AQ193" t="str">
            <v/>
          </cell>
          <cell r="AR193" t="str">
            <v/>
          </cell>
          <cell r="AS193" t="str">
            <v/>
          </cell>
          <cell r="AT193" t="str">
            <v/>
          </cell>
          <cell r="AU193" t="str">
            <v/>
          </cell>
          <cell r="AV193" t="str">
            <v/>
          </cell>
          <cell r="AW193" t="str">
            <v/>
          </cell>
          <cell r="AX193" t="str">
            <v/>
          </cell>
          <cell r="AY193" t="str">
            <v/>
          </cell>
          <cell r="AZ193" t="str">
            <v/>
          </cell>
          <cell r="BA193" t="str">
            <v/>
          </cell>
          <cell r="BB193" t="str">
            <v/>
          </cell>
          <cell r="BC193" t="str">
            <v/>
          </cell>
          <cell r="BD193" t="str">
            <v/>
          </cell>
          <cell r="BE193" t="str">
            <v/>
          </cell>
          <cell r="BF193" t="str">
            <v/>
          </cell>
          <cell r="BG193" t="str">
            <v/>
          </cell>
          <cell r="BH193" t="str">
            <v/>
          </cell>
          <cell r="BI193" t="str">
            <v/>
          </cell>
          <cell r="BJ193" t="str">
            <v/>
          </cell>
          <cell r="BK193" t="str">
            <v/>
          </cell>
          <cell r="BL193" t="str">
            <v/>
          </cell>
          <cell r="BM193" t="str">
            <v/>
          </cell>
          <cell r="BN193" t="str">
            <v/>
          </cell>
          <cell r="BO193" t="str">
            <v/>
          </cell>
          <cell r="BP193" t="str">
            <v/>
          </cell>
          <cell r="BQ193" t="str">
            <v/>
          </cell>
          <cell r="BR193" t="str">
            <v/>
          </cell>
          <cell r="BS193" t="str">
            <v/>
          </cell>
          <cell r="BT193" t="str">
            <v/>
          </cell>
          <cell r="BU193" t="str">
            <v/>
          </cell>
          <cell r="BV193" t="str">
            <v/>
          </cell>
          <cell r="BW193" t="str">
            <v/>
          </cell>
          <cell r="BX193" t="str">
            <v/>
          </cell>
          <cell r="BY193" t="str">
            <v/>
          </cell>
          <cell r="CA193" t="str">
            <v/>
          </cell>
          <cell r="CB193" t="str">
            <v/>
          </cell>
          <cell r="CC193" t="str">
            <v/>
          </cell>
          <cell r="CD193" t="str">
            <v/>
          </cell>
          <cell r="CE193" t="str">
            <v/>
          </cell>
          <cell r="CF193" t="str">
            <v/>
          </cell>
          <cell r="CG193" t="str">
            <v/>
          </cell>
          <cell r="CH193" t="str">
            <v/>
          </cell>
          <cell r="CI193" t="str">
            <v/>
          </cell>
          <cell r="CJ193" t="str">
            <v/>
          </cell>
          <cell r="CK193" t="str">
            <v/>
          </cell>
          <cell r="CL193" t="str">
            <v/>
          </cell>
          <cell r="CM193" t="str">
            <v/>
          </cell>
          <cell r="CN193" t="str">
            <v/>
          </cell>
          <cell r="CO193" t="str">
            <v/>
          </cell>
          <cell r="CP193" t="str">
            <v/>
          </cell>
          <cell r="CQ193" t="str">
            <v/>
          </cell>
          <cell r="CR193" t="str">
            <v/>
          </cell>
          <cell r="CS193" t="str">
            <v/>
          </cell>
          <cell r="CT193" t="str">
            <v/>
          </cell>
          <cell r="CU193" t="str">
            <v/>
          </cell>
          <cell r="CV193" t="str">
            <v/>
          </cell>
          <cell r="CW193" t="str">
            <v/>
          </cell>
          <cell r="CX193" t="str">
            <v/>
          </cell>
          <cell r="CY193" t="str">
            <v/>
          </cell>
          <cell r="CZ193" t="str">
            <v/>
          </cell>
          <cell r="DA193" t="str">
            <v/>
          </cell>
          <cell r="DB193" t="str">
            <v/>
          </cell>
          <cell r="DC193" t="str">
            <v/>
          </cell>
          <cell r="DD193" t="str">
            <v/>
          </cell>
          <cell r="DE193" t="str">
            <v/>
          </cell>
          <cell r="DF193" t="str">
            <v/>
          </cell>
          <cell r="DG193" t="str">
            <v/>
          </cell>
          <cell r="DH193" t="str">
            <v/>
          </cell>
          <cell r="DI193" t="str">
            <v/>
          </cell>
          <cell r="DJ193" t="str">
            <v/>
          </cell>
          <cell r="DK193" t="str">
            <v/>
          </cell>
          <cell r="DL193" t="str">
            <v/>
          </cell>
          <cell r="DM193" t="str">
            <v/>
          </cell>
          <cell r="DN193" t="str">
            <v/>
          </cell>
          <cell r="DO193" t="str">
            <v/>
          </cell>
          <cell r="DP193" t="str">
            <v/>
          </cell>
          <cell r="DQ193" t="str">
            <v/>
          </cell>
          <cell r="DR193" t="str">
            <v/>
          </cell>
          <cell r="DS193" t="str">
            <v/>
          </cell>
          <cell r="DT193" t="str">
            <v/>
          </cell>
          <cell r="DU193" t="str">
            <v/>
          </cell>
          <cell r="DV193" t="str">
            <v/>
          </cell>
          <cell r="DW193" t="str">
            <v/>
          </cell>
          <cell r="DX193" t="str">
            <v/>
          </cell>
          <cell r="DY193" t="str">
            <v/>
          </cell>
          <cell r="DZ193" t="str">
            <v/>
          </cell>
          <cell r="EA193" t="str">
            <v/>
          </cell>
          <cell r="EB193" t="str">
            <v/>
          </cell>
          <cell r="EC193" t="str">
            <v/>
          </cell>
          <cell r="ED193" t="str">
            <v/>
          </cell>
          <cell r="EE193" t="str">
            <v/>
          </cell>
          <cell r="EF193" t="str">
            <v/>
          </cell>
          <cell r="EG193" t="str">
            <v/>
          </cell>
          <cell r="EH193" t="str">
            <v/>
          </cell>
          <cell r="EI193" t="str">
            <v/>
          </cell>
          <cell r="EJ193" t="str">
            <v/>
          </cell>
          <cell r="EK193" t="str">
            <v/>
          </cell>
          <cell r="EL193" t="str">
            <v/>
          </cell>
          <cell r="EM193" t="str">
            <v/>
          </cell>
          <cell r="EN193" t="str">
            <v/>
          </cell>
          <cell r="EO193" t="str">
            <v/>
          </cell>
          <cell r="EP193" t="str">
            <v/>
          </cell>
          <cell r="EQ193" t="str">
            <v/>
          </cell>
          <cell r="ER193" t="str">
            <v/>
          </cell>
          <cell r="ES193" t="str">
            <v/>
          </cell>
          <cell r="ET193" t="str">
            <v/>
          </cell>
          <cell r="EU193" t="str">
            <v/>
          </cell>
          <cell r="EV193" t="str">
            <v/>
          </cell>
          <cell r="EW193" t="str">
            <v/>
          </cell>
          <cell r="EX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  <cell r="N194" t="str">
            <v/>
          </cell>
          <cell r="O194" t="str">
            <v/>
          </cell>
          <cell r="P194" t="str">
            <v/>
          </cell>
          <cell r="Q194" t="str">
            <v/>
          </cell>
          <cell r="R194" t="str">
            <v/>
          </cell>
          <cell r="S194" t="str">
            <v/>
          </cell>
          <cell r="T194" t="str">
            <v/>
          </cell>
          <cell r="U194" t="str">
            <v/>
          </cell>
          <cell r="V194" t="str">
            <v/>
          </cell>
          <cell r="W194" t="str">
            <v/>
          </cell>
          <cell r="X194" t="str">
            <v/>
          </cell>
          <cell r="Y194" t="str">
            <v/>
          </cell>
          <cell r="Z194" t="str">
            <v/>
          </cell>
          <cell r="AA194" t="str">
            <v/>
          </cell>
          <cell r="AB194" t="str">
            <v/>
          </cell>
          <cell r="AC194" t="str">
            <v/>
          </cell>
          <cell r="AD194" t="str">
            <v/>
          </cell>
          <cell r="AE194" t="str">
            <v/>
          </cell>
          <cell r="AF194" t="str">
            <v/>
          </cell>
          <cell r="AG194" t="str">
            <v/>
          </cell>
          <cell r="AH194" t="str">
            <v/>
          </cell>
          <cell r="AI194" t="str">
            <v/>
          </cell>
          <cell r="AJ194" t="str">
            <v/>
          </cell>
          <cell r="AK194" t="str">
            <v/>
          </cell>
          <cell r="AL194" t="str">
            <v/>
          </cell>
          <cell r="AM194" t="str">
            <v/>
          </cell>
          <cell r="AN194" t="str">
            <v/>
          </cell>
          <cell r="AO194" t="str">
            <v/>
          </cell>
          <cell r="AP194" t="str">
            <v/>
          </cell>
          <cell r="AQ194" t="str">
            <v/>
          </cell>
          <cell r="AR194" t="str">
            <v/>
          </cell>
          <cell r="AS194" t="str">
            <v/>
          </cell>
          <cell r="AT194" t="str">
            <v/>
          </cell>
          <cell r="AU194" t="str">
            <v/>
          </cell>
          <cell r="AV194" t="str">
            <v/>
          </cell>
          <cell r="AW194" t="str">
            <v/>
          </cell>
          <cell r="AX194" t="str">
            <v/>
          </cell>
          <cell r="AY194" t="str">
            <v/>
          </cell>
          <cell r="AZ194" t="str">
            <v/>
          </cell>
          <cell r="BA194" t="str">
            <v/>
          </cell>
          <cell r="BB194" t="str">
            <v/>
          </cell>
          <cell r="BC194" t="str">
            <v/>
          </cell>
          <cell r="BD194" t="str">
            <v/>
          </cell>
          <cell r="BE194" t="str">
            <v/>
          </cell>
          <cell r="BF194" t="str">
            <v/>
          </cell>
          <cell r="BG194" t="str">
            <v/>
          </cell>
          <cell r="BH194" t="str">
            <v/>
          </cell>
          <cell r="BI194" t="str">
            <v/>
          </cell>
          <cell r="BJ194" t="str">
            <v/>
          </cell>
          <cell r="BK194" t="str">
            <v/>
          </cell>
          <cell r="BL194" t="str">
            <v/>
          </cell>
          <cell r="BM194" t="str">
            <v/>
          </cell>
          <cell r="BN194" t="str">
            <v/>
          </cell>
          <cell r="BO194" t="str">
            <v/>
          </cell>
          <cell r="BP194" t="str">
            <v/>
          </cell>
          <cell r="BQ194" t="str">
            <v/>
          </cell>
          <cell r="BR194" t="str">
            <v/>
          </cell>
          <cell r="BS194" t="str">
            <v/>
          </cell>
          <cell r="BT194" t="str">
            <v/>
          </cell>
          <cell r="BU194" t="str">
            <v/>
          </cell>
          <cell r="BV194" t="str">
            <v/>
          </cell>
          <cell r="BW194" t="str">
            <v/>
          </cell>
          <cell r="BX194" t="str">
            <v/>
          </cell>
          <cell r="BY194" t="str">
            <v/>
          </cell>
          <cell r="CA194" t="str">
            <v/>
          </cell>
          <cell r="CB194" t="str">
            <v/>
          </cell>
          <cell r="CC194" t="str">
            <v/>
          </cell>
          <cell r="CD194" t="str">
            <v/>
          </cell>
          <cell r="CE194" t="str">
            <v/>
          </cell>
          <cell r="CF194" t="str">
            <v/>
          </cell>
          <cell r="CG194" t="str">
            <v/>
          </cell>
          <cell r="CH194" t="str">
            <v/>
          </cell>
          <cell r="CI194" t="str">
            <v/>
          </cell>
          <cell r="CJ194" t="str">
            <v/>
          </cell>
          <cell r="CK194" t="str">
            <v/>
          </cell>
          <cell r="CL194" t="str">
            <v/>
          </cell>
          <cell r="CM194" t="str">
            <v/>
          </cell>
          <cell r="CN194" t="str">
            <v/>
          </cell>
          <cell r="CO194" t="str">
            <v/>
          </cell>
          <cell r="CP194" t="str">
            <v/>
          </cell>
          <cell r="CQ194" t="str">
            <v/>
          </cell>
          <cell r="CR194" t="str">
            <v/>
          </cell>
          <cell r="CS194" t="str">
            <v/>
          </cell>
          <cell r="CT194" t="str">
            <v/>
          </cell>
          <cell r="CU194" t="str">
            <v/>
          </cell>
          <cell r="CV194" t="str">
            <v/>
          </cell>
          <cell r="CW194" t="str">
            <v/>
          </cell>
          <cell r="CX194" t="str">
            <v/>
          </cell>
          <cell r="CY194" t="str">
            <v/>
          </cell>
          <cell r="CZ194" t="str">
            <v/>
          </cell>
          <cell r="DA194" t="str">
            <v/>
          </cell>
          <cell r="DB194" t="str">
            <v/>
          </cell>
          <cell r="DC194" t="str">
            <v/>
          </cell>
          <cell r="DD194" t="str">
            <v/>
          </cell>
          <cell r="DE194" t="str">
            <v/>
          </cell>
          <cell r="DF194" t="str">
            <v/>
          </cell>
          <cell r="DG194" t="str">
            <v/>
          </cell>
          <cell r="DH194" t="str">
            <v/>
          </cell>
          <cell r="DI194" t="str">
            <v/>
          </cell>
          <cell r="DJ194" t="str">
            <v/>
          </cell>
          <cell r="DK194" t="str">
            <v/>
          </cell>
          <cell r="DL194" t="str">
            <v/>
          </cell>
          <cell r="DM194" t="str">
            <v/>
          </cell>
          <cell r="DN194" t="str">
            <v/>
          </cell>
          <cell r="DO194" t="str">
            <v/>
          </cell>
          <cell r="DP194" t="str">
            <v/>
          </cell>
          <cell r="DQ194" t="str">
            <v/>
          </cell>
          <cell r="DR194" t="str">
            <v/>
          </cell>
          <cell r="DS194" t="str">
            <v/>
          </cell>
          <cell r="DT194" t="str">
            <v/>
          </cell>
          <cell r="DU194" t="str">
            <v/>
          </cell>
          <cell r="DV194" t="str">
            <v/>
          </cell>
          <cell r="DW194" t="str">
            <v/>
          </cell>
          <cell r="DX194" t="str">
            <v/>
          </cell>
          <cell r="DY194" t="str">
            <v/>
          </cell>
          <cell r="DZ194" t="str">
            <v/>
          </cell>
          <cell r="EA194" t="str">
            <v/>
          </cell>
          <cell r="EB194" t="str">
            <v/>
          </cell>
          <cell r="EC194" t="str">
            <v/>
          </cell>
          <cell r="ED194" t="str">
            <v/>
          </cell>
          <cell r="EE194" t="str">
            <v/>
          </cell>
          <cell r="EF194" t="str">
            <v/>
          </cell>
          <cell r="EG194" t="str">
            <v/>
          </cell>
          <cell r="EH194" t="str">
            <v/>
          </cell>
          <cell r="EI194" t="str">
            <v/>
          </cell>
          <cell r="EJ194" t="str">
            <v/>
          </cell>
          <cell r="EK194" t="str">
            <v/>
          </cell>
          <cell r="EL194" t="str">
            <v/>
          </cell>
          <cell r="EM194" t="str">
            <v/>
          </cell>
          <cell r="EN194" t="str">
            <v/>
          </cell>
          <cell r="EO194" t="str">
            <v/>
          </cell>
          <cell r="EP194" t="str">
            <v/>
          </cell>
          <cell r="EQ194" t="str">
            <v/>
          </cell>
          <cell r="ER194" t="str">
            <v/>
          </cell>
          <cell r="ES194" t="str">
            <v/>
          </cell>
          <cell r="ET194" t="str">
            <v/>
          </cell>
          <cell r="EU194" t="str">
            <v/>
          </cell>
          <cell r="EV194" t="str">
            <v/>
          </cell>
          <cell r="EW194" t="str">
            <v/>
          </cell>
          <cell r="EX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  <cell r="N195" t="str">
            <v/>
          </cell>
          <cell r="O195" t="str">
            <v/>
          </cell>
          <cell r="P195" t="str">
            <v/>
          </cell>
          <cell r="Q195" t="str">
            <v/>
          </cell>
          <cell r="R195" t="str">
            <v/>
          </cell>
          <cell r="S195" t="str">
            <v/>
          </cell>
          <cell r="T195" t="str">
            <v/>
          </cell>
          <cell r="U195" t="str">
            <v/>
          </cell>
          <cell r="V195" t="str">
            <v/>
          </cell>
          <cell r="W195" t="str">
            <v/>
          </cell>
          <cell r="X195" t="str">
            <v/>
          </cell>
          <cell r="Y195" t="str">
            <v/>
          </cell>
          <cell r="Z195" t="str">
            <v/>
          </cell>
          <cell r="AA195" t="str">
            <v/>
          </cell>
          <cell r="AB195" t="str">
            <v/>
          </cell>
          <cell r="AC195" t="str">
            <v/>
          </cell>
          <cell r="AD195" t="str">
            <v/>
          </cell>
          <cell r="AE195" t="str">
            <v/>
          </cell>
          <cell r="AF195" t="str">
            <v/>
          </cell>
          <cell r="AG195" t="str">
            <v/>
          </cell>
          <cell r="AH195" t="str">
            <v/>
          </cell>
          <cell r="AI195" t="str">
            <v/>
          </cell>
          <cell r="AJ195" t="str">
            <v/>
          </cell>
          <cell r="AK195" t="str">
            <v/>
          </cell>
          <cell r="AL195" t="str">
            <v/>
          </cell>
          <cell r="AM195" t="str">
            <v/>
          </cell>
          <cell r="AN195" t="str">
            <v/>
          </cell>
          <cell r="AO195" t="str">
            <v/>
          </cell>
          <cell r="AP195" t="str">
            <v/>
          </cell>
          <cell r="AQ195" t="str">
            <v/>
          </cell>
          <cell r="AR195" t="str">
            <v/>
          </cell>
          <cell r="AS195" t="str">
            <v/>
          </cell>
          <cell r="AT195" t="str">
            <v/>
          </cell>
          <cell r="AU195" t="str">
            <v/>
          </cell>
          <cell r="AV195" t="str">
            <v/>
          </cell>
          <cell r="AW195" t="str">
            <v/>
          </cell>
          <cell r="AX195" t="str">
            <v/>
          </cell>
          <cell r="AY195" t="str">
            <v/>
          </cell>
          <cell r="AZ195" t="str">
            <v/>
          </cell>
          <cell r="BA195" t="str">
            <v/>
          </cell>
          <cell r="BB195" t="str">
            <v/>
          </cell>
          <cell r="BC195" t="str">
            <v/>
          </cell>
          <cell r="BD195" t="str">
            <v/>
          </cell>
          <cell r="BE195" t="str">
            <v/>
          </cell>
          <cell r="BF195" t="str">
            <v/>
          </cell>
          <cell r="BG195" t="str">
            <v/>
          </cell>
          <cell r="BH195" t="str">
            <v/>
          </cell>
          <cell r="BI195" t="str">
            <v/>
          </cell>
          <cell r="BJ195" t="str">
            <v/>
          </cell>
          <cell r="BK195" t="str">
            <v/>
          </cell>
          <cell r="BL195" t="str">
            <v/>
          </cell>
          <cell r="BM195" t="str">
            <v/>
          </cell>
          <cell r="BN195" t="str">
            <v/>
          </cell>
          <cell r="BO195" t="str">
            <v/>
          </cell>
          <cell r="BP195" t="str">
            <v/>
          </cell>
          <cell r="BQ195" t="str">
            <v/>
          </cell>
          <cell r="BR195" t="str">
            <v/>
          </cell>
          <cell r="BS195" t="str">
            <v/>
          </cell>
          <cell r="BT195" t="str">
            <v/>
          </cell>
          <cell r="BU195" t="str">
            <v/>
          </cell>
          <cell r="BV195" t="str">
            <v/>
          </cell>
          <cell r="BW195" t="str">
            <v/>
          </cell>
          <cell r="BX195" t="str">
            <v/>
          </cell>
          <cell r="BY195" t="str">
            <v/>
          </cell>
          <cell r="CA195" t="str">
            <v/>
          </cell>
          <cell r="CB195" t="str">
            <v/>
          </cell>
          <cell r="CC195" t="str">
            <v/>
          </cell>
          <cell r="CD195" t="str">
            <v/>
          </cell>
          <cell r="CE195" t="str">
            <v/>
          </cell>
          <cell r="CF195" t="str">
            <v/>
          </cell>
          <cell r="CG195" t="str">
            <v/>
          </cell>
          <cell r="CH195" t="str">
            <v/>
          </cell>
          <cell r="CI195" t="str">
            <v/>
          </cell>
          <cell r="CJ195" t="str">
            <v/>
          </cell>
          <cell r="CK195" t="str">
            <v/>
          </cell>
          <cell r="CL195" t="str">
            <v/>
          </cell>
          <cell r="CM195" t="str">
            <v/>
          </cell>
          <cell r="CN195" t="str">
            <v/>
          </cell>
          <cell r="CO195" t="str">
            <v/>
          </cell>
          <cell r="CP195" t="str">
            <v/>
          </cell>
          <cell r="CQ195" t="str">
            <v/>
          </cell>
          <cell r="CR195" t="str">
            <v/>
          </cell>
          <cell r="CS195" t="str">
            <v/>
          </cell>
          <cell r="CT195" t="str">
            <v/>
          </cell>
          <cell r="CU195" t="str">
            <v/>
          </cell>
          <cell r="CV195" t="str">
            <v/>
          </cell>
          <cell r="CW195" t="str">
            <v/>
          </cell>
          <cell r="CX195" t="str">
            <v/>
          </cell>
          <cell r="CY195" t="str">
            <v/>
          </cell>
          <cell r="CZ195" t="str">
            <v/>
          </cell>
          <cell r="DA195" t="str">
            <v/>
          </cell>
          <cell r="DB195" t="str">
            <v/>
          </cell>
          <cell r="DC195" t="str">
            <v/>
          </cell>
          <cell r="DD195" t="str">
            <v/>
          </cell>
          <cell r="DE195" t="str">
            <v/>
          </cell>
          <cell r="DF195" t="str">
            <v/>
          </cell>
          <cell r="DG195" t="str">
            <v/>
          </cell>
          <cell r="DH195" t="str">
            <v/>
          </cell>
          <cell r="DI195" t="str">
            <v/>
          </cell>
          <cell r="DJ195" t="str">
            <v/>
          </cell>
          <cell r="DK195" t="str">
            <v/>
          </cell>
          <cell r="DL195" t="str">
            <v/>
          </cell>
          <cell r="DM195" t="str">
            <v/>
          </cell>
          <cell r="DN195" t="str">
            <v/>
          </cell>
          <cell r="DO195" t="str">
            <v/>
          </cell>
          <cell r="DP195" t="str">
            <v/>
          </cell>
          <cell r="DQ195" t="str">
            <v/>
          </cell>
          <cell r="DR195" t="str">
            <v/>
          </cell>
          <cell r="DS195" t="str">
            <v/>
          </cell>
          <cell r="DT195" t="str">
            <v/>
          </cell>
          <cell r="DU195" t="str">
            <v/>
          </cell>
          <cell r="DV195" t="str">
            <v/>
          </cell>
          <cell r="DW195" t="str">
            <v/>
          </cell>
          <cell r="DX195" t="str">
            <v/>
          </cell>
          <cell r="DY195" t="str">
            <v/>
          </cell>
          <cell r="DZ195" t="str">
            <v/>
          </cell>
          <cell r="EA195" t="str">
            <v/>
          </cell>
          <cell r="EB195" t="str">
            <v/>
          </cell>
          <cell r="EC195" t="str">
            <v/>
          </cell>
          <cell r="ED195" t="str">
            <v/>
          </cell>
          <cell r="EE195" t="str">
            <v/>
          </cell>
          <cell r="EF195" t="str">
            <v/>
          </cell>
          <cell r="EG195" t="str">
            <v/>
          </cell>
          <cell r="EH195" t="str">
            <v/>
          </cell>
          <cell r="EI195" t="str">
            <v/>
          </cell>
          <cell r="EJ195" t="str">
            <v/>
          </cell>
          <cell r="EK195" t="str">
            <v/>
          </cell>
          <cell r="EL195" t="str">
            <v/>
          </cell>
          <cell r="EM195" t="str">
            <v/>
          </cell>
          <cell r="EN195" t="str">
            <v/>
          </cell>
          <cell r="EO195" t="str">
            <v/>
          </cell>
          <cell r="EP195" t="str">
            <v/>
          </cell>
          <cell r="EQ195" t="str">
            <v/>
          </cell>
          <cell r="ER195" t="str">
            <v/>
          </cell>
          <cell r="ES195" t="str">
            <v/>
          </cell>
          <cell r="ET195" t="str">
            <v/>
          </cell>
          <cell r="EU195" t="str">
            <v/>
          </cell>
          <cell r="EV195" t="str">
            <v/>
          </cell>
          <cell r="EW195" t="str">
            <v/>
          </cell>
          <cell r="EX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  <cell r="N196" t="str">
            <v/>
          </cell>
          <cell r="O196" t="str">
            <v/>
          </cell>
          <cell r="P196" t="str">
            <v/>
          </cell>
          <cell r="Q196" t="str">
            <v/>
          </cell>
          <cell r="R196" t="str">
            <v/>
          </cell>
          <cell r="S196" t="str">
            <v/>
          </cell>
          <cell r="T196" t="str">
            <v/>
          </cell>
          <cell r="U196" t="str">
            <v/>
          </cell>
          <cell r="V196" t="str">
            <v/>
          </cell>
          <cell r="W196" t="str">
            <v/>
          </cell>
          <cell r="X196" t="str">
            <v/>
          </cell>
          <cell r="Y196" t="str">
            <v/>
          </cell>
          <cell r="Z196" t="str">
            <v/>
          </cell>
          <cell r="AA196" t="str">
            <v/>
          </cell>
          <cell r="AB196" t="str">
            <v/>
          </cell>
          <cell r="AC196" t="str">
            <v/>
          </cell>
          <cell r="AD196" t="str">
            <v/>
          </cell>
          <cell r="AE196" t="str">
            <v/>
          </cell>
          <cell r="AF196" t="str">
            <v/>
          </cell>
          <cell r="AG196" t="str">
            <v/>
          </cell>
          <cell r="AH196" t="str">
            <v/>
          </cell>
          <cell r="AI196" t="str">
            <v/>
          </cell>
          <cell r="AJ196" t="str">
            <v/>
          </cell>
          <cell r="AK196" t="str">
            <v/>
          </cell>
          <cell r="AL196" t="str">
            <v/>
          </cell>
          <cell r="AM196" t="str">
            <v/>
          </cell>
          <cell r="AN196" t="str">
            <v/>
          </cell>
          <cell r="AO196" t="str">
            <v/>
          </cell>
          <cell r="AP196" t="str">
            <v/>
          </cell>
          <cell r="AQ196" t="str">
            <v/>
          </cell>
          <cell r="AR196" t="str">
            <v/>
          </cell>
          <cell r="AS196" t="str">
            <v/>
          </cell>
          <cell r="AT196" t="str">
            <v/>
          </cell>
          <cell r="AU196" t="str">
            <v/>
          </cell>
          <cell r="AV196" t="str">
            <v/>
          </cell>
          <cell r="AW196" t="str">
            <v/>
          </cell>
          <cell r="AX196" t="str">
            <v/>
          </cell>
          <cell r="AY196" t="str">
            <v/>
          </cell>
          <cell r="AZ196" t="str">
            <v/>
          </cell>
          <cell r="BA196" t="str">
            <v/>
          </cell>
          <cell r="BB196" t="str">
            <v/>
          </cell>
          <cell r="BC196" t="str">
            <v/>
          </cell>
          <cell r="BD196" t="str">
            <v/>
          </cell>
          <cell r="BE196" t="str">
            <v/>
          </cell>
          <cell r="BF196" t="str">
            <v/>
          </cell>
          <cell r="BG196" t="str">
            <v/>
          </cell>
          <cell r="BH196" t="str">
            <v/>
          </cell>
          <cell r="BI196" t="str">
            <v/>
          </cell>
          <cell r="BJ196" t="str">
            <v/>
          </cell>
          <cell r="BK196" t="str">
            <v/>
          </cell>
          <cell r="BL196" t="str">
            <v/>
          </cell>
          <cell r="BM196" t="str">
            <v/>
          </cell>
          <cell r="BN196" t="str">
            <v/>
          </cell>
          <cell r="BO196" t="str">
            <v/>
          </cell>
          <cell r="BP196" t="str">
            <v/>
          </cell>
          <cell r="BQ196" t="str">
            <v/>
          </cell>
          <cell r="BR196" t="str">
            <v/>
          </cell>
          <cell r="BS196" t="str">
            <v/>
          </cell>
          <cell r="BT196" t="str">
            <v/>
          </cell>
          <cell r="BU196" t="str">
            <v/>
          </cell>
          <cell r="BV196" t="str">
            <v/>
          </cell>
          <cell r="BW196" t="str">
            <v/>
          </cell>
          <cell r="BX196" t="str">
            <v/>
          </cell>
          <cell r="BY196" t="str">
            <v/>
          </cell>
          <cell r="CA196" t="str">
            <v/>
          </cell>
          <cell r="CB196" t="str">
            <v/>
          </cell>
          <cell r="CC196" t="str">
            <v/>
          </cell>
          <cell r="CD196" t="str">
            <v/>
          </cell>
          <cell r="CE196" t="str">
            <v/>
          </cell>
          <cell r="CF196" t="str">
            <v/>
          </cell>
          <cell r="CG196" t="str">
            <v/>
          </cell>
          <cell r="CH196" t="str">
            <v/>
          </cell>
          <cell r="CI196" t="str">
            <v/>
          </cell>
          <cell r="CJ196" t="str">
            <v/>
          </cell>
          <cell r="CK196" t="str">
            <v/>
          </cell>
          <cell r="CL196" t="str">
            <v/>
          </cell>
          <cell r="CM196" t="str">
            <v/>
          </cell>
          <cell r="CN196" t="str">
            <v/>
          </cell>
          <cell r="CO196" t="str">
            <v/>
          </cell>
          <cell r="CP196" t="str">
            <v/>
          </cell>
          <cell r="CQ196" t="str">
            <v/>
          </cell>
          <cell r="CR196" t="str">
            <v/>
          </cell>
          <cell r="CS196" t="str">
            <v/>
          </cell>
          <cell r="CT196" t="str">
            <v/>
          </cell>
          <cell r="CU196" t="str">
            <v/>
          </cell>
          <cell r="CV196" t="str">
            <v/>
          </cell>
          <cell r="CW196" t="str">
            <v/>
          </cell>
          <cell r="CX196" t="str">
            <v/>
          </cell>
          <cell r="CY196" t="str">
            <v/>
          </cell>
          <cell r="CZ196" t="str">
            <v/>
          </cell>
          <cell r="DA196" t="str">
            <v/>
          </cell>
          <cell r="DB196" t="str">
            <v/>
          </cell>
          <cell r="DC196" t="str">
            <v/>
          </cell>
          <cell r="DD196" t="str">
            <v/>
          </cell>
          <cell r="DE196" t="str">
            <v/>
          </cell>
          <cell r="DF196" t="str">
            <v/>
          </cell>
          <cell r="DG196" t="str">
            <v/>
          </cell>
          <cell r="DH196" t="str">
            <v/>
          </cell>
          <cell r="DI196" t="str">
            <v/>
          </cell>
          <cell r="DJ196" t="str">
            <v/>
          </cell>
          <cell r="DK196" t="str">
            <v/>
          </cell>
          <cell r="DL196" t="str">
            <v/>
          </cell>
          <cell r="DM196" t="str">
            <v/>
          </cell>
          <cell r="DN196" t="str">
            <v/>
          </cell>
          <cell r="DO196" t="str">
            <v/>
          </cell>
          <cell r="DP196" t="str">
            <v/>
          </cell>
          <cell r="DQ196" t="str">
            <v/>
          </cell>
          <cell r="DR196" t="str">
            <v/>
          </cell>
          <cell r="DS196" t="str">
            <v/>
          </cell>
          <cell r="DT196" t="str">
            <v/>
          </cell>
          <cell r="DU196" t="str">
            <v/>
          </cell>
          <cell r="DV196" t="str">
            <v/>
          </cell>
          <cell r="DW196" t="str">
            <v/>
          </cell>
          <cell r="DX196" t="str">
            <v/>
          </cell>
          <cell r="DY196" t="str">
            <v/>
          </cell>
          <cell r="DZ196" t="str">
            <v/>
          </cell>
          <cell r="EA196" t="str">
            <v/>
          </cell>
          <cell r="EB196" t="str">
            <v/>
          </cell>
          <cell r="EC196" t="str">
            <v/>
          </cell>
          <cell r="ED196" t="str">
            <v/>
          </cell>
          <cell r="EE196" t="str">
            <v/>
          </cell>
          <cell r="EF196" t="str">
            <v/>
          </cell>
          <cell r="EG196" t="str">
            <v/>
          </cell>
          <cell r="EH196" t="str">
            <v/>
          </cell>
          <cell r="EI196" t="str">
            <v/>
          </cell>
          <cell r="EJ196" t="str">
            <v/>
          </cell>
          <cell r="EK196" t="str">
            <v/>
          </cell>
          <cell r="EL196" t="str">
            <v/>
          </cell>
          <cell r="EM196" t="str">
            <v/>
          </cell>
          <cell r="EN196" t="str">
            <v/>
          </cell>
          <cell r="EO196" t="str">
            <v/>
          </cell>
          <cell r="EP196" t="str">
            <v/>
          </cell>
          <cell r="EQ196" t="str">
            <v/>
          </cell>
          <cell r="ER196" t="str">
            <v/>
          </cell>
          <cell r="ES196" t="str">
            <v/>
          </cell>
          <cell r="ET196" t="str">
            <v/>
          </cell>
          <cell r="EU196" t="str">
            <v/>
          </cell>
          <cell r="EV196" t="str">
            <v/>
          </cell>
          <cell r="EW196" t="str">
            <v/>
          </cell>
          <cell r="EX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  <cell r="N197" t="str">
            <v/>
          </cell>
          <cell r="O197" t="str">
            <v/>
          </cell>
          <cell r="P197" t="str">
            <v/>
          </cell>
          <cell r="Q197" t="str">
            <v/>
          </cell>
          <cell r="R197" t="str">
            <v/>
          </cell>
          <cell r="S197" t="str">
            <v/>
          </cell>
          <cell r="T197" t="str">
            <v/>
          </cell>
          <cell r="U197" t="str">
            <v/>
          </cell>
          <cell r="V197" t="str">
            <v/>
          </cell>
          <cell r="W197" t="str">
            <v/>
          </cell>
          <cell r="X197" t="str">
            <v/>
          </cell>
          <cell r="Y197" t="str">
            <v/>
          </cell>
          <cell r="Z197" t="str">
            <v/>
          </cell>
          <cell r="AA197" t="str">
            <v/>
          </cell>
          <cell r="AB197" t="str">
            <v/>
          </cell>
          <cell r="AC197" t="str">
            <v/>
          </cell>
          <cell r="AD197" t="str">
            <v/>
          </cell>
          <cell r="AE197" t="str">
            <v/>
          </cell>
          <cell r="AF197" t="str">
            <v/>
          </cell>
          <cell r="AG197" t="str">
            <v/>
          </cell>
          <cell r="AH197" t="str">
            <v/>
          </cell>
          <cell r="AI197" t="str">
            <v/>
          </cell>
          <cell r="AJ197" t="str">
            <v/>
          </cell>
          <cell r="AK197" t="str">
            <v/>
          </cell>
          <cell r="AL197" t="str">
            <v/>
          </cell>
          <cell r="AM197" t="str">
            <v/>
          </cell>
          <cell r="AN197" t="str">
            <v/>
          </cell>
          <cell r="AO197" t="str">
            <v/>
          </cell>
          <cell r="AP197" t="str">
            <v/>
          </cell>
          <cell r="AQ197" t="str">
            <v/>
          </cell>
          <cell r="AR197" t="str">
            <v/>
          </cell>
          <cell r="AS197" t="str">
            <v/>
          </cell>
          <cell r="AT197" t="str">
            <v/>
          </cell>
          <cell r="AU197" t="str">
            <v/>
          </cell>
          <cell r="AV197" t="str">
            <v/>
          </cell>
          <cell r="AW197" t="str">
            <v/>
          </cell>
          <cell r="AX197" t="str">
            <v/>
          </cell>
          <cell r="AY197" t="str">
            <v/>
          </cell>
          <cell r="AZ197" t="str">
            <v/>
          </cell>
          <cell r="BA197" t="str">
            <v/>
          </cell>
          <cell r="BB197" t="str">
            <v/>
          </cell>
          <cell r="BC197" t="str">
            <v/>
          </cell>
          <cell r="BD197" t="str">
            <v/>
          </cell>
          <cell r="BE197" t="str">
            <v/>
          </cell>
          <cell r="BF197" t="str">
            <v/>
          </cell>
          <cell r="BG197" t="str">
            <v/>
          </cell>
          <cell r="BH197" t="str">
            <v/>
          </cell>
          <cell r="BI197" t="str">
            <v/>
          </cell>
          <cell r="BJ197" t="str">
            <v/>
          </cell>
          <cell r="BK197" t="str">
            <v/>
          </cell>
          <cell r="BL197" t="str">
            <v/>
          </cell>
          <cell r="BM197" t="str">
            <v/>
          </cell>
          <cell r="BN197" t="str">
            <v/>
          </cell>
          <cell r="BO197" t="str">
            <v/>
          </cell>
          <cell r="BP197" t="str">
            <v/>
          </cell>
          <cell r="BQ197" t="str">
            <v/>
          </cell>
          <cell r="BR197" t="str">
            <v/>
          </cell>
          <cell r="BS197" t="str">
            <v/>
          </cell>
          <cell r="BT197" t="str">
            <v/>
          </cell>
          <cell r="BU197" t="str">
            <v/>
          </cell>
          <cell r="BV197" t="str">
            <v/>
          </cell>
          <cell r="BW197" t="str">
            <v/>
          </cell>
          <cell r="BX197" t="str">
            <v/>
          </cell>
          <cell r="BY197" t="str">
            <v/>
          </cell>
          <cell r="CA197" t="str">
            <v/>
          </cell>
          <cell r="CB197" t="str">
            <v/>
          </cell>
          <cell r="CC197" t="str">
            <v/>
          </cell>
          <cell r="CD197" t="str">
            <v/>
          </cell>
          <cell r="CE197" t="str">
            <v/>
          </cell>
          <cell r="CF197" t="str">
            <v/>
          </cell>
          <cell r="CG197" t="str">
            <v/>
          </cell>
          <cell r="CH197" t="str">
            <v/>
          </cell>
          <cell r="CI197" t="str">
            <v/>
          </cell>
          <cell r="CJ197" t="str">
            <v/>
          </cell>
          <cell r="CK197" t="str">
            <v/>
          </cell>
          <cell r="CL197" t="str">
            <v/>
          </cell>
          <cell r="CM197" t="str">
            <v/>
          </cell>
          <cell r="CN197" t="str">
            <v/>
          </cell>
          <cell r="CO197" t="str">
            <v/>
          </cell>
          <cell r="CP197" t="str">
            <v/>
          </cell>
          <cell r="CQ197" t="str">
            <v/>
          </cell>
          <cell r="CR197" t="str">
            <v/>
          </cell>
          <cell r="CS197" t="str">
            <v/>
          </cell>
          <cell r="CT197" t="str">
            <v/>
          </cell>
          <cell r="CU197" t="str">
            <v/>
          </cell>
          <cell r="CV197" t="str">
            <v/>
          </cell>
          <cell r="CW197" t="str">
            <v/>
          </cell>
          <cell r="CX197" t="str">
            <v/>
          </cell>
          <cell r="CY197" t="str">
            <v/>
          </cell>
          <cell r="CZ197" t="str">
            <v/>
          </cell>
          <cell r="DA197" t="str">
            <v/>
          </cell>
          <cell r="DB197" t="str">
            <v/>
          </cell>
          <cell r="DC197" t="str">
            <v/>
          </cell>
          <cell r="DD197" t="str">
            <v/>
          </cell>
          <cell r="DE197" t="str">
            <v/>
          </cell>
          <cell r="DF197" t="str">
            <v/>
          </cell>
          <cell r="DG197" t="str">
            <v/>
          </cell>
          <cell r="DH197" t="str">
            <v/>
          </cell>
          <cell r="DI197" t="str">
            <v/>
          </cell>
          <cell r="DJ197" t="str">
            <v/>
          </cell>
          <cell r="DK197" t="str">
            <v/>
          </cell>
          <cell r="DL197" t="str">
            <v/>
          </cell>
          <cell r="DM197" t="str">
            <v/>
          </cell>
          <cell r="DN197" t="str">
            <v/>
          </cell>
          <cell r="DO197" t="str">
            <v/>
          </cell>
          <cell r="DP197" t="str">
            <v/>
          </cell>
          <cell r="DQ197" t="str">
            <v/>
          </cell>
          <cell r="DR197" t="str">
            <v/>
          </cell>
          <cell r="DS197" t="str">
            <v/>
          </cell>
          <cell r="DT197" t="str">
            <v/>
          </cell>
          <cell r="DU197" t="str">
            <v/>
          </cell>
          <cell r="DV197" t="str">
            <v/>
          </cell>
          <cell r="DW197" t="str">
            <v/>
          </cell>
          <cell r="DX197" t="str">
            <v/>
          </cell>
          <cell r="DY197" t="str">
            <v/>
          </cell>
          <cell r="DZ197" t="str">
            <v/>
          </cell>
          <cell r="EA197" t="str">
            <v/>
          </cell>
          <cell r="EB197" t="str">
            <v/>
          </cell>
          <cell r="EC197" t="str">
            <v/>
          </cell>
          <cell r="ED197" t="str">
            <v/>
          </cell>
          <cell r="EE197" t="str">
            <v/>
          </cell>
          <cell r="EF197" t="str">
            <v/>
          </cell>
          <cell r="EG197" t="str">
            <v/>
          </cell>
          <cell r="EH197" t="str">
            <v/>
          </cell>
          <cell r="EI197" t="str">
            <v/>
          </cell>
          <cell r="EJ197" t="str">
            <v/>
          </cell>
          <cell r="EK197" t="str">
            <v/>
          </cell>
          <cell r="EL197" t="str">
            <v/>
          </cell>
          <cell r="EM197" t="str">
            <v/>
          </cell>
          <cell r="EN197" t="str">
            <v/>
          </cell>
          <cell r="EO197" t="str">
            <v/>
          </cell>
          <cell r="EP197" t="str">
            <v/>
          </cell>
          <cell r="EQ197" t="str">
            <v/>
          </cell>
          <cell r="ER197" t="str">
            <v/>
          </cell>
          <cell r="ES197" t="str">
            <v/>
          </cell>
          <cell r="ET197" t="str">
            <v/>
          </cell>
          <cell r="EU197" t="str">
            <v/>
          </cell>
          <cell r="EV197" t="str">
            <v/>
          </cell>
          <cell r="EW197" t="str">
            <v/>
          </cell>
          <cell r="EX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  <cell r="N198" t="str">
            <v/>
          </cell>
          <cell r="O198" t="str">
            <v/>
          </cell>
          <cell r="P198" t="str">
            <v/>
          </cell>
          <cell r="Q198" t="str">
            <v/>
          </cell>
          <cell r="R198" t="str">
            <v/>
          </cell>
          <cell r="S198" t="str">
            <v/>
          </cell>
          <cell r="T198" t="str">
            <v/>
          </cell>
          <cell r="U198" t="str">
            <v/>
          </cell>
          <cell r="V198" t="str">
            <v/>
          </cell>
          <cell r="W198" t="str">
            <v/>
          </cell>
          <cell r="X198" t="str">
            <v/>
          </cell>
          <cell r="Y198" t="str">
            <v/>
          </cell>
          <cell r="Z198" t="str">
            <v/>
          </cell>
          <cell r="AA198" t="str">
            <v/>
          </cell>
          <cell r="AB198" t="str">
            <v/>
          </cell>
          <cell r="AC198" t="str">
            <v/>
          </cell>
          <cell r="AD198" t="str">
            <v/>
          </cell>
          <cell r="AE198" t="str">
            <v/>
          </cell>
          <cell r="AF198" t="str">
            <v/>
          </cell>
          <cell r="AG198" t="str">
            <v/>
          </cell>
          <cell r="AH198" t="str">
            <v/>
          </cell>
          <cell r="AI198" t="str">
            <v/>
          </cell>
          <cell r="AJ198" t="str">
            <v/>
          </cell>
          <cell r="AK198" t="str">
            <v/>
          </cell>
          <cell r="AL198" t="str">
            <v/>
          </cell>
          <cell r="AM198" t="str">
            <v/>
          </cell>
          <cell r="AN198" t="str">
            <v/>
          </cell>
          <cell r="AO198" t="str">
            <v/>
          </cell>
          <cell r="AP198" t="str">
            <v/>
          </cell>
          <cell r="AQ198" t="str">
            <v/>
          </cell>
          <cell r="AR198" t="str">
            <v/>
          </cell>
          <cell r="AS198" t="str">
            <v/>
          </cell>
          <cell r="AT198" t="str">
            <v/>
          </cell>
          <cell r="AU198" t="str">
            <v/>
          </cell>
          <cell r="AV198" t="str">
            <v/>
          </cell>
          <cell r="AW198" t="str">
            <v/>
          </cell>
          <cell r="AX198" t="str">
            <v/>
          </cell>
          <cell r="AY198" t="str">
            <v/>
          </cell>
          <cell r="AZ198" t="str">
            <v/>
          </cell>
          <cell r="BA198" t="str">
            <v/>
          </cell>
          <cell r="BB198" t="str">
            <v/>
          </cell>
          <cell r="BC198" t="str">
            <v/>
          </cell>
          <cell r="BD198" t="str">
            <v/>
          </cell>
          <cell r="BE198" t="str">
            <v/>
          </cell>
          <cell r="BF198" t="str">
            <v/>
          </cell>
          <cell r="BG198" t="str">
            <v/>
          </cell>
          <cell r="BH198" t="str">
            <v/>
          </cell>
          <cell r="BI198" t="str">
            <v/>
          </cell>
          <cell r="BJ198" t="str">
            <v/>
          </cell>
          <cell r="BK198" t="str">
            <v/>
          </cell>
          <cell r="BL198" t="str">
            <v/>
          </cell>
          <cell r="BM198" t="str">
            <v/>
          </cell>
          <cell r="BN198" t="str">
            <v/>
          </cell>
          <cell r="BO198" t="str">
            <v/>
          </cell>
          <cell r="BP198" t="str">
            <v/>
          </cell>
          <cell r="BQ198" t="str">
            <v/>
          </cell>
          <cell r="BR198" t="str">
            <v/>
          </cell>
          <cell r="BS198" t="str">
            <v/>
          </cell>
          <cell r="BT198" t="str">
            <v/>
          </cell>
          <cell r="BU198" t="str">
            <v/>
          </cell>
          <cell r="BV198" t="str">
            <v/>
          </cell>
          <cell r="BW198" t="str">
            <v/>
          </cell>
          <cell r="BX198" t="str">
            <v/>
          </cell>
          <cell r="BY198" t="str">
            <v/>
          </cell>
          <cell r="CA198" t="str">
            <v/>
          </cell>
          <cell r="CB198" t="str">
            <v/>
          </cell>
          <cell r="CC198" t="str">
            <v/>
          </cell>
          <cell r="CD198" t="str">
            <v/>
          </cell>
          <cell r="CE198" t="str">
            <v/>
          </cell>
          <cell r="CF198" t="str">
            <v/>
          </cell>
          <cell r="CG198" t="str">
            <v/>
          </cell>
          <cell r="CH198" t="str">
            <v/>
          </cell>
          <cell r="CI198" t="str">
            <v/>
          </cell>
          <cell r="CJ198" t="str">
            <v/>
          </cell>
          <cell r="CK198" t="str">
            <v/>
          </cell>
          <cell r="CL198" t="str">
            <v/>
          </cell>
          <cell r="CM198" t="str">
            <v/>
          </cell>
          <cell r="CN198" t="str">
            <v/>
          </cell>
          <cell r="CO198" t="str">
            <v/>
          </cell>
          <cell r="CP198" t="str">
            <v/>
          </cell>
          <cell r="CQ198" t="str">
            <v/>
          </cell>
          <cell r="CR198" t="str">
            <v/>
          </cell>
          <cell r="CS198" t="str">
            <v/>
          </cell>
          <cell r="CT198" t="str">
            <v/>
          </cell>
          <cell r="CU198" t="str">
            <v/>
          </cell>
          <cell r="CV198" t="str">
            <v/>
          </cell>
          <cell r="CW198" t="str">
            <v/>
          </cell>
          <cell r="CX198" t="str">
            <v/>
          </cell>
          <cell r="CY198" t="str">
            <v/>
          </cell>
          <cell r="CZ198" t="str">
            <v/>
          </cell>
          <cell r="DA198" t="str">
            <v/>
          </cell>
          <cell r="DB198" t="str">
            <v/>
          </cell>
          <cell r="DC198" t="str">
            <v/>
          </cell>
          <cell r="DD198" t="str">
            <v/>
          </cell>
          <cell r="DE198" t="str">
            <v/>
          </cell>
          <cell r="DF198" t="str">
            <v/>
          </cell>
          <cell r="DG198" t="str">
            <v/>
          </cell>
          <cell r="DH198" t="str">
            <v/>
          </cell>
          <cell r="DI198" t="str">
            <v/>
          </cell>
          <cell r="DJ198" t="str">
            <v/>
          </cell>
          <cell r="DK198" t="str">
            <v/>
          </cell>
          <cell r="DL198" t="str">
            <v/>
          </cell>
          <cell r="DM198" t="str">
            <v/>
          </cell>
          <cell r="DN198" t="str">
            <v/>
          </cell>
          <cell r="DO198" t="str">
            <v/>
          </cell>
          <cell r="DP198" t="str">
            <v/>
          </cell>
          <cell r="DQ198" t="str">
            <v/>
          </cell>
          <cell r="DR198" t="str">
            <v/>
          </cell>
          <cell r="DS198" t="str">
            <v/>
          </cell>
          <cell r="DT198" t="str">
            <v/>
          </cell>
          <cell r="DU198" t="str">
            <v/>
          </cell>
          <cell r="DV198" t="str">
            <v/>
          </cell>
          <cell r="DW198" t="str">
            <v/>
          </cell>
          <cell r="DX198" t="str">
            <v/>
          </cell>
          <cell r="DY198" t="str">
            <v/>
          </cell>
          <cell r="DZ198" t="str">
            <v/>
          </cell>
          <cell r="EA198" t="str">
            <v/>
          </cell>
          <cell r="EB198" t="str">
            <v/>
          </cell>
          <cell r="EC198" t="str">
            <v/>
          </cell>
          <cell r="ED198" t="str">
            <v/>
          </cell>
          <cell r="EE198" t="str">
            <v/>
          </cell>
          <cell r="EF198" t="str">
            <v/>
          </cell>
          <cell r="EG198" t="str">
            <v/>
          </cell>
          <cell r="EH198" t="str">
            <v/>
          </cell>
          <cell r="EI198" t="str">
            <v/>
          </cell>
          <cell r="EJ198" t="str">
            <v/>
          </cell>
          <cell r="EK198" t="str">
            <v/>
          </cell>
          <cell r="EL198" t="str">
            <v/>
          </cell>
          <cell r="EM198" t="str">
            <v/>
          </cell>
          <cell r="EN198" t="str">
            <v/>
          </cell>
          <cell r="EO198" t="str">
            <v/>
          </cell>
          <cell r="EP198" t="str">
            <v/>
          </cell>
          <cell r="EQ198" t="str">
            <v/>
          </cell>
          <cell r="ER198" t="str">
            <v/>
          </cell>
          <cell r="ES198" t="str">
            <v/>
          </cell>
          <cell r="ET198" t="str">
            <v/>
          </cell>
          <cell r="EU198" t="str">
            <v/>
          </cell>
          <cell r="EV198" t="str">
            <v/>
          </cell>
          <cell r="EW198" t="str">
            <v/>
          </cell>
          <cell r="EX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  <cell r="N199" t="str">
            <v/>
          </cell>
          <cell r="O199" t="str">
            <v/>
          </cell>
          <cell r="P199" t="str">
            <v/>
          </cell>
          <cell r="Q199" t="str">
            <v/>
          </cell>
          <cell r="R199" t="str">
            <v/>
          </cell>
          <cell r="S199" t="str">
            <v/>
          </cell>
          <cell r="T199" t="str">
            <v/>
          </cell>
          <cell r="U199" t="str">
            <v/>
          </cell>
          <cell r="V199" t="str">
            <v/>
          </cell>
          <cell r="W199" t="str">
            <v/>
          </cell>
          <cell r="X199" t="str">
            <v/>
          </cell>
          <cell r="Y199" t="str">
            <v/>
          </cell>
          <cell r="Z199" t="str">
            <v/>
          </cell>
          <cell r="AA199" t="str">
            <v/>
          </cell>
          <cell r="AB199" t="str">
            <v/>
          </cell>
          <cell r="AC199" t="str">
            <v/>
          </cell>
          <cell r="AD199" t="str">
            <v/>
          </cell>
          <cell r="AE199" t="str">
            <v/>
          </cell>
          <cell r="AF199" t="str">
            <v/>
          </cell>
          <cell r="AG199" t="str">
            <v/>
          </cell>
          <cell r="AH199" t="str">
            <v/>
          </cell>
          <cell r="AI199" t="str">
            <v/>
          </cell>
          <cell r="AJ199" t="str">
            <v/>
          </cell>
          <cell r="AK199" t="str">
            <v/>
          </cell>
          <cell r="AL199" t="str">
            <v/>
          </cell>
          <cell r="AM199" t="str">
            <v/>
          </cell>
          <cell r="AN199" t="str">
            <v/>
          </cell>
          <cell r="AO199" t="str">
            <v/>
          </cell>
          <cell r="AP199" t="str">
            <v/>
          </cell>
          <cell r="AQ199" t="str">
            <v/>
          </cell>
          <cell r="AR199" t="str">
            <v/>
          </cell>
          <cell r="AS199" t="str">
            <v/>
          </cell>
          <cell r="AT199" t="str">
            <v/>
          </cell>
          <cell r="AU199" t="str">
            <v/>
          </cell>
          <cell r="AV199" t="str">
            <v/>
          </cell>
          <cell r="AW199" t="str">
            <v/>
          </cell>
          <cell r="AX199" t="str">
            <v/>
          </cell>
          <cell r="AY199" t="str">
            <v/>
          </cell>
          <cell r="AZ199" t="str">
            <v/>
          </cell>
          <cell r="BA199" t="str">
            <v/>
          </cell>
          <cell r="BB199" t="str">
            <v/>
          </cell>
          <cell r="BC199" t="str">
            <v/>
          </cell>
          <cell r="BD199" t="str">
            <v/>
          </cell>
          <cell r="BE199" t="str">
            <v/>
          </cell>
          <cell r="BF199" t="str">
            <v/>
          </cell>
          <cell r="BG199" t="str">
            <v/>
          </cell>
          <cell r="BH199" t="str">
            <v/>
          </cell>
          <cell r="BI199" t="str">
            <v/>
          </cell>
          <cell r="BJ199" t="str">
            <v/>
          </cell>
          <cell r="BK199" t="str">
            <v/>
          </cell>
          <cell r="BL199" t="str">
            <v/>
          </cell>
          <cell r="BM199" t="str">
            <v/>
          </cell>
          <cell r="BN199" t="str">
            <v/>
          </cell>
          <cell r="BO199" t="str">
            <v/>
          </cell>
          <cell r="BP199" t="str">
            <v/>
          </cell>
          <cell r="BQ199" t="str">
            <v/>
          </cell>
          <cell r="BR199" t="str">
            <v/>
          </cell>
          <cell r="BS199" t="str">
            <v/>
          </cell>
          <cell r="BT199" t="str">
            <v/>
          </cell>
          <cell r="BU199" t="str">
            <v/>
          </cell>
          <cell r="BV199" t="str">
            <v/>
          </cell>
          <cell r="BW199" t="str">
            <v/>
          </cell>
          <cell r="BX199" t="str">
            <v/>
          </cell>
          <cell r="BY199" t="str">
            <v/>
          </cell>
          <cell r="CA199" t="str">
            <v/>
          </cell>
          <cell r="CB199" t="str">
            <v/>
          </cell>
          <cell r="CC199" t="str">
            <v/>
          </cell>
          <cell r="CD199" t="str">
            <v/>
          </cell>
          <cell r="CE199" t="str">
            <v/>
          </cell>
          <cell r="CF199" t="str">
            <v/>
          </cell>
          <cell r="CG199" t="str">
            <v/>
          </cell>
          <cell r="CH199" t="str">
            <v/>
          </cell>
          <cell r="CI199" t="str">
            <v/>
          </cell>
          <cell r="CJ199" t="str">
            <v/>
          </cell>
          <cell r="CK199" t="str">
            <v/>
          </cell>
          <cell r="CL199" t="str">
            <v/>
          </cell>
          <cell r="CM199" t="str">
            <v/>
          </cell>
          <cell r="CN199" t="str">
            <v/>
          </cell>
          <cell r="CO199" t="str">
            <v/>
          </cell>
          <cell r="CP199" t="str">
            <v/>
          </cell>
          <cell r="CQ199" t="str">
            <v/>
          </cell>
          <cell r="CR199" t="str">
            <v/>
          </cell>
          <cell r="CS199" t="str">
            <v/>
          </cell>
          <cell r="CT199" t="str">
            <v/>
          </cell>
          <cell r="CU199" t="str">
            <v/>
          </cell>
          <cell r="CV199" t="str">
            <v/>
          </cell>
          <cell r="CW199" t="str">
            <v/>
          </cell>
          <cell r="CX199" t="str">
            <v/>
          </cell>
          <cell r="CY199" t="str">
            <v/>
          </cell>
          <cell r="CZ199" t="str">
            <v/>
          </cell>
          <cell r="DA199" t="str">
            <v/>
          </cell>
          <cell r="DB199" t="str">
            <v/>
          </cell>
          <cell r="DC199" t="str">
            <v/>
          </cell>
          <cell r="DD199" t="str">
            <v/>
          </cell>
          <cell r="DE199" t="str">
            <v/>
          </cell>
          <cell r="DF199" t="str">
            <v/>
          </cell>
          <cell r="DG199" t="str">
            <v/>
          </cell>
          <cell r="DH199" t="str">
            <v/>
          </cell>
          <cell r="DI199" t="str">
            <v/>
          </cell>
          <cell r="DJ199" t="str">
            <v/>
          </cell>
          <cell r="DK199" t="str">
            <v/>
          </cell>
          <cell r="DL199" t="str">
            <v/>
          </cell>
          <cell r="DM199" t="str">
            <v/>
          </cell>
          <cell r="DN199" t="str">
            <v/>
          </cell>
          <cell r="DO199" t="str">
            <v/>
          </cell>
          <cell r="DP199" t="str">
            <v/>
          </cell>
          <cell r="DQ199" t="str">
            <v/>
          </cell>
          <cell r="DR199" t="str">
            <v/>
          </cell>
          <cell r="DS199" t="str">
            <v/>
          </cell>
          <cell r="DT199" t="str">
            <v/>
          </cell>
          <cell r="DU199" t="str">
            <v/>
          </cell>
          <cell r="DV199" t="str">
            <v/>
          </cell>
          <cell r="DW199" t="str">
            <v/>
          </cell>
          <cell r="DX199" t="str">
            <v/>
          </cell>
          <cell r="DY199" t="str">
            <v/>
          </cell>
          <cell r="DZ199" t="str">
            <v/>
          </cell>
          <cell r="EA199" t="str">
            <v/>
          </cell>
          <cell r="EB199" t="str">
            <v/>
          </cell>
          <cell r="EC199" t="str">
            <v/>
          </cell>
          <cell r="ED199" t="str">
            <v/>
          </cell>
          <cell r="EE199" t="str">
            <v/>
          </cell>
          <cell r="EF199" t="str">
            <v/>
          </cell>
          <cell r="EG199" t="str">
            <v/>
          </cell>
          <cell r="EH199" t="str">
            <v/>
          </cell>
          <cell r="EI199" t="str">
            <v/>
          </cell>
          <cell r="EJ199" t="str">
            <v/>
          </cell>
          <cell r="EK199" t="str">
            <v/>
          </cell>
          <cell r="EL199" t="str">
            <v/>
          </cell>
          <cell r="EM199" t="str">
            <v/>
          </cell>
          <cell r="EN199" t="str">
            <v/>
          </cell>
          <cell r="EO199" t="str">
            <v/>
          </cell>
          <cell r="EP199" t="str">
            <v/>
          </cell>
          <cell r="EQ199" t="str">
            <v/>
          </cell>
          <cell r="ER199" t="str">
            <v/>
          </cell>
          <cell r="ES199" t="str">
            <v/>
          </cell>
          <cell r="ET199" t="str">
            <v/>
          </cell>
          <cell r="EU199" t="str">
            <v/>
          </cell>
          <cell r="EV199" t="str">
            <v/>
          </cell>
          <cell r="EW199" t="str">
            <v/>
          </cell>
          <cell r="EX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  <cell r="N200" t="str">
            <v/>
          </cell>
          <cell r="O200" t="str">
            <v/>
          </cell>
          <cell r="P200" t="str">
            <v/>
          </cell>
          <cell r="Q200" t="str">
            <v/>
          </cell>
          <cell r="R200" t="str">
            <v/>
          </cell>
          <cell r="S200" t="str">
            <v/>
          </cell>
          <cell r="T200" t="str">
            <v/>
          </cell>
          <cell r="U200" t="str">
            <v/>
          </cell>
          <cell r="V200" t="str">
            <v/>
          </cell>
          <cell r="W200" t="str">
            <v/>
          </cell>
          <cell r="X200" t="str">
            <v/>
          </cell>
          <cell r="Y200" t="str">
            <v/>
          </cell>
          <cell r="Z200" t="str">
            <v/>
          </cell>
          <cell r="AA200" t="str">
            <v/>
          </cell>
          <cell r="AB200" t="str">
            <v/>
          </cell>
          <cell r="AC200" t="str">
            <v/>
          </cell>
          <cell r="AD200" t="str">
            <v/>
          </cell>
          <cell r="AE200" t="str">
            <v/>
          </cell>
          <cell r="AF200" t="str">
            <v/>
          </cell>
          <cell r="AG200" t="str">
            <v/>
          </cell>
          <cell r="AH200" t="str">
            <v/>
          </cell>
          <cell r="AI200" t="str">
            <v/>
          </cell>
          <cell r="AJ200" t="str">
            <v/>
          </cell>
          <cell r="AK200" t="str">
            <v/>
          </cell>
          <cell r="AL200" t="str">
            <v/>
          </cell>
          <cell r="AM200" t="str">
            <v/>
          </cell>
          <cell r="AN200" t="str">
            <v/>
          </cell>
          <cell r="AO200" t="str">
            <v/>
          </cell>
          <cell r="AP200" t="str">
            <v/>
          </cell>
          <cell r="AQ200" t="str">
            <v/>
          </cell>
          <cell r="AR200" t="str">
            <v/>
          </cell>
          <cell r="AS200" t="str">
            <v/>
          </cell>
          <cell r="AT200" t="str">
            <v/>
          </cell>
          <cell r="AU200" t="str">
            <v/>
          </cell>
          <cell r="AV200" t="str">
            <v/>
          </cell>
          <cell r="AW200" t="str">
            <v/>
          </cell>
          <cell r="AX200" t="str">
            <v/>
          </cell>
          <cell r="AY200" t="str">
            <v/>
          </cell>
          <cell r="AZ200" t="str">
            <v/>
          </cell>
          <cell r="BA200" t="str">
            <v/>
          </cell>
          <cell r="BB200" t="str">
            <v/>
          </cell>
          <cell r="BC200" t="str">
            <v/>
          </cell>
          <cell r="BD200" t="str">
            <v/>
          </cell>
          <cell r="BE200" t="str">
            <v/>
          </cell>
          <cell r="BF200" t="str">
            <v/>
          </cell>
          <cell r="BG200" t="str">
            <v/>
          </cell>
          <cell r="BH200" t="str">
            <v/>
          </cell>
          <cell r="BI200" t="str">
            <v/>
          </cell>
          <cell r="BJ200" t="str">
            <v/>
          </cell>
          <cell r="BK200" t="str">
            <v/>
          </cell>
          <cell r="BL200" t="str">
            <v/>
          </cell>
          <cell r="BM200" t="str">
            <v/>
          </cell>
          <cell r="BN200" t="str">
            <v/>
          </cell>
          <cell r="BO200" t="str">
            <v/>
          </cell>
          <cell r="BP200" t="str">
            <v/>
          </cell>
          <cell r="BQ200" t="str">
            <v/>
          </cell>
          <cell r="BR200" t="str">
            <v/>
          </cell>
          <cell r="BS200" t="str">
            <v/>
          </cell>
          <cell r="BT200" t="str">
            <v/>
          </cell>
          <cell r="BU200" t="str">
            <v/>
          </cell>
          <cell r="BV200" t="str">
            <v/>
          </cell>
          <cell r="BW200" t="str">
            <v/>
          </cell>
          <cell r="BX200" t="str">
            <v/>
          </cell>
          <cell r="BY200" t="str">
            <v/>
          </cell>
          <cell r="CA200" t="str">
            <v/>
          </cell>
          <cell r="CB200" t="str">
            <v/>
          </cell>
          <cell r="CC200" t="str">
            <v/>
          </cell>
          <cell r="CD200" t="str">
            <v/>
          </cell>
          <cell r="CE200" t="str">
            <v/>
          </cell>
          <cell r="CF200" t="str">
            <v/>
          </cell>
          <cell r="CG200" t="str">
            <v/>
          </cell>
          <cell r="CH200" t="str">
            <v/>
          </cell>
          <cell r="CI200" t="str">
            <v/>
          </cell>
          <cell r="CJ200" t="str">
            <v/>
          </cell>
          <cell r="CK200" t="str">
            <v/>
          </cell>
          <cell r="CL200" t="str">
            <v/>
          </cell>
          <cell r="CM200" t="str">
            <v/>
          </cell>
          <cell r="CN200" t="str">
            <v/>
          </cell>
          <cell r="CO200" t="str">
            <v/>
          </cell>
          <cell r="CP200" t="str">
            <v/>
          </cell>
          <cell r="CQ200" t="str">
            <v/>
          </cell>
          <cell r="CR200" t="str">
            <v/>
          </cell>
          <cell r="CS200" t="str">
            <v/>
          </cell>
          <cell r="CT200" t="str">
            <v/>
          </cell>
          <cell r="CU200" t="str">
            <v/>
          </cell>
          <cell r="CV200" t="str">
            <v/>
          </cell>
          <cell r="CW200" t="str">
            <v/>
          </cell>
          <cell r="CX200" t="str">
            <v/>
          </cell>
          <cell r="CY200" t="str">
            <v/>
          </cell>
          <cell r="CZ200" t="str">
            <v/>
          </cell>
          <cell r="DA200" t="str">
            <v/>
          </cell>
          <cell r="DB200" t="str">
            <v/>
          </cell>
          <cell r="DC200" t="str">
            <v/>
          </cell>
          <cell r="DD200" t="str">
            <v/>
          </cell>
          <cell r="DE200" t="str">
            <v/>
          </cell>
          <cell r="DF200" t="str">
            <v/>
          </cell>
          <cell r="DG200" t="str">
            <v/>
          </cell>
          <cell r="DH200" t="str">
            <v/>
          </cell>
          <cell r="DI200" t="str">
            <v/>
          </cell>
          <cell r="DJ200" t="str">
            <v/>
          </cell>
          <cell r="DK200" t="str">
            <v/>
          </cell>
          <cell r="DL200" t="str">
            <v/>
          </cell>
          <cell r="DM200" t="str">
            <v/>
          </cell>
          <cell r="DN200" t="str">
            <v/>
          </cell>
          <cell r="DO200" t="str">
            <v/>
          </cell>
          <cell r="DP200" t="str">
            <v/>
          </cell>
          <cell r="DQ200" t="str">
            <v/>
          </cell>
          <cell r="DR200" t="str">
            <v/>
          </cell>
          <cell r="DS200" t="str">
            <v/>
          </cell>
          <cell r="DT200" t="str">
            <v/>
          </cell>
          <cell r="DU200" t="str">
            <v/>
          </cell>
          <cell r="DV200" t="str">
            <v/>
          </cell>
          <cell r="DW200" t="str">
            <v/>
          </cell>
          <cell r="DX200" t="str">
            <v/>
          </cell>
          <cell r="DY200" t="str">
            <v/>
          </cell>
          <cell r="DZ200" t="str">
            <v/>
          </cell>
          <cell r="EA200" t="str">
            <v/>
          </cell>
          <cell r="EB200" t="str">
            <v/>
          </cell>
          <cell r="EC200" t="str">
            <v/>
          </cell>
          <cell r="ED200" t="str">
            <v/>
          </cell>
          <cell r="EE200" t="str">
            <v/>
          </cell>
          <cell r="EF200" t="str">
            <v/>
          </cell>
          <cell r="EG200" t="str">
            <v/>
          </cell>
          <cell r="EH200" t="str">
            <v/>
          </cell>
          <cell r="EI200" t="str">
            <v/>
          </cell>
          <cell r="EJ200" t="str">
            <v/>
          </cell>
          <cell r="EK200" t="str">
            <v/>
          </cell>
          <cell r="EL200" t="str">
            <v/>
          </cell>
          <cell r="EM200" t="str">
            <v/>
          </cell>
          <cell r="EN200" t="str">
            <v/>
          </cell>
          <cell r="EO200" t="str">
            <v/>
          </cell>
          <cell r="EP200" t="str">
            <v/>
          </cell>
          <cell r="EQ200" t="str">
            <v/>
          </cell>
          <cell r="ER200" t="str">
            <v/>
          </cell>
          <cell r="ES200" t="str">
            <v/>
          </cell>
          <cell r="ET200" t="str">
            <v/>
          </cell>
          <cell r="EU200" t="str">
            <v/>
          </cell>
          <cell r="EV200" t="str">
            <v/>
          </cell>
          <cell r="EW200" t="str">
            <v/>
          </cell>
          <cell r="EX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  <cell r="N201" t="str">
            <v/>
          </cell>
          <cell r="O201" t="str">
            <v/>
          </cell>
          <cell r="P201" t="str">
            <v/>
          </cell>
          <cell r="Q201" t="str">
            <v/>
          </cell>
          <cell r="R201" t="str">
            <v/>
          </cell>
          <cell r="S201" t="str">
            <v/>
          </cell>
          <cell r="T201" t="str">
            <v/>
          </cell>
          <cell r="U201" t="str">
            <v/>
          </cell>
          <cell r="V201" t="str">
            <v/>
          </cell>
          <cell r="W201" t="str">
            <v/>
          </cell>
          <cell r="X201" t="str">
            <v/>
          </cell>
          <cell r="Y201" t="str">
            <v/>
          </cell>
          <cell r="Z201" t="str">
            <v/>
          </cell>
          <cell r="AA201" t="str">
            <v/>
          </cell>
          <cell r="AB201" t="str">
            <v/>
          </cell>
          <cell r="AC201" t="str">
            <v/>
          </cell>
          <cell r="AD201" t="str">
            <v/>
          </cell>
          <cell r="AE201" t="str">
            <v/>
          </cell>
          <cell r="AF201" t="str">
            <v/>
          </cell>
          <cell r="AG201" t="str">
            <v/>
          </cell>
          <cell r="AH201" t="str">
            <v/>
          </cell>
          <cell r="AI201" t="str">
            <v/>
          </cell>
          <cell r="AJ201" t="str">
            <v/>
          </cell>
          <cell r="AK201" t="str">
            <v/>
          </cell>
          <cell r="AL201" t="str">
            <v/>
          </cell>
          <cell r="AM201" t="str">
            <v/>
          </cell>
          <cell r="AN201" t="str">
            <v/>
          </cell>
          <cell r="AO201" t="str">
            <v/>
          </cell>
          <cell r="AP201" t="str">
            <v/>
          </cell>
          <cell r="AQ201" t="str">
            <v/>
          </cell>
          <cell r="AR201" t="str">
            <v/>
          </cell>
          <cell r="AS201" t="str">
            <v/>
          </cell>
          <cell r="AT201" t="str">
            <v/>
          </cell>
          <cell r="AU201" t="str">
            <v/>
          </cell>
          <cell r="AV201" t="str">
            <v/>
          </cell>
          <cell r="AW201" t="str">
            <v/>
          </cell>
          <cell r="AX201" t="str">
            <v/>
          </cell>
          <cell r="AY201" t="str">
            <v/>
          </cell>
          <cell r="AZ201" t="str">
            <v/>
          </cell>
          <cell r="BA201" t="str">
            <v/>
          </cell>
          <cell r="BB201" t="str">
            <v/>
          </cell>
          <cell r="BC201" t="str">
            <v/>
          </cell>
          <cell r="BD201" t="str">
            <v/>
          </cell>
          <cell r="BE201" t="str">
            <v/>
          </cell>
          <cell r="BF201" t="str">
            <v/>
          </cell>
          <cell r="BG201" t="str">
            <v/>
          </cell>
          <cell r="BH201" t="str">
            <v/>
          </cell>
          <cell r="BI201" t="str">
            <v/>
          </cell>
          <cell r="BJ201" t="str">
            <v/>
          </cell>
          <cell r="BK201" t="str">
            <v/>
          </cell>
          <cell r="BL201" t="str">
            <v/>
          </cell>
          <cell r="BM201" t="str">
            <v/>
          </cell>
          <cell r="BN201" t="str">
            <v/>
          </cell>
          <cell r="BO201" t="str">
            <v/>
          </cell>
          <cell r="BP201" t="str">
            <v/>
          </cell>
          <cell r="BQ201" t="str">
            <v/>
          </cell>
          <cell r="BR201" t="str">
            <v/>
          </cell>
          <cell r="BS201" t="str">
            <v/>
          </cell>
          <cell r="BT201" t="str">
            <v/>
          </cell>
          <cell r="BU201" t="str">
            <v/>
          </cell>
          <cell r="BV201" t="str">
            <v/>
          </cell>
          <cell r="BW201" t="str">
            <v/>
          </cell>
          <cell r="BX201" t="str">
            <v/>
          </cell>
          <cell r="BY201" t="str">
            <v/>
          </cell>
          <cell r="CA201" t="str">
            <v/>
          </cell>
          <cell r="CB201" t="str">
            <v/>
          </cell>
          <cell r="CC201" t="str">
            <v/>
          </cell>
          <cell r="CD201" t="str">
            <v/>
          </cell>
          <cell r="CE201" t="str">
            <v/>
          </cell>
          <cell r="CF201" t="str">
            <v/>
          </cell>
          <cell r="CG201" t="str">
            <v/>
          </cell>
          <cell r="CH201" t="str">
            <v/>
          </cell>
          <cell r="CI201" t="str">
            <v/>
          </cell>
          <cell r="CJ201" t="str">
            <v/>
          </cell>
          <cell r="CK201" t="str">
            <v/>
          </cell>
          <cell r="CL201" t="str">
            <v/>
          </cell>
          <cell r="CM201" t="str">
            <v/>
          </cell>
          <cell r="CN201" t="str">
            <v/>
          </cell>
          <cell r="CO201" t="str">
            <v/>
          </cell>
          <cell r="CP201" t="str">
            <v/>
          </cell>
          <cell r="CQ201" t="str">
            <v/>
          </cell>
          <cell r="CR201" t="str">
            <v/>
          </cell>
          <cell r="CS201" t="str">
            <v/>
          </cell>
          <cell r="CT201" t="str">
            <v/>
          </cell>
          <cell r="CU201" t="str">
            <v/>
          </cell>
          <cell r="CV201" t="str">
            <v/>
          </cell>
          <cell r="CW201" t="str">
            <v/>
          </cell>
          <cell r="CX201" t="str">
            <v/>
          </cell>
          <cell r="CY201" t="str">
            <v/>
          </cell>
          <cell r="CZ201" t="str">
            <v/>
          </cell>
          <cell r="DA201" t="str">
            <v/>
          </cell>
          <cell r="DB201" t="str">
            <v/>
          </cell>
          <cell r="DC201" t="str">
            <v/>
          </cell>
          <cell r="DD201" t="str">
            <v/>
          </cell>
          <cell r="DE201" t="str">
            <v/>
          </cell>
          <cell r="DF201" t="str">
            <v/>
          </cell>
          <cell r="DG201" t="str">
            <v/>
          </cell>
          <cell r="DH201" t="str">
            <v/>
          </cell>
          <cell r="DI201" t="str">
            <v/>
          </cell>
          <cell r="DJ201" t="str">
            <v/>
          </cell>
          <cell r="DK201" t="str">
            <v/>
          </cell>
          <cell r="DL201" t="str">
            <v/>
          </cell>
          <cell r="DM201" t="str">
            <v/>
          </cell>
          <cell r="DN201" t="str">
            <v/>
          </cell>
          <cell r="DO201" t="str">
            <v/>
          </cell>
          <cell r="DP201" t="str">
            <v/>
          </cell>
          <cell r="DQ201" t="str">
            <v/>
          </cell>
          <cell r="DR201" t="str">
            <v/>
          </cell>
          <cell r="DS201" t="str">
            <v/>
          </cell>
          <cell r="DT201" t="str">
            <v/>
          </cell>
          <cell r="DU201" t="str">
            <v/>
          </cell>
          <cell r="DV201" t="str">
            <v/>
          </cell>
          <cell r="DW201" t="str">
            <v/>
          </cell>
          <cell r="DX201" t="str">
            <v/>
          </cell>
          <cell r="DY201" t="str">
            <v/>
          </cell>
          <cell r="DZ201" t="str">
            <v/>
          </cell>
          <cell r="EA201" t="str">
            <v/>
          </cell>
          <cell r="EB201" t="str">
            <v/>
          </cell>
          <cell r="EC201" t="str">
            <v/>
          </cell>
          <cell r="ED201" t="str">
            <v/>
          </cell>
          <cell r="EE201" t="str">
            <v/>
          </cell>
          <cell r="EF201" t="str">
            <v/>
          </cell>
          <cell r="EG201" t="str">
            <v/>
          </cell>
          <cell r="EH201" t="str">
            <v/>
          </cell>
          <cell r="EI201" t="str">
            <v/>
          </cell>
          <cell r="EJ201" t="str">
            <v/>
          </cell>
          <cell r="EK201" t="str">
            <v/>
          </cell>
          <cell r="EL201" t="str">
            <v/>
          </cell>
          <cell r="EM201" t="str">
            <v/>
          </cell>
          <cell r="EN201" t="str">
            <v/>
          </cell>
          <cell r="EO201" t="str">
            <v/>
          </cell>
          <cell r="EP201" t="str">
            <v/>
          </cell>
          <cell r="EQ201" t="str">
            <v/>
          </cell>
          <cell r="ER201" t="str">
            <v/>
          </cell>
          <cell r="ES201" t="str">
            <v/>
          </cell>
          <cell r="ET201" t="str">
            <v/>
          </cell>
          <cell r="EU201" t="str">
            <v/>
          </cell>
          <cell r="EV201" t="str">
            <v/>
          </cell>
          <cell r="EW201" t="str">
            <v/>
          </cell>
          <cell r="EX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  <cell r="N202" t="str">
            <v/>
          </cell>
          <cell r="O202" t="str">
            <v/>
          </cell>
          <cell r="P202" t="str">
            <v/>
          </cell>
          <cell r="Q202" t="str">
            <v/>
          </cell>
          <cell r="R202" t="str">
            <v/>
          </cell>
          <cell r="S202" t="str">
            <v/>
          </cell>
          <cell r="T202" t="str">
            <v/>
          </cell>
          <cell r="U202" t="str">
            <v/>
          </cell>
          <cell r="V202" t="str">
            <v/>
          </cell>
          <cell r="W202" t="str">
            <v/>
          </cell>
          <cell r="X202" t="str">
            <v/>
          </cell>
          <cell r="Y202" t="str">
            <v/>
          </cell>
          <cell r="Z202" t="str">
            <v/>
          </cell>
          <cell r="AA202" t="str">
            <v/>
          </cell>
          <cell r="AB202" t="str">
            <v/>
          </cell>
          <cell r="AC202" t="str">
            <v/>
          </cell>
          <cell r="AD202" t="str">
            <v/>
          </cell>
          <cell r="AE202" t="str">
            <v/>
          </cell>
          <cell r="AF202" t="str">
            <v/>
          </cell>
          <cell r="AG202" t="str">
            <v/>
          </cell>
          <cell r="AH202" t="str">
            <v/>
          </cell>
          <cell r="AI202" t="str">
            <v/>
          </cell>
          <cell r="AJ202" t="str">
            <v/>
          </cell>
          <cell r="AK202" t="str">
            <v/>
          </cell>
          <cell r="AL202" t="str">
            <v/>
          </cell>
          <cell r="AM202" t="str">
            <v/>
          </cell>
          <cell r="AN202" t="str">
            <v/>
          </cell>
          <cell r="AO202" t="str">
            <v/>
          </cell>
          <cell r="AP202" t="str">
            <v/>
          </cell>
          <cell r="AQ202" t="str">
            <v/>
          </cell>
          <cell r="AR202" t="str">
            <v/>
          </cell>
          <cell r="AS202" t="str">
            <v/>
          </cell>
          <cell r="AT202" t="str">
            <v/>
          </cell>
          <cell r="AU202" t="str">
            <v/>
          </cell>
          <cell r="AV202" t="str">
            <v/>
          </cell>
          <cell r="AW202" t="str">
            <v/>
          </cell>
          <cell r="AX202" t="str">
            <v/>
          </cell>
          <cell r="AY202" t="str">
            <v/>
          </cell>
          <cell r="AZ202" t="str">
            <v/>
          </cell>
          <cell r="BA202" t="str">
            <v/>
          </cell>
          <cell r="BB202" t="str">
            <v/>
          </cell>
          <cell r="BC202" t="str">
            <v/>
          </cell>
          <cell r="BD202" t="str">
            <v/>
          </cell>
          <cell r="BE202" t="str">
            <v/>
          </cell>
          <cell r="BF202" t="str">
            <v/>
          </cell>
          <cell r="BG202" t="str">
            <v/>
          </cell>
          <cell r="BH202" t="str">
            <v/>
          </cell>
          <cell r="BI202" t="str">
            <v/>
          </cell>
          <cell r="BJ202" t="str">
            <v/>
          </cell>
          <cell r="BK202" t="str">
            <v/>
          </cell>
          <cell r="BL202" t="str">
            <v/>
          </cell>
          <cell r="BM202" t="str">
            <v/>
          </cell>
          <cell r="BN202" t="str">
            <v/>
          </cell>
          <cell r="BO202" t="str">
            <v/>
          </cell>
          <cell r="BP202" t="str">
            <v/>
          </cell>
          <cell r="BQ202" t="str">
            <v/>
          </cell>
          <cell r="BR202" t="str">
            <v/>
          </cell>
          <cell r="BS202" t="str">
            <v/>
          </cell>
          <cell r="BT202" t="str">
            <v/>
          </cell>
          <cell r="BU202" t="str">
            <v/>
          </cell>
          <cell r="BV202" t="str">
            <v/>
          </cell>
          <cell r="BW202" t="str">
            <v/>
          </cell>
          <cell r="BX202" t="str">
            <v/>
          </cell>
          <cell r="BY202" t="str">
            <v/>
          </cell>
          <cell r="CA202" t="str">
            <v/>
          </cell>
          <cell r="CB202" t="str">
            <v/>
          </cell>
          <cell r="CC202" t="str">
            <v/>
          </cell>
          <cell r="CD202" t="str">
            <v/>
          </cell>
          <cell r="CE202" t="str">
            <v/>
          </cell>
          <cell r="CF202" t="str">
            <v/>
          </cell>
          <cell r="CG202" t="str">
            <v/>
          </cell>
          <cell r="CH202" t="str">
            <v/>
          </cell>
          <cell r="CI202" t="str">
            <v/>
          </cell>
          <cell r="CJ202" t="str">
            <v/>
          </cell>
          <cell r="CK202" t="str">
            <v/>
          </cell>
          <cell r="CL202" t="str">
            <v/>
          </cell>
          <cell r="CM202" t="str">
            <v/>
          </cell>
          <cell r="CN202" t="str">
            <v/>
          </cell>
          <cell r="CO202" t="str">
            <v/>
          </cell>
          <cell r="CP202" t="str">
            <v/>
          </cell>
          <cell r="CQ202" t="str">
            <v/>
          </cell>
          <cell r="CR202" t="str">
            <v/>
          </cell>
          <cell r="CS202" t="str">
            <v/>
          </cell>
          <cell r="CT202" t="str">
            <v/>
          </cell>
          <cell r="CU202" t="str">
            <v/>
          </cell>
          <cell r="CV202" t="str">
            <v/>
          </cell>
          <cell r="CW202" t="str">
            <v/>
          </cell>
          <cell r="CX202" t="str">
            <v/>
          </cell>
          <cell r="CY202" t="str">
            <v/>
          </cell>
          <cell r="CZ202" t="str">
            <v/>
          </cell>
          <cell r="DA202" t="str">
            <v/>
          </cell>
          <cell r="DB202" t="str">
            <v/>
          </cell>
          <cell r="DC202" t="str">
            <v/>
          </cell>
          <cell r="DD202" t="str">
            <v/>
          </cell>
          <cell r="DE202" t="str">
            <v/>
          </cell>
          <cell r="DF202" t="str">
            <v/>
          </cell>
          <cell r="DG202" t="str">
            <v/>
          </cell>
          <cell r="DH202" t="str">
            <v/>
          </cell>
          <cell r="DI202" t="str">
            <v/>
          </cell>
          <cell r="DJ202" t="str">
            <v/>
          </cell>
          <cell r="DK202" t="str">
            <v/>
          </cell>
          <cell r="DL202" t="str">
            <v/>
          </cell>
          <cell r="DM202" t="str">
            <v/>
          </cell>
          <cell r="DN202" t="str">
            <v/>
          </cell>
          <cell r="DO202" t="str">
            <v/>
          </cell>
          <cell r="DP202" t="str">
            <v/>
          </cell>
          <cell r="DQ202" t="str">
            <v/>
          </cell>
          <cell r="DR202" t="str">
            <v/>
          </cell>
          <cell r="DS202" t="str">
            <v/>
          </cell>
          <cell r="DT202" t="str">
            <v/>
          </cell>
          <cell r="DU202" t="str">
            <v/>
          </cell>
          <cell r="DV202" t="str">
            <v/>
          </cell>
          <cell r="DW202" t="str">
            <v/>
          </cell>
          <cell r="DX202" t="str">
            <v/>
          </cell>
          <cell r="DY202" t="str">
            <v/>
          </cell>
          <cell r="DZ202" t="str">
            <v/>
          </cell>
          <cell r="EA202" t="str">
            <v/>
          </cell>
          <cell r="EB202" t="str">
            <v/>
          </cell>
          <cell r="EC202" t="str">
            <v/>
          </cell>
          <cell r="ED202" t="str">
            <v/>
          </cell>
          <cell r="EE202" t="str">
            <v/>
          </cell>
          <cell r="EF202" t="str">
            <v/>
          </cell>
          <cell r="EG202" t="str">
            <v/>
          </cell>
          <cell r="EH202" t="str">
            <v/>
          </cell>
          <cell r="EI202" t="str">
            <v/>
          </cell>
          <cell r="EJ202" t="str">
            <v/>
          </cell>
          <cell r="EK202" t="str">
            <v/>
          </cell>
          <cell r="EL202" t="str">
            <v/>
          </cell>
          <cell r="EM202" t="str">
            <v/>
          </cell>
          <cell r="EN202" t="str">
            <v/>
          </cell>
          <cell r="EO202" t="str">
            <v/>
          </cell>
          <cell r="EP202" t="str">
            <v/>
          </cell>
          <cell r="EQ202" t="str">
            <v/>
          </cell>
          <cell r="ER202" t="str">
            <v/>
          </cell>
          <cell r="ES202" t="str">
            <v/>
          </cell>
          <cell r="ET202" t="str">
            <v/>
          </cell>
          <cell r="EU202" t="str">
            <v/>
          </cell>
          <cell r="EV202" t="str">
            <v/>
          </cell>
          <cell r="EW202" t="str">
            <v/>
          </cell>
          <cell r="EX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  <cell r="N203" t="str">
            <v/>
          </cell>
          <cell r="O203" t="str">
            <v/>
          </cell>
          <cell r="P203" t="str">
            <v/>
          </cell>
          <cell r="Q203" t="str">
            <v/>
          </cell>
          <cell r="R203" t="str">
            <v/>
          </cell>
          <cell r="S203" t="str">
            <v/>
          </cell>
          <cell r="T203" t="str">
            <v/>
          </cell>
          <cell r="U203" t="str">
            <v/>
          </cell>
          <cell r="V203" t="str">
            <v/>
          </cell>
          <cell r="W203" t="str">
            <v/>
          </cell>
          <cell r="X203" t="str">
            <v/>
          </cell>
          <cell r="Y203" t="str">
            <v/>
          </cell>
          <cell r="Z203" t="str">
            <v/>
          </cell>
          <cell r="AA203" t="str">
            <v/>
          </cell>
          <cell r="AB203" t="str">
            <v/>
          </cell>
          <cell r="AC203" t="str">
            <v/>
          </cell>
          <cell r="AD203" t="str">
            <v/>
          </cell>
          <cell r="AE203" t="str">
            <v/>
          </cell>
          <cell r="AF203" t="str">
            <v/>
          </cell>
          <cell r="AG203" t="str">
            <v/>
          </cell>
          <cell r="AH203" t="str">
            <v/>
          </cell>
          <cell r="AI203" t="str">
            <v/>
          </cell>
          <cell r="AJ203" t="str">
            <v/>
          </cell>
          <cell r="AK203" t="str">
            <v/>
          </cell>
          <cell r="AL203" t="str">
            <v/>
          </cell>
          <cell r="AM203" t="str">
            <v/>
          </cell>
          <cell r="AN203" t="str">
            <v/>
          </cell>
          <cell r="AO203" t="str">
            <v/>
          </cell>
          <cell r="AP203" t="str">
            <v/>
          </cell>
          <cell r="AQ203" t="str">
            <v/>
          </cell>
          <cell r="AR203" t="str">
            <v/>
          </cell>
          <cell r="AS203" t="str">
            <v/>
          </cell>
          <cell r="AT203" t="str">
            <v/>
          </cell>
          <cell r="AU203" t="str">
            <v/>
          </cell>
          <cell r="AV203" t="str">
            <v/>
          </cell>
          <cell r="AW203" t="str">
            <v/>
          </cell>
          <cell r="AX203" t="str">
            <v/>
          </cell>
          <cell r="AY203" t="str">
            <v/>
          </cell>
          <cell r="AZ203" t="str">
            <v/>
          </cell>
          <cell r="BA203" t="str">
            <v/>
          </cell>
          <cell r="BB203" t="str">
            <v/>
          </cell>
          <cell r="BC203" t="str">
            <v/>
          </cell>
          <cell r="BD203" t="str">
            <v/>
          </cell>
          <cell r="BE203" t="str">
            <v/>
          </cell>
          <cell r="BF203" t="str">
            <v/>
          </cell>
          <cell r="BG203" t="str">
            <v/>
          </cell>
          <cell r="BH203" t="str">
            <v/>
          </cell>
          <cell r="BI203" t="str">
            <v/>
          </cell>
          <cell r="BJ203" t="str">
            <v/>
          </cell>
          <cell r="BK203" t="str">
            <v/>
          </cell>
          <cell r="BL203" t="str">
            <v/>
          </cell>
          <cell r="BM203" t="str">
            <v/>
          </cell>
          <cell r="BN203" t="str">
            <v/>
          </cell>
          <cell r="BO203" t="str">
            <v/>
          </cell>
          <cell r="BP203" t="str">
            <v/>
          </cell>
          <cell r="BQ203" t="str">
            <v/>
          </cell>
          <cell r="BR203" t="str">
            <v/>
          </cell>
          <cell r="BS203" t="str">
            <v/>
          </cell>
          <cell r="BT203" t="str">
            <v/>
          </cell>
          <cell r="BU203" t="str">
            <v/>
          </cell>
          <cell r="BV203" t="str">
            <v/>
          </cell>
          <cell r="BW203" t="str">
            <v/>
          </cell>
          <cell r="BX203" t="str">
            <v/>
          </cell>
          <cell r="BY203" t="str">
            <v/>
          </cell>
          <cell r="CA203" t="str">
            <v/>
          </cell>
          <cell r="CB203" t="str">
            <v/>
          </cell>
          <cell r="CC203" t="str">
            <v/>
          </cell>
          <cell r="CD203" t="str">
            <v/>
          </cell>
          <cell r="CE203" t="str">
            <v/>
          </cell>
          <cell r="CF203" t="str">
            <v/>
          </cell>
          <cell r="CG203" t="str">
            <v/>
          </cell>
          <cell r="CH203" t="str">
            <v/>
          </cell>
          <cell r="CI203" t="str">
            <v/>
          </cell>
          <cell r="CJ203" t="str">
            <v/>
          </cell>
          <cell r="CK203" t="str">
            <v/>
          </cell>
          <cell r="CL203" t="str">
            <v/>
          </cell>
          <cell r="CM203" t="str">
            <v/>
          </cell>
          <cell r="CN203" t="str">
            <v/>
          </cell>
          <cell r="CO203" t="str">
            <v/>
          </cell>
          <cell r="CP203" t="str">
            <v/>
          </cell>
          <cell r="CQ203" t="str">
            <v/>
          </cell>
          <cell r="CR203" t="str">
            <v/>
          </cell>
          <cell r="CS203" t="str">
            <v/>
          </cell>
          <cell r="CT203" t="str">
            <v/>
          </cell>
          <cell r="CU203" t="str">
            <v/>
          </cell>
          <cell r="CV203" t="str">
            <v/>
          </cell>
          <cell r="CW203" t="str">
            <v/>
          </cell>
          <cell r="CX203" t="str">
            <v/>
          </cell>
          <cell r="CY203" t="str">
            <v/>
          </cell>
          <cell r="CZ203" t="str">
            <v/>
          </cell>
          <cell r="DA203" t="str">
            <v/>
          </cell>
          <cell r="DB203" t="str">
            <v/>
          </cell>
          <cell r="DC203" t="str">
            <v/>
          </cell>
          <cell r="DD203" t="str">
            <v/>
          </cell>
          <cell r="DE203" t="str">
            <v/>
          </cell>
          <cell r="DF203" t="str">
            <v/>
          </cell>
          <cell r="DG203" t="str">
            <v/>
          </cell>
          <cell r="DH203" t="str">
            <v/>
          </cell>
          <cell r="DI203" t="str">
            <v/>
          </cell>
          <cell r="DJ203" t="str">
            <v/>
          </cell>
          <cell r="DK203" t="str">
            <v/>
          </cell>
          <cell r="DL203" t="str">
            <v/>
          </cell>
          <cell r="DM203" t="str">
            <v/>
          </cell>
          <cell r="DN203" t="str">
            <v/>
          </cell>
          <cell r="DO203" t="str">
            <v/>
          </cell>
          <cell r="DP203" t="str">
            <v/>
          </cell>
          <cell r="DQ203" t="str">
            <v/>
          </cell>
          <cell r="DR203" t="str">
            <v/>
          </cell>
          <cell r="DS203" t="str">
            <v/>
          </cell>
          <cell r="DT203" t="str">
            <v/>
          </cell>
          <cell r="DU203" t="str">
            <v/>
          </cell>
          <cell r="DV203" t="str">
            <v/>
          </cell>
          <cell r="DW203" t="str">
            <v/>
          </cell>
          <cell r="DX203" t="str">
            <v/>
          </cell>
          <cell r="DY203" t="str">
            <v/>
          </cell>
          <cell r="DZ203" t="str">
            <v/>
          </cell>
          <cell r="EA203" t="str">
            <v/>
          </cell>
          <cell r="EB203" t="str">
            <v/>
          </cell>
          <cell r="EC203" t="str">
            <v/>
          </cell>
          <cell r="ED203" t="str">
            <v/>
          </cell>
          <cell r="EE203" t="str">
            <v/>
          </cell>
          <cell r="EF203" t="str">
            <v/>
          </cell>
          <cell r="EG203" t="str">
            <v/>
          </cell>
          <cell r="EH203" t="str">
            <v/>
          </cell>
          <cell r="EI203" t="str">
            <v/>
          </cell>
          <cell r="EJ203" t="str">
            <v/>
          </cell>
          <cell r="EK203" t="str">
            <v/>
          </cell>
          <cell r="EL203" t="str">
            <v/>
          </cell>
          <cell r="EM203" t="str">
            <v/>
          </cell>
          <cell r="EN203" t="str">
            <v/>
          </cell>
          <cell r="EO203" t="str">
            <v/>
          </cell>
          <cell r="EP203" t="str">
            <v/>
          </cell>
          <cell r="EQ203" t="str">
            <v/>
          </cell>
          <cell r="ER203" t="str">
            <v/>
          </cell>
          <cell r="ES203" t="str">
            <v/>
          </cell>
          <cell r="ET203" t="str">
            <v/>
          </cell>
          <cell r="EU203" t="str">
            <v/>
          </cell>
          <cell r="EV203" t="str">
            <v/>
          </cell>
          <cell r="EW203" t="str">
            <v/>
          </cell>
          <cell r="EX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  <cell r="N204" t="str">
            <v/>
          </cell>
          <cell r="O204" t="str">
            <v/>
          </cell>
          <cell r="P204" t="str">
            <v/>
          </cell>
          <cell r="Q204" t="str">
            <v/>
          </cell>
          <cell r="R204" t="str">
            <v/>
          </cell>
          <cell r="S204" t="str">
            <v/>
          </cell>
          <cell r="T204" t="str">
            <v/>
          </cell>
          <cell r="U204" t="str">
            <v/>
          </cell>
          <cell r="V204" t="str">
            <v/>
          </cell>
          <cell r="W204" t="str">
            <v/>
          </cell>
          <cell r="X204" t="str">
            <v/>
          </cell>
          <cell r="Y204" t="str">
            <v/>
          </cell>
          <cell r="Z204" t="str">
            <v/>
          </cell>
          <cell r="AA204" t="str">
            <v/>
          </cell>
          <cell r="AB204" t="str">
            <v/>
          </cell>
          <cell r="AC204" t="str">
            <v/>
          </cell>
          <cell r="AD204" t="str">
            <v/>
          </cell>
          <cell r="AE204" t="str">
            <v/>
          </cell>
          <cell r="AF204" t="str">
            <v/>
          </cell>
          <cell r="AG204" t="str">
            <v/>
          </cell>
          <cell r="AH204" t="str">
            <v/>
          </cell>
          <cell r="AI204" t="str">
            <v/>
          </cell>
          <cell r="AJ204" t="str">
            <v/>
          </cell>
          <cell r="AK204" t="str">
            <v/>
          </cell>
          <cell r="AL204" t="str">
            <v/>
          </cell>
          <cell r="AM204" t="str">
            <v/>
          </cell>
          <cell r="AN204" t="str">
            <v/>
          </cell>
          <cell r="AO204" t="str">
            <v/>
          </cell>
          <cell r="AP204" t="str">
            <v/>
          </cell>
          <cell r="AQ204" t="str">
            <v/>
          </cell>
          <cell r="AR204" t="str">
            <v/>
          </cell>
          <cell r="AS204" t="str">
            <v/>
          </cell>
          <cell r="AT204" t="str">
            <v/>
          </cell>
          <cell r="AU204" t="str">
            <v/>
          </cell>
          <cell r="AV204" t="str">
            <v/>
          </cell>
          <cell r="AW204" t="str">
            <v/>
          </cell>
          <cell r="AX204" t="str">
            <v/>
          </cell>
          <cell r="AY204" t="str">
            <v/>
          </cell>
          <cell r="AZ204" t="str">
            <v/>
          </cell>
          <cell r="BA204" t="str">
            <v/>
          </cell>
          <cell r="BB204" t="str">
            <v/>
          </cell>
          <cell r="BC204" t="str">
            <v/>
          </cell>
          <cell r="BD204" t="str">
            <v/>
          </cell>
          <cell r="BE204" t="str">
            <v/>
          </cell>
          <cell r="BF204" t="str">
            <v/>
          </cell>
          <cell r="BG204" t="str">
            <v/>
          </cell>
          <cell r="BH204" t="str">
            <v/>
          </cell>
          <cell r="BI204" t="str">
            <v/>
          </cell>
          <cell r="BJ204" t="str">
            <v/>
          </cell>
          <cell r="BK204" t="str">
            <v/>
          </cell>
          <cell r="BL204" t="str">
            <v/>
          </cell>
          <cell r="BM204" t="str">
            <v/>
          </cell>
          <cell r="BN204" t="str">
            <v/>
          </cell>
          <cell r="BO204" t="str">
            <v/>
          </cell>
          <cell r="BP204" t="str">
            <v/>
          </cell>
          <cell r="BQ204" t="str">
            <v/>
          </cell>
          <cell r="BR204" t="str">
            <v/>
          </cell>
          <cell r="BS204" t="str">
            <v/>
          </cell>
          <cell r="BT204" t="str">
            <v/>
          </cell>
          <cell r="BU204" t="str">
            <v/>
          </cell>
          <cell r="BV204" t="str">
            <v/>
          </cell>
          <cell r="BW204" t="str">
            <v/>
          </cell>
          <cell r="BX204" t="str">
            <v/>
          </cell>
          <cell r="BY204" t="str">
            <v/>
          </cell>
          <cell r="CA204" t="str">
            <v/>
          </cell>
          <cell r="CB204" t="str">
            <v/>
          </cell>
          <cell r="CC204" t="str">
            <v/>
          </cell>
          <cell r="CD204" t="str">
            <v/>
          </cell>
          <cell r="CE204" t="str">
            <v/>
          </cell>
          <cell r="CF204" t="str">
            <v/>
          </cell>
          <cell r="CG204" t="str">
            <v/>
          </cell>
          <cell r="CH204" t="str">
            <v/>
          </cell>
          <cell r="CI204" t="str">
            <v/>
          </cell>
          <cell r="CJ204" t="str">
            <v/>
          </cell>
          <cell r="CK204" t="str">
            <v/>
          </cell>
          <cell r="CL204" t="str">
            <v/>
          </cell>
          <cell r="CM204" t="str">
            <v/>
          </cell>
          <cell r="CN204" t="str">
            <v/>
          </cell>
          <cell r="CO204" t="str">
            <v/>
          </cell>
          <cell r="CP204" t="str">
            <v/>
          </cell>
          <cell r="CQ204" t="str">
            <v/>
          </cell>
          <cell r="CR204" t="str">
            <v/>
          </cell>
          <cell r="CS204" t="str">
            <v/>
          </cell>
          <cell r="CT204" t="str">
            <v/>
          </cell>
          <cell r="CU204" t="str">
            <v/>
          </cell>
          <cell r="CV204" t="str">
            <v/>
          </cell>
          <cell r="CW204" t="str">
            <v/>
          </cell>
          <cell r="CX204" t="str">
            <v/>
          </cell>
          <cell r="CY204" t="str">
            <v/>
          </cell>
          <cell r="CZ204" t="str">
            <v/>
          </cell>
          <cell r="DA204" t="str">
            <v/>
          </cell>
          <cell r="DB204" t="str">
            <v/>
          </cell>
          <cell r="DC204" t="str">
            <v/>
          </cell>
          <cell r="DD204" t="str">
            <v/>
          </cell>
          <cell r="DE204" t="str">
            <v/>
          </cell>
          <cell r="DF204" t="str">
            <v/>
          </cell>
          <cell r="DG204" t="str">
            <v/>
          </cell>
          <cell r="DH204" t="str">
            <v/>
          </cell>
          <cell r="DI204" t="str">
            <v/>
          </cell>
          <cell r="DJ204" t="str">
            <v/>
          </cell>
          <cell r="DK204" t="str">
            <v/>
          </cell>
          <cell r="DL204" t="str">
            <v/>
          </cell>
          <cell r="DM204" t="str">
            <v/>
          </cell>
          <cell r="DN204" t="str">
            <v/>
          </cell>
          <cell r="DO204" t="str">
            <v/>
          </cell>
          <cell r="DP204" t="str">
            <v/>
          </cell>
          <cell r="DQ204" t="str">
            <v/>
          </cell>
          <cell r="DR204" t="str">
            <v/>
          </cell>
          <cell r="DS204" t="str">
            <v/>
          </cell>
          <cell r="DT204" t="str">
            <v/>
          </cell>
          <cell r="DU204" t="str">
            <v/>
          </cell>
          <cell r="DV204" t="str">
            <v/>
          </cell>
          <cell r="DW204" t="str">
            <v/>
          </cell>
          <cell r="DX204" t="str">
            <v/>
          </cell>
          <cell r="DY204" t="str">
            <v/>
          </cell>
          <cell r="DZ204" t="str">
            <v/>
          </cell>
          <cell r="EA204" t="str">
            <v/>
          </cell>
          <cell r="EB204" t="str">
            <v/>
          </cell>
          <cell r="EC204" t="str">
            <v/>
          </cell>
          <cell r="ED204" t="str">
            <v/>
          </cell>
          <cell r="EE204" t="str">
            <v/>
          </cell>
          <cell r="EF204" t="str">
            <v/>
          </cell>
          <cell r="EG204" t="str">
            <v/>
          </cell>
          <cell r="EH204" t="str">
            <v/>
          </cell>
          <cell r="EI204" t="str">
            <v/>
          </cell>
          <cell r="EJ204" t="str">
            <v/>
          </cell>
          <cell r="EK204" t="str">
            <v/>
          </cell>
          <cell r="EL204" t="str">
            <v/>
          </cell>
          <cell r="EM204" t="str">
            <v/>
          </cell>
          <cell r="EN204" t="str">
            <v/>
          </cell>
          <cell r="EO204" t="str">
            <v/>
          </cell>
          <cell r="EP204" t="str">
            <v/>
          </cell>
          <cell r="EQ204" t="str">
            <v/>
          </cell>
          <cell r="ER204" t="str">
            <v/>
          </cell>
          <cell r="ES204" t="str">
            <v/>
          </cell>
          <cell r="ET204" t="str">
            <v/>
          </cell>
          <cell r="EU204" t="str">
            <v/>
          </cell>
          <cell r="EV204" t="str">
            <v/>
          </cell>
          <cell r="EW204" t="str">
            <v/>
          </cell>
          <cell r="EX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  <cell r="N205" t="str">
            <v/>
          </cell>
          <cell r="O205" t="str">
            <v/>
          </cell>
          <cell r="P205" t="str">
            <v/>
          </cell>
          <cell r="Q205" t="str">
            <v/>
          </cell>
          <cell r="R205" t="str">
            <v/>
          </cell>
          <cell r="S205" t="str">
            <v/>
          </cell>
          <cell r="T205" t="str">
            <v/>
          </cell>
          <cell r="U205" t="str">
            <v/>
          </cell>
          <cell r="V205" t="str">
            <v/>
          </cell>
          <cell r="W205" t="str">
            <v/>
          </cell>
          <cell r="X205" t="str">
            <v/>
          </cell>
          <cell r="Y205" t="str">
            <v/>
          </cell>
          <cell r="Z205" t="str">
            <v/>
          </cell>
          <cell r="AA205" t="str">
            <v/>
          </cell>
          <cell r="AB205" t="str">
            <v/>
          </cell>
          <cell r="AC205" t="str">
            <v/>
          </cell>
          <cell r="AD205" t="str">
            <v/>
          </cell>
          <cell r="AE205" t="str">
            <v/>
          </cell>
          <cell r="AF205" t="str">
            <v/>
          </cell>
          <cell r="AG205" t="str">
            <v/>
          </cell>
          <cell r="AH205" t="str">
            <v/>
          </cell>
          <cell r="AI205" t="str">
            <v/>
          </cell>
          <cell r="AJ205" t="str">
            <v/>
          </cell>
          <cell r="AK205" t="str">
            <v/>
          </cell>
          <cell r="AL205" t="str">
            <v/>
          </cell>
          <cell r="AM205" t="str">
            <v/>
          </cell>
          <cell r="AN205" t="str">
            <v/>
          </cell>
          <cell r="AO205" t="str">
            <v/>
          </cell>
          <cell r="AP205" t="str">
            <v/>
          </cell>
          <cell r="AQ205" t="str">
            <v/>
          </cell>
          <cell r="AR205" t="str">
            <v/>
          </cell>
          <cell r="AS205" t="str">
            <v/>
          </cell>
          <cell r="AT205" t="str">
            <v/>
          </cell>
          <cell r="AU205" t="str">
            <v/>
          </cell>
          <cell r="AV205" t="str">
            <v/>
          </cell>
          <cell r="AW205" t="str">
            <v/>
          </cell>
          <cell r="AX205" t="str">
            <v/>
          </cell>
          <cell r="AY205" t="str">
            <v/>
          </cell>
          <cell r="AZ205" t="str">
            <v/>
          </cell>
          <cell r="BA205" t="str">
            <v/>
          </cell>
          <cell r="BB205" t="str">
            <v/>
          </cell>
          <cell r="BC205" t="str">
            <v/>
          </cell>
          <cell r="BD205" t="str">
            <v/>
          </cell>
          <cell r="BE205" t="str">
            <v/>
          </cell>
          <cell r="BF205" t="str">
            <v/>
          </cell>
          <cell r="BG205" t="str">
            <v/>
          </cell>
          <cell r="BH205" t="str">
            <v/>
          </cell>
          <cell r="BI205" t="str">
            <v/>
          </cell>
          <cell r="BJ205" t="str">
            <v/>
          </cell>
          <cell r="BK205" t="str">
            <v/>
          </cell>
          <cell r="BL205" t="str">
            <v/>
          </cell>
          <cell r="BM205" t="str">
            <v/>
          </cell>
          <cell r="BN205" t="str">
            <v/>
          </cell>
          <cell r="BO205" t="str">
            <v/>
          </cell>
          <cell r="BP205" t="str">
            <v/>
          </cell>
          <cell r="BQ205" t="str">
            <v/>
          </cell>
          <cell r="BR205" t="str">
            <v/>
          </cell>
          <cell r="BS205" t="str">
            <v/>
          </cell>
          <cell r="BT205" t="str">
            <v/>
          </cell>
          <cell r="BU205" t="str">
            <v/>
          </cell>
          <cell r="BV205" t="str">
            <v/>
          </cell>
          <cell r="BW205" t="str">
            <v/>
          </cell>
          <cell r="BX205" t="str">
            <v/>
          </cell>
          <cell r="BY205" t="str">
            <v/>
          </cell>
          <cell r="CA205" t="str">
            <v/>
          </cell>
          <cell r="CB205" t="str">
            <v/>
          </cell>
          <cell r="CC205" t="str">
            <v/>
          </cell>
          <cell r="CD205" t="str">
            <v/>
          </cell>
          <cell r="CE205" t="str">
            <v/>
          </cell>
          <cell r="CF205" t="str">
            <v/>
          </cell>
          <cell r="CG205" t="str">
            <v/>
          </cell>
          <cell r="CH205" t="str">
            <v/>
          </cell>
          <cell r="CI205" t="str">
            <v/>
          </cell>
          <cell r="CJ205" t="str">
            <v/>
          </cell>
          <cell r="CK205" t="str">
            <v/>
          </cell>
          <cell r="CL205" t="str">
            <v/>
          </cell>
          <cell r="CM205" t="str">
            <v/>
          </cell>
          <cell r="CN205" t="str">
            <v/>
          </cell>
          <cell r="CO205" t="str">
            <v/>
          </cell>
          <cell r="CP205" t="str">
            <v/>
          </cell>
          <cell r="CQ205" t="str">
            <v/>
          </cell>
          <cell r="CR205" t="str">
            <v/>
          </cell>
          <cell r="CS205" t="str">
            <v/>
          </cell>
          <cell r="CT205" t="str">
            <v/>
          </cell>
          <cell r="CU205" t="str">
            <v/>
          </cell>
          <cell r="CV205" t="str">
            <v/>
          </cell>
          <cell r="CW205" t="str">
            <v/>
          </cell>
          <cell r="CX205" t="str">
            <v/>
          </cell>
          <cell r="CY205" t="str">
            <v/>
          </cell>
          <cell r="CZ205" t="str">
            <v/>
          </cell>
          <cell r="DA205" t="str">
            <v/>
          </cell>
          <cell r="DB205" t="str">
            <v/>
          </cell>
          <cell r="DC205" t="str">
            <v/>
          </cell>
          <cell r="DD205" t="str">
            <v/>
          </cell>
          <cell r="DE205" t="str">
            <v/>
          </cell>
          <cell r="DF205" t="str">
            <v/>
          </cell>
          <cell r="DG205" t="str">
            <v/>
          </cell>
          <cell r="DH205" t="str">
            <v/>
          </cell>
          <cell r="DI205" t="str">
            <v/>
          </cell>
          <cell r="DJ205" t="str">
            <v/>
          </cell>
          <cell r="DK205" t="str">
            <v/>
          </cell>
          <cell r="DL205" t="str">
            <v/>
          </cell>
          <cell r="DM205" t="str">
            <v/>
          </cell>
          <cell r="DN205" t="str">
            <v/>
          </cell>
          <cell r="DO205" t="str">
            <v/>
          </cell>
          <cell r="DP205" t="str">
            <v/>
          </cell>
          <cell r="DQ205" t="str">
            <v/>
          </cell>
          <cell r="DR205" t="str">
            <v/>
          </cell>
          <cell r="DS205" t="str">
            <v/>
          </cell>
          <cell r="DT205" t="str">
            <v/>
          </cell>
          <cell r="DU205" t="str">
            <v/>
          </cell>
          <cell r="DV205" t="str">
            <v/>
          </cell>
          <cell r="DW205" t="str">
            <v/>
          </cell>
          <cell r="DX205" t="str">
            <v/>
          </cell>
          <cell r="DY205" t="str">
            <v/>
          </cell>
          <cell r="DZ205" t="str">
            <v/>
          </cell>
          <cell r="EA205" t="str">
            <v/>
          </cell>
          <cell r="EB205" t="str">
            <v/>
          </cell>
          <cell r="EC205" t="str">
            <v/>
          </cell>
          <cell r="ED205" t="str">
            <v/>
          </cell>
          <cell r="EE205" t="str">
            <v/>
          </cell>
          <cell r="EF205" t="str">
            <v/>
          </cell>
          <cell r="EG205" t="str">
            <v/>
          </cell>
          <cell r="EH205" t="str">
            <v/>
          </cell>
          <cell r="EI205" t="str">
            <v/>
          </cell>
          <cell r="EJ205" t="str">
            <v/>
          </cell>
          <cell r="EK205" t="str">
            <v/>
          </cell>
          <cell r="EL205" t="str">
            <v/>
          </cell>
          <cell r="EM205" t="str">
            <v/>
          </cell>
          <cell r="EN205" t="str">
            <v/>
          </cell>
          <cell r="EO205" t="str">
            <v/>
          </cell>
          <cell r="EP205" t="str">
            <v/>
          </cell>
          <cell r="EQ205" t="str">
            <v/>
          </cell>
          <cell r="ER205" t="str">
            <v/>
          </cell>
          <cell r="ES205" t="str">
            <v/>
          </cell>
          <cell r="ET205" t="str">
            <v/>
          </cell>
          <cell r="EU205" t="str">
            <v/>
          </cell>
          <cell r="EV205" t="str">
            <v/>
          </cell>
          <cell r="EW205" t="str">
            <v/>
          </cell>
          <cell r="EX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  <cell r="N206" t="str">
            <v/>
          </cell>
          <cell r="O206" t="str">
            <v/>
          </cell>
          <cell r="P206" t="str">
            <v/>
          </cell>
          <cell r="Q206" t="str">
            <v/>
          </cell>
          <cell r="R206" t="str">
            <v/>
          </cell>
          <cell r="S206" t="str">
            <v/>
          </cell>
          <cell r="T206" t="str">
            <v/>
          </cell>
          <cell r="U206" t="str">
            <v/>
          </cell>
          <cell r="V206" t="str">
            <v/>
          </cell>
          <cell r="W206" t="str">
            <v/>
          </cell>
          <cell r="X206" t="str">
            <v/>
          </cell>
          <cell r="Y206" t="str">
            <v/>
          </cell>
          <cell r="Z206" t="str">
            <v/>
          </cell>
          <cell r="AA206" t="str">
            <v/>
          </cell>
          <cell r="AB206" t="str">
            <v/>
          </cell>
          <cell r="AC206" t="str">
            <v/>
          </cell>
          <cell r="AD206" t="str">
            <v/>
          </cell>
          <cell r="AE206" t="str">
            <v/>
          </cell>
          <cell r="AF206" t="str">
            <v/>
          </cell>
          <cell r="AG206" t="str">
            <v/>
          </cell>
          <cell r="AH206" t="str">
            <v/>
          </cell>
          <cell r="AI206" t="str">
            <v/>
          </cell>
          <cell r="AJ206" t="str">
            <v/>
          </cell>
          <cell r="AK206" t="str">
            <v/>
          </cell>
          <cell r="AL206" t="str">
            <v/>
          </cell>
          <cell r="AM206" t="str">
            <v/>
          </cell>
          <cell r="AN206" t="str">
            <v/>
          </cell>
          <cell r="AO206" t="str">
            <v/>
          </cell>
          <cell r="AP206" t="str">
            <v/>
          </cell>
          <cell r="AQ206" t="str">
            <v/>
          </cell>
          <cell r="AR206" t="str">
            <v/>
          </cell>
          <cell r="AS206" t="str">
            <v/>
          </cell>
          <cell r="AT206" t="str">
            <v/>
          </cell>
          <cell r="AU206" t="str">
            <v/>
          </cell>
          <cell r="AV206" t="str">
            <v/>
          </cell>
          <cell r="AW206" t="str">
            <v/>
          </cell>
          <cell r="AX206" t="str">
            <v/>
          </cell>
          <cell r="AY206" t="str">
            <v/>
          </cell>
          <cell r="AZ206" t="str">
            <v/>
          </cell>
          <cell r="BA206" t="str">
            <v/>
          </cell>
          <cell r="BB206" t="str">
            <v/>
          </cell>
          <cell r="BC206" t="str">
            <v/>
          </cell>
          <cell r="BD206" t="str">
            <v/>
          </cell>
          <cell r="BE206" t="str">
            <v/>
          </cell>
          <cell r="BF206" t="str">
            <v/>
          </cell>
          <cell r="BG206" t="str">
            <v/>
          </cell>
          <cell r="BH206" t="str">
            <v/>
          </cell>
          <cell r="BI206" t="str">
            <v/>
          </cell>
          <cell r="BJ206" t="str">
            <v/>
          </cell>
          <cell r="BK206" t="str">
            <v/>
          </cell>
          <cell r="BL206" t="str">
            <v/>
          </cell>
          <cell r="BM206" t="str">
            <v/>
          </cell>
          <cell r="BN206" t="str">
            <v/>
          </cell>
          <cell r="BO206" t="str">
            <v/>
          </cell>
          <cell r="BP206" t="str">
            <v/>
          </cell>
          <cell r="BQ206" t="str">
            <v/>
          </cell>
          <cell r="BR206" t="str">
            <v/>
          </cell>
          <cell r="BS206" t="str">
            <v/>
          </cell>
          <cell r="BT206" t="str">
            <v/>
          </cell>
          <cell r="BU206" t="str">
            <v/>
          </cell>
          <cell r="BV206" t="str">
            <v/>
          </cell>
          <cell r="BW206" t="str">
            <v/>
          </cell>
          <cell r="BX206" t="str">
            <v/>
          </cell>
          <cell r="BY206" t="str">
            <v/>
          </cell>
          <cell r="CA206" t="str">
            <v/>
          </cell>
          <cell r="CB206" t="str">
            <v/>
          </cell>
          <cell r="CC206" t="str">
            <v/>
          </cell>
          <cell r="CD206" t="str">
            <v/>
          </cell>
          <cell r="CE206" t="str">
            <v/>
          </cell>
          <cell r="CF206" t="str">
            <v/>
          </cell>
          <cell r="CG206" t="str">
            <v/>
          </cell>
          <cell r="CH206" t="str">
            <v/>
          </cell>
          <cell r="CI206" t="str">
            <v/>
          </cell>
          <cell r="CJ206" t="str">
            <v/>
          </cell>
          <cell r="CK206" t="str">
            <v/>
          </cell>
          <cell r="CL206" t="str">
            <v/>
          </cell>
          <cell r="CM206" t="str">
            <v/>
          </cell>
          <cell r="CN206" t="str">
            <v/>
          </cell>
          <cell r="CO206" t="str">
            <v/>
          </cell>
          <cell r="CP206" t="str">
            <v/>
          </cell>
          <cell r="CQ206" t="str">
            <v/>
          </cell>
          <cell r="CR206" t="str">
            <v/>
          </cell>
          <cell r="CS206" t="str">
            <v/>
          </cell>
          <cell r="CT206" t="str">
            <v/>
          </cell>
          <cell r="CU206" t="str">
            <v/>
          </cell>
          <cell r="CV206" t="str">
            <v/>
          </cell>
          <cell r="CW206" t="str">
            <v/>
          </cell>
          <cell r="CX206" t="str">
            <v/>
          </cell>
          <cell r="CY206" t="str">
            <v/>
          </cell>
          <cell r="CZ206" t="str">
            <v/>
          </cell>
          <cell r="DA206" t="str">
            <v/>
          </cell>
          <cell r="DB206" t="str">
            <v/>
          </cell>
          <cell r="DC206" t="str">
            <v/>
          </cell>
          <cell r="DD206" t="str">
            <v/>
          </cell>
          <cell r="DE206" t="str">
            <v/>
          </cell>
          <cell r="DF206" t="str">
            <v/>
          </cell>
          <cell r="DG206" t="str">
            <v/>
          </cell>
          <cell r="DH206" t="str">
            <v/>
          </cell>
          <cell r="DI206" t="str">
            <v/>
          </cell>
          <cell r="DJ206" t="str">
            <v/>
          </cell>
          <cell r="DK206" t="str">
            <v/>
          </cell>
          <cell r="DL206" t="str">
            <v/>
          </cell>
          <cell r="DM206" t="str">
            <v/>
          </cell>
          <cell r="DN206" t="str">
            <v/>
          </cell>
          <cell r="DO206" t="str">
            <v/>
          </cell>
          <cell r="DP206" t="str">
            <v/>
          </cell>
          <cell r="DQ206" t="str">
            <v/>
          </cell>
          <cell r="DR206" t="str">
            <v/>
          </cell>
          <cell r="DS206" t="str">
            <v/>
          </cell>
          <cell r="DT206" t="str">
            <v/>
          </cell>
          <cell r="DU206" t="str">
            <v/>
          </cell>
          <cell r="DV206" t="str">
            <v/>
          </cell>
          <cell r="DW206" t="str">
            <v/>
          </cell>
          <cell r="DX206" t="str">
            <v/>
          </cell>
          <cell r="DY206" t="str">
            <v/>
          </cell>
          <cell r="DZ206" t="str">
            <v/>
          </cell>
          <cell r="EA206" t="str">
            <v/>
          </cell>
          <cell r="EB206" t="str">
            <v/>
          </cell>
          <cell r="EC206" t="str">
            <v/>
          </cell>
          <cell r="ED206" t="str">
            <v/>
          </cell>
          <cell r="EE206" t="str">
            <v/>
          </cell>
          <cell r="EF206" t="str">
            <v/>
          </cell>
          <cell r="EG206" t="str">
            <v/>
          </cell>
          <cell r="EH206" t="str">
            <v/>
          </cell>
          <cell r="EI206" t="str">
            <v/>
          </cell>
          <cell r="EJ206" t="str">
            <v/>
          </cell>
          <cell r="EK206" t="str">
            <v/>
          </cell>
          <cell r="EL206" t="str">
            <v/>
          </cell>
          <cell r="EM206" t="str">
            <v/>
          </cell>
          <cell r="EN206" t="str">
            <v/>
          </cell>
          <cell r="EO206" t="str">
            <v/>
          </cell>
          <cell r="EP206" t="str">
            <v/>
          </cell>
          <cell r="EQ206" t="str">
            <v/>
          </cell>
          <cell r="ER206" t="str">
            <v/>
          </cell>
          <cell r="ES206" t="str">
            <v/>
          </cell>
          <cell r="ET206" t="str">
            <v/>
          </cell>
          <cell r="EU206" t="str">
            <v/>
          </cell>
          <cell r="EV206" t="str">
            <v/>
          </cell>
          <cell r="EW206" t="str">
            <v/>
          </cell>
          <cell r="EX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  <cell r="N207" t="str">
            <v/>
          </cell>
          <cell r="O207" t="str">
            <v/>
          </cell>
          <cell r="P207" t="str">
            <v/>
          </cell>
          <cell r="Q207" t="str">
            <v/>
          </cell>
          <cell r="R207" t="str">
            <v/>
          </cell>
          <cell r="S207" t="str">
            <v/>
          </cell>
          <cell r="T207" t="str">
            <v/>
          </cell>
          <cell r="U207" t="str">
            <v/>
          </cell>
          <cell r="V207" t="str">
            <v/>
          </cell>
          <cell r="W207" t="str">
            <v/>
          </cell>
          <cell r="X207" t="str">
            <v/>
          </cell>
          <cell r="Y207" t="str">
            <v/>
          </cell>
          <cell r="Z207" t="str">
            <v/>
          </cell>
          <cell r="AA207" t="str">
            <v/>
          </cell>
          <cell r="AB207" t="str">
            <v/>
          </cell>
          <cell r="AC207" t="str">
            <v/>
          </cell>
          <cell r="AD207" t="str">
            <v/>
          </cell>
          <cell r="AE207" t="str">
            <v/>
          </cell>
          <cell r="AF207" t="str">
            <v/>
          </cell>
          <cell r="AG207" t="str">
            <v/>
          </cell>
          <cell r="AH207" t="str">
            <v/>
          </cell>
          <cell r="AI207" t="str">
            <v/>
          </cell>
          <cell r="AJ207" t="str">
            <v/>
          </cell>
          <cell r="AK207" t="str">
            <v/>
          </cell>
          <cell r="AL207" t="str">
            <v/>
          </cell>
          <cell r="AM207" t="str">
            <v/>
          </cell>
          <cell r="AN207" t="str">
            <v/>
          </cell>
          <cell r="AO207" t="str">
            <v/>
          </cell>
          <cell r="AP207" t="str">
            <v/>
          </cell>
          <cell r="AQ207" t="str">
            <v/>
          </cell>
          <cell r="AR207" t="str">
            <v/>
          </cell>
          <cell r="AS207" t="str">
            <v/>
          </cell>
          <cell r="AT207" t="str">
            <v/>
          </cell>
          <cell r="AU207" t="str">
            <v/>
          </cell>
          <cell r="AV207" t="str">
            <v/>
          </cell>
          <cell r="AW207" t="str">
            <v/>
          </cell>
          <cell r="AX207" t="str">
            <v/>
          </cell>
          <cell r="AY207" t="str">
            <v/>
          </cell>
          <cell r="AZ207" t="str">
            <v/>
          </cell>
          <cell r="BA207" t="str">
            <v/>
          </cell>
          <cell r="BB207" t="str">
            <v/>
          </cell>
          <cell r="BC207" t="str">
            <v/>
          </cell>
          <cell r="BD207" t="str">
            <v/>
          </cell>
          <cell r="BE207" t="str">
            <v/>
          </cell>
          <cell r="BF207" t="str">
            <v/>
          </cell>
          <cell r="BG207" t="str">
            <v/>
          </cell>
          <cell r="BH207" t="str">
            <v/>
          </cell>
          <cell r="BI207" t="str">
            <v/>
          </cell>
          <cell r="BJ207" t="str">
            <v/>
          </cell>
          <cell r="BK207" t="str">
            <v/>
          </cell>
          <cell r="BL207" t="str">
            <v/>
          </cell>
          <cell r="BM207" t="str">
            <v/>
          </cell>
          <cell r="BN207" t="str">
            <v/>
          </cell>
          <cell r="BO207" t="str">
            <v/>
          </cell>
          <cell r="BP207" t="str">
            <v/>
          </cell>
          <cell r="BQ207" t="str">
            <v/>
          </cell>
          <cell r="BR207" t="str">
            <v/>
          </cell>
          <cell r="BS207" t="str">
            <v/>
          </cell>
          <cell r="BT207" t="str">
            <v/>
          </cell>
          <cell r="BU207" t="str">
            <v/>
          </cell>
          <cell r="BV207" t="str">
            <v/>
          </cell>
          <cell r="BW207" t="str">
            <v/>
          </cell>
          <cell r="BX207" t="str">
            <v/>
          </cell>
          <cell r="BY207" t="str">
            <v/>
          </cell>
          <cell r="CA207" t="str">
            <v/>
          </cell>
          <cell r="CB207" t="str">
            <v/>
          </cell>
          <cell r="CC207" t="str">
            <v/>
          </cell>
          <cell r="CD207" t="str">
            <v/>
          </cell>
          <cell r="CE207" t="str">
            <v/>
          </cell>
          <cell r="CF207" t="str">
            <v/>
          </cell>
          <cell r="CG207" t="str">
            <v/>
          </cell>
          <cell r="CH207" t="str">
            <v/>
          </cell>
          <cell r="CI207" t="str">
            <v/>
          </cell>
          <cell r="CJ207" t="str">
            <v/>
          </cell>
          <cell r="CK207" t="str">
            <v/>
          </cell>
          <cell r="CL207" t="str">
            <v/>
          </cell>
          <cell r="CM207" t="str">
            <v/>
          </cell>
          <cell r="CN207" t="str">
            <v/>
          </cell>
          <cell r="CO207" t="str">
            <v/>
          </cell>
          <cell r="CP207" t="str">
            <v/>
          </cell>
          <cell r="CQ207" t="str">
            <v/>
          </cell>
          <cell r="CR207" t="str">
            <v/>
          </cell>
          <cell r="CS207" t="str">
            <v/>
          </cell>
          <cell r="CT207" t="str">
            <v/>
          </cell>
          <cell r="CU207" t="str">
            <v/>
          </cell>
          <cell r="CV207" t="str">
            <v/>
          </cell>
          <cell r="CW207" t="str">
            <v/>
          </cell>
          <cell r="CX207" t="str">
            <v/>
          </cell>
          <cell r="CY207" t="str">
            <v/>
          </cell>
          <cell r="CZ207" t="str">
            <v/>
          </cell>
          <cell r="DA207" t="str">
            <v/>
          </cell>
          <cell r="DB207" t="str">
            <v/>
          </cell>
          <cell r="DC207" t="str">
            <v/>
          </cell>
          <cell r="DD207" t="str">
            <v/>
          </cell>
          <cell r="DE207" t="str">
            <v/>
          </cell>
          <cell r="DF207" t="str">
            <v/>
          </cell>
          <cell r="DG207" t="str">
            <v/>
          </cell>
          <cell r="DH207" t="str">
            <v/>
          </cell>
          <cell r="DI207" t="str">
            <v/>
          </cell>
          <cell r="DJ207" t="str">
            <v/>
          </cell>
          <cell r="DK207" t="str">
            <v/>
          </cell>
          <cell r="DL207" t="str">
            <v/>
          </cell>
          <cell r="DM207" t="str">
            <v/>
          </cell>
          <cell r="DN207" t="str">
            <v/>
          </cell>
          <cell r="DO207" t="str">
            <v/>
          </cell>
          <cell r="DP207" t="str">
            <v/>
          </cell>
          <cell r="DQ207" t="str">
            <v/>
          </cell>
          <cell r="DR207" t="str">
            <v/>
          </cell>
          <cell r="DS207" t="str">
            <v/>
          </cell>
          <cell r="DT207" t="str">
            <v/>
          </cell>
          <cell r="DU207" t="str">
            <v/>
          </cell>
          <cell r="DV207" t="str">
            <v/>
          </cell>
          <cell r="DW207" t="str">
            <v/>
          </cell>
          <cell r="DX207" t="str">
            <v/>
          </cell>
          <cell r="DY207" t="str">
            <v/>
          </cell>
          <cell r="DZ207" t="str">
            <v/>
          </cell>
          <cell r="EA207" t="str">
            <v/>
          </cell>
          <cell r="EB207" t="str">
            <v/>
          </cell>
          <cell r="EC207" t="str">
            <v/>
          </cell>
          <cell r="ED207" t="str">
            <v/>
          </cell>
          <cell r="EE207" t="str">
            <v/>
          </cell>
          <cell r="EF207" t="str">
            <v/>
          </cell>
          <cell r="EG207" t="str">
            <v/>
          </cell>
          <cell r="EH207" t="str">
            <v/>
          </cell>
          <cell r="EI207" t="str">
            <v/>
          </cell>
          <cell r="EJ207" t="str">
            <v/>
          </cell>
          <cell r="EK207" t="str">
            <v/>
          </cell>
          <cell r="EL207" t="str">
            <v/>
          </cell>
          <cell r="EM207" t="str">
            <v/>
          </cell>
          <cell r="EN207" t="str">
            <v/>
          </cell>
          <cell r="EO207" t="str">
            <v/>
          </cell>
          <cell r="EP207" t="str">
            <v/>
          </cell>
          <cell r="EQ207" t="str">
            <v/>
          </cell>
          <cell r="ER207" t="str">
            <v/>
          </cell>
          <cell r="ES207" t="str">
            <v/>
          </cell>
          <cell r="ET207" t="str">
            <v/>
          </cell>
          <cell r="EU207" t="str">
            <v/>
          </cell>
          <cell r="EV207" t="str">
            <v/>
          </cell>
          <cell r="EW207" t="str">
            <v/>
          </cell>
          <cell r="EX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  <cell r="N208" t="str">
            <v/>
          </cell>
          <cell r="O208" t="str">
            <v/>
          </cell>
          <cell r="P208" t="str">
            <v/>
          </cell>
          <cell r="Q208" t="str">
            <v/>
          </cell>
          <cell r="R208" t="str">
            <v/>
          </cell>
          <cell r="S208" t="str">
            <v/>
          </cell>
          <cell r="T208" t="str">
            <v/>
          </cell>
          <cell r="U208" t="str">
            <v/>
          </cell>
          <cell r="V208" t="str">
            <v/>
          </cell>
          <cell r="W208" t="str">
            <v/>
          </cell>
          <cell r="X208" t="str">
            <v/>
          </cell>
          <cell r="Y208" t="str">
            <v/>
          </cell>
          <cell r="Z208" t="str">
            <v/>
          </cell>
          <cell r="AA208" t="str">
            <v/>
          </cell>
          <cell r="AB208" t="str">
            <v/>
          </cell>
          <cell r="AC208" t="str">
            <v/>
          </cell>
          <cell r="AD208" t="str">
            <v/>
          </cell>
          <cell r="AE208" t="str">
            <v/>
          </cell>
          <cell r="AF208" t="str">
            <v/>
          </cell>
          <cell r="AG208" t="str">
            <v/>
          </cell>
          <cell r="AH208" t="str">
            <v/>
          </cell>
          <cell r="AI208" t="str">
            <v/>
          </cell>
          <cell r="AJ208" t="str">
            <v/>
          </cell>
          <cell r="AK208" t="str">
            <v/>
          </cell>
          <cell r="AL208" t="str">
            <v/>
          </cell>
          <cell r="AM208" t="str">
            <v/>
          </cell>
          <cell r="AN208" t="str">
            <v/>
          </cell>
          <cell r="AO208" t="str">
            <v/>
          </cell>
          <cell r="AP208" t="str">
            <v/>
          </cell>
          <cell r="AQ208" t="str">
            <v/>
          </cell>
          <cell r="AR208" t="str">
            <v/>
          </cell>
          <cell r="AS208" t="str">
            <v/>
          </cell>
          <cell r="AT208" t="str">
            <v/>
          </cell>
          <cell r="AU208" t="str">
            <v/>
          </cell>
          <cell r="AV208" t="str">
            <v/>
          </cell>
          <cell r="AW208" t="str">
            <v/>
          </cell>
          <cell r="AX208" t="str">
            <v/>
          </cell>
          <cell r="AY208" t="str">
            <v/>
          </cell>
          <cell r="AZ208" t="str">
            <v/>
          </cell>
          <cell r="BA208" t="str">
            <v/>
          </cell>
          <cell r="BB208" t="str">
            <v/>
          </cell>
          <cell r="BC208" t="str">
            <v/>
          </cell>
          <cell r="BD208" t="str">
            <v/>
          </cell>
          <cell r="BE208" t="str">
            <v/>
          </cell>
          <cell r="BF208" t="str">
            <v/>
          </cell>
          <cell r="BG208" t="str">
            <v/>
          </cell>
          <cell r="BH208" t="str">
            <v/>
          </cell>
          <cell r="BI208" t="str">
            <v/>
          </cell>
          <cell r="BJ208" t="str">
            <v/>
          </cell>
          <cell r="BK208" t="str">
            <v/>
          </cell>
          <cell r="BL208" t="str">
            <v/>
          </cell>
          <cell r="BM208" t="str">
            <v/>
          </cell>
          <cell r="BN208" t="str">
            <v/>
          </cell>
          <cell r="BO208" t="str">
            <v/>
          </cell>
          <cell r="BP208" t="str">
            <v/>
          </cell>
          <cell r="BQ208" t="str">
            <v/>
          </cell>
          <cell r="BR208" t="str">
            <v/>
          </cell>
          <cell r="BS208" t="str">
            <v/>
          </cell>
          <cell r="BT208" t="str">
            <v/>
          </cell>
          <cell r="BU208" t="str">
            <v/>
          </cell>
          <cell r="BV208" t="str">
            <v/>
          </cell>
          <cell r="BW208" t="str">
            <v/>
          </cell>
          <cell r="BX208" t="str">
            <v/>
          </cell>
          <cell r="BY208" t="str">
            <v/>
          </cell>
          <cell r="CA208" t="str">
            <v/>
          </cell>
          <cell r="CB208" t="str">
            <v/>
          </cell>
          <cell r="CC208" t="str">
            <v/>
          </cell>
          <cell r="CD208" t="str">
            <v/>
          </cell>
          <cell r="CE208" t="str">
            <v/>
          </cell>
          <cell r="CF208" t="str">
            <v/>
          </cell>
          <cell r="CG208" t="str">
            <v/>
          </cell>
          <cell r="CH208" t="str">
            <v/>
          </cell>
          <cell r="CI208" t="str">
            <v/>
          </cell>
          <cell r="CJ208" t="str">
            <v/>
          </cell>
          <cell r="CK208" t="str">
            <v/>
          </cell>
          <cell r="CL208" t="str">
            <v/>
          </cell>
          <cell r="CM208" t="str">
            <v/>
          </cell>
          <cell r="CN208" t="str">
            <v/>
          </cell>
          <cell r="CO208" t="str">
            <v/>
          </cell>
          <cell r="CP208" t="str">
            <v/>
          </cell>
          <cell r="CQ208" t="str">
            <v/>
          </cell>
          <cell r="CR208" t="str">
            <v/>
          </cell>
          <cell r="CS208" t="str">
            <v/>
          </cell>
          <cell r="CT208" t="str">
            <v/>
          </cell>
          <cell r="CU208" t="str">
            <v/>
          </cell>
          <cell r="CV208" t="str">
            <v/>
          </cell>
          <cell r="CW208" t="str">
            <v/>
          </cell>
          <cell r="CX208" t="str">
            <v/>
          </cell>
          <cell r="CY208" t="str">
            <v/>
          </cell>
          <cell r="CZ208" t="str">
            <v/>
          </cell>
          <cell r="DA208" t="str">
            <v/>
          </cell>
          <cell r="DB208" t="str">
            <v/>
          </cell>
          <cell r="DC208" t="str">
            <v/>
          </cell>
          <cell r="DD208" t="str">
            <v/>
          </cell>
          <cell r="DE208" t="str">
            <v/>
          </cell>
          <cell r="DF208" t="str">
            <v/>
          </cell>
          <cell r="DG208" t="str">
            <v/>
          </cell>
          <cell r="DH208" t="str">
            <v/>
          </cell>
          <cell r="DI208" t="str">
            <v/>
          </cell>
          <cell r="DJ208" t="str">
            <v/>
          </cell>
          <cell r="DK208" t="str">
            <v/>
          </cell>
          <cell r="DL208" t="str">
            <v/>
          </cell>
          <cell r="DM208" t="str">
            <v/>
          </cell>
          <cell r="DN208" t="str">
            <v/>
          </cell>
          <cell r="DO208" t="str">
            <v/>
          </cell>
          <cell r="DP208" t="str">
            <v/>
          </cell>
          <cell r="DQ208" t="str">
            <v/>
          </cell>
          <cell r="DR208" t="str">
            <v/>
          </cell>
          <cell r="DS208" t="str">
            <v/>
          </cell>
          <cell r="DT208" t="str">
            <v/>
          </cell>
          <cell r="DU208" t="str">
            <v/>
          </cell>
          <cell r="DV208" t="str">
            <v/>
          </cell>
          <cell r="DW208" t="str">
            <v/>
          </cell>
          <cell r="DX208" t="str">
            <v/>
          </cell>
          <cell r="DY208" t="str">
            <v/>
          </cell>
          <cell r="DZ208" t="str">
            <v/>
          </cell>
          <cell r="EA208" t="str">
            <v/>
          </cell>
          <cell r="EB208" t="str">
            <v/>
          </cell>
          <cell r="EC208" t="str">
            <v/>
          </cell>
          <cell r="ED208" t="str">
            <v/>
          </cell>
          <cell r="EE208" t="str">
            <v/>
          </cell>
          <cell r="EF208" t="str">
            <v/>
          </cell>
          <cell r="EG208" t="str">
            <v/>
          </cell>
          <cell r="EH208" t="str">
            <v/>
          </cell>
          <cell r="EI208" t="str">
            <v/>
          </cell>
          <cell r="EJ208" t="str">
            <v/>
          </cell>
          <cell r="EK208" t="str">
            <v/>
          </cell>
          <cell r="EL208" t="str">
            <v/>
          </cell>
          <cell r="EM208" t="str">
            <v/>
          </cell>
          <cell r="EN208" t="str">
            <v/>
          </cell>
          <cell r="EO208" t="str">
            <v/>
          </cell>
          <cell r="EP208" t="str">
            <v/>
          </cell>
          <cell r="EQ208" t="str">
            <v/>
          </cell>
          <cell r="ER208" t="str">
            <v/>
          </cell>
          <cell r="ES208" t="str">
            <v/>
          </cell>
          <cell r="ET208" t="str">
            <v/>
          </cell>
          <cell r="EU208" t="str">
            <v/>
          </cell>
          <cell r="EV208" t="str">
            <v/>
          </cell>
          <cell r="EW208" t="str">
            <v/>
          </cell>
          <cell r="EX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  <cell r="N209" t="str">
            <v/>
          </cell>
          <cell r="O209" t="str">
            <v/>
          </cell>
          <cell r="P209" t="str">
            <v/>
          </cell>
          <cell r="Q209" t="str">
            <v/>
          </cell>
          <cell r="R209" t="str">
            <v/>
          </cell>
          <cell r="S209" t="str">
            <v/>
          </cell>
          <cell r="T209" t="str">
            <v/>
          </cell>
          <cell r="U209" t="str">
            <v/>
          </cell>
          <cell r="V209" t="str">
            <v/>
          </cell>
          <cell r="W209" t="str">
            <v/>
          </cell>
          <cell r="X209" t="str">
            <v/>
          </cell>
          <cell r="Y209" t="str">
            <v/>
          </cell>
          <cell r="Z209" t="str">
            <v/>
          </cell>
          <cell r="AA209" t="str">
            <v/>
          </cell>
          <cell r="AB209" t="str">
            <v/>
          </cell>
          <cell r="AC209" t="str">
            <v/>
          </cell>
          <cell r="AD209" t="str">
            <v/>
          </cell>
          <cell r="AE209" t="str">
            <v/>
          </cell>
          <cell r="AF209" t="str">
            <v/>
          </cell>
          <cell r="AG209" t="str">
            <v/>
          </cell>
          <cell r="AH209" t="str">
            <v/>
          </cell>
          <cell r="AI209" t="str">
            <v/>
          </cell>
          <cell r="AJ209" t="str">
            <v/>
          </cell>
          <cell r="AK209" t="str">
            <v/>
          </cell>
          <cell r="AL209" t="str">
            <v/>
          </cell>
          <cell r="AM209" t="str">
            <v/>
          </cell>
          <cell r="AN209" t="str">
            <v/>
          </cell>
          <cell r="AO209" t="str">
            <v/>
          </cell>
          <cell r="AP209" t="str">
            <v/>
          </cell>
          <cell r="AQ209" t="str">
            <v/>
          </cell>
          <cell r="AR209" t="str">
            <v/>
          </cell>
          <cell r="AS209" t="str">
            <v/>
          </cell>
          <cell r="AT209" t="str">
            <v/>
          </cell>
          <cell r="AU209" t="str">
            <v/>
          </cell>
          <cell r="AV209" t="str">
            <v/>
          </cell>
          <cell r="AW209" t="str">
            <v/>
          </cell>
          <cell r="AX209" t="str">
            <v/>
          </cell>
          <cell r="AY209" t="str">
            <v/>
          </cell>
          <cell r="AZ209" t="str">
            <v/>
          </cell>
          <cell r="BA209" t="str">
            <v/>
          </cell>
          <cell r="BB209" t="str">
            <v/>
          </cell>
          <cell r="BC209" t="str">
            <v/>
          </cell>
          <cell r="BD209" t="str">
            <v/>
          </cell>
          <cell r="BE209" t="str">
            <v/>
          </cell>
          <cell r="BF209" t="str">
            <v/>
          </cell>
          <cell r="BG209" t="str">
            <v/>
          </cell>
          <cell r="BH209" t="str">
            <v/>
          </cell>
          <cell r="BI209" t="str">
            <v/>
          </cell>
          <cell r="BJ209" t="str">
            <v/>
          </cell>
          <cell r="BK209" t="str">
            <v/>
          </cell>
          <cell r="BL209" t="str">
            <v/>
          </cell>
          <cell r="BM209" t="str">
            <v/>
          </cell>
          <cell r="BN209" t="str">
            <v/>
          </cell>
          <cell r="BO209" t="str">
            <v/>
          </cell>
          <cell r="BP209" t="str">
            <v/>
          </cell>
          <cell r="BQ209" t="str">
            <v/>
          </cell>
          <cell r="BR209" t="str">
            <v/>
          </cell>
          <cell r="BS209" t="str">
            <v/>
          </cell>
          <cell r="BT209" t="str">
            <v/>
          </cell>
          <cell r="BU209" t="str">
            <v/>
          </cell>
          <cell r="BV209" t="str">
            <v/>
          </cell>
          <cell r="BW209" t="str">
            <v/>
          </cell>
          <cell r="BX209" t="str">
            <v/>
          </cell>
          <cell r="BY209" t="str">
            <v/>
          </cell>
          <cell r="CA209" t="str">
            <v/>
          </cell>
          <cell r="CB209" t="str">
            <v/>
          </cell>
          <cell r="CC209" t="str">
            <v/>
          </cell>
          <cell r="CD209" t="str">
            <v/>
          </cell>
          <cell r="CE209" t="str">
            <v/>
          </cell>
          <cell r="CF209" t="str">
            <v/>
          </cell>
          <cell r="CG209" t="str">
            <v/>
          </cell>
          <cell r="CH209" t="str">
            <v/>
          </cell>
          <cell r="CI209" t="str">
            <v/>
          </cell>
          <cell r="CJ209" t="str">
            <v/>
          </cell>
          <cell r="CK209" t="str">
            <v/>
          </cell>
          <cell r="CL209" t="str">
            <v/>
          </cell>
          <cell r="CM209" t="str">
            <v/>
          </cell>
          <cell r="CN209" t="str">
            <v/>
          </cell>
          <cell r="CO209" t="str">
            <v/>
          </cell>
          <cell r="CP209" t="str">
            <v/>
          </cell>
          <cell r="CQ209" t="str">
            <v/>
          </cell>
          <cell r="CR209" t="str">
            <v/>
          </cell>
          <cell r="CS209" t="str">
            <v/>
          </cell>
          <cell r="CT209" t="str">
            <v/>
          </cell>
          <cell r="CU209" t="str">
            <v/>
          </cell>
          <cell r="CV209" t="str">
            <v/>
          </cell>
          <cell r="CW209" t="str">
            <v/>
          </cell>
          <cell r="CX209" t="str">
            <v/>
          </cell>
          <cell r="CY209" t="str">
            <v/>
          </cell>
          <cell r="CZ209" t="str">
            <v/>
          </cell>
          <cell r="DA209" t="str">
            <v/>
          </cell>
          <cell r="DB209" t="str">
            <v/>
          </cell>
          <cell r="DC209" t="str">
            <v/>
          </cell>
          <cell r="DD209" t="str">
            <v/>
          </cell>
          <cell r="DE209" t="str">
            <v/>
          </cell>
          <cell r="DF209" t="str">
            <v/>
          </cell>
          <cell r="DG209" t="str">
            <v/>
          </cell>
          <cell r="DH209" t="str">
            <v/>
          </cell>
          <cell r="DI209" t="str">
            <v/>
          </cell>
          <cell r="DJ209" t="str">
            <v/>
          </cell>
          <cell r="DK209" t="str">
            <v/>
          </cell>
          <cell r="DL209" t="str">
            <v/>
          </cell>
          <cell r="DM209" t="str">
            <v/>
          </cell>
          <cell r="DN209" t="str">
            <v/>
          </cell>
          <cell r="DO209" t="str">
            <v/>
          </cell>
          <cell r="DP209" t="str">
            <v/>
          </cell>
          <cell r="DQ209" t="str">
            <v/>
          </cell>
          <cell r="DR209" t="str">
            <v/>
          </cell>
          <cell r="DS209" t="str">
            <v/>
          </cell>
          <cell r="DT209" t="str">
            <v/>
          </cell>
          <cell r="DU209" t="str">
            <v/>
          </cell>
          <cell r="DV209" t="str">
            <v/>
          </cell>
          <cell r="DW209" t="str">
            <v/>
          </cell>
          <cell r="DX209" t="str">
            <v/>
          </cell>
          <cell r="DY209" t="str">
            <v/>
          </cell>
          <cell r="DZ209" t="str">
            <v/>
          </cell>
          <cell r="EA209" t="str">
            <v/>
          </cell>
          <cell r="EB209" t="str">
            <v/>
          </cell>
          <cell r="EC209" t="str">
            <v/>
          </cell>
          <cell r="ED209" t="str">
            <v/>
          </cell>
          <cell r="EE209" t="str">
            <v/>
          </cell>
          <cell r="EF209" t="str">
            <v/>
          </cell>
          <cell r="EG209" t="str">
            <v/>
          </cell>
          <cell r="EH209" t="str">
            <v/>
          </cell>
          <cell r="EI209" t="str">
            <v/>
          </cell>
          <cell r="EJ209" t="str">
            <v/>
          </cell>
          <cell r="EK209" t="str">
            <v/>
          </cell>
          <cell r="EL209" t="str">
            <v/>
          </cell>
          <cell r="EM209" t="str">
            <v/>
          </cell>
          <cell r="EN209" t="str">
            <v/>
          </cell>
          <cell r="EO209" t="str">
            <v/>
          </cell>
          <cell r="EP209" t="str">
            <v/>
          </cell>
          <cell r="EQ209" t="str">
            <v/>
          </cell>
          <cell r="ER209" t="str">
            <v/>
          </cell>
          <cell r="ES209" t="str">
            <v/>
          </cell>
          <cell r="ET209" t="str">
            <v/>
          </cell>
          <cell r="EU209" t="str">
            <v/>
          </cell>
          <cell r="EV209" t="str">
            <v/>
          </cell>
          <cell r="EW209" t="str">
            <v/>
          </cell>
          <cell r="EX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  <cell r="N210" t="str">
            <v/>
          </cell>
          <cell r="O210" t="str">
            <v/>
          </cell>
          <cell r="P210" t="str">
            <v/>
          </cell>
          <cell r="Q210" t="str">
            <v/>
          </cell>
          <cell r="R210" t="str">
            <v/>
          </cell>
          <cell r="S210" t="str">
            <v/>
          </cell>
          <cell r="T210" t="str">
            <v/>
          </cell>
          <cell r="U210" t="str">
            <v/>
          </cell>
          <cell r="V210" t="str">
            <v/>
          </cell>
          <cell r="W210" t="str">
            <v/>
          </cell>
          <cell r="X210" t="str">
            <v/>
          </cell>
          <cell r="Y210" t="str">
            <v/>
          </cell>
          <cell r="Z210" t="str">
            <v/>
          </cell>
          <cell r="AA210" t="str">
            <v/>
          </cell>
          <cell r="AB210" t="str">
            <v/>
          </cell>
          <cell r="AC210" t="str">
            <v/>
          </cell>
          <cell r="AD210" t="str">
            <v/>
          </cell>
          <cell r="AE210" t="str">
            <v/>
          </cell>
          <cell r="AF210" t="str">
            <v/>
          </cell>
          <cell r="AG210" t="str">
            <v/>
          </cell>
          <cell r="AH210" t="str">
            <v/>
          </cell>
          <cell r="AI210" t="str">
            <v/>
          </cell>
          <cell r="AJ210" t="str">
            <v/>
          </cell>
          <cell r="AK210" t="str">
            <v/>
          </cell>
          <cell r="AL210" t="str">
            <v/>
          </cell>
          <cell r="AM210" t="str">
            <v/>
          </cell>
          <cell r="AN210" t="str">
            <v/>
          </cell>
          <cell r="AO210" t="str">
            <v/>
          </cell>
          <cell r="AP210" t="str">
            <v/>
          </cell>
          <cell r="AQ210" t="str">
            <v/>
          </cell>
          <cell r="AR210" t="str">
            <v/>
          </cell>
          <cell r="AS210" t="str">
            <v/>
          </cell>
          <cell r="AT210" t="str">
            <v/>
          </cell>
          <cell r="AU210" t="str">
            <v/>
          </cell>
          <cell r="AV210" t="str">
            <v/>
          </cell>
          <cell r="AW210" t="str">
            <v/>
          </cell>
          <cell r="AX210" t="str">
            <v/>
          </cell>
          <cell r="AY210" t="str">
            <v/>
          </cell>
          <cell r="AZ210" t="str">
            <v/>
          </cell>
          <cell r="BA210" t="str">
            <v/>
          </cell>
          <cell r="BB210" t="str">
            <v/>
          </cell>
          <cell r="BC210" t="str">
            <v/>
          </cell>
          <cell r="BD210" t="str">
            <v/>
          </cell>
          <cell r="BE210" t="str">
            <v/>
          </cell>
          <cell r="BF210" t="str">
            <v/>
          </cell>
          <cell r="BG210" t="str">
            <v/>
          </cell>
          <cell r="BH210" t="str">
            <v/>
          </cell>
          <cell r="BI210" t="str">
            <v/>
          </cell>
          <cell r="BJ210" t="str">
            <v/>
          </cell>
          <cell r="BK210" t="str">
            <v/>
          </cell>
          <cell r="BL210" t="str">
            <v/>
          </cell>
          <cell r="BM210" t="str">
            <v/>
          </cell>
          <cell r="BN210" t="str">
            <v/>
          </cell>
          <cell r="BO210" t="str">
            <v/>
          </cell>
          <cell r="BP210" t="str">
            <v/>
          </cell>
          <cell r="BQ210" t="str">
            <v/>
          </cell>
          <cell r="BR210" t="str">
            <v/>
          </cell>
          <cell r="BS210" t="str">
            <v/>
          </cell>
          <cell r="BT210" t="str">
            <v/>
          </cell>
          <cell r="BU210" t="str">
            <v/>
          </cell>
          <cell r="BV210" t="str">
            <v/>
          </cell>
          <cell r="BW210" t="str">
            <v/>
          </cell>
          <cell r="BX210" t="str">
            <v/>
          </cell>
          <cell r="BY210" t="str">
            <v/>
          </cell>
          <cell r="CA210" t="str">
            <v/>
          </cell>
          <cell r="CB210" t="str">
            <v/>
          </cell>
          <cell r="CC210" t="str">
            <v/>
          </cell>
          <cell r="CD210" t="str">
            <v/>
          </cell>
          <cell r="CE210" t="str">
            <v/>
          </cell>
          <cell r="CF210" t="str">
            <v/>
          </cell>
          <cell r="CG210" t="str">
            <v/>
          </cell>
          <cell r="CH210" t="str">
            <v/>
          </cell>
          <cell r="CI210" t="str">
            <v/>
          </cell>
          <cell r="CJ210" t="str">
            <v/>
          </cell>
          <cell r="CK210" t="str">
            <v/>
          </cell>
          <cell r="CL210" t="str">
            <v/>
          </cell>
          <cell r="CM210" t="str">
            <v/>
          </cell>
          <cell r="CN210" t="str">
            <v/>
          </cell>
          <cell r="CO210" t="str">
            <v/>
          </cell>
          <cell r="CP210" t="str">
            <v/>
          </cell>
          <cell r="CQ210" t="str">
            <v/>
          </cell>
          <cell r="CR210" t="str">
            <v/>
          </cell>
          <cell r="CS210" t="str">
            <v/>
          </cell>
          <cell r="CT210" t="str">
            <v/>
          </cell>
          <cell r="CU210" t="str">
            <v/>
          </cell>
          <cell r="CV210" t="str">
            <v/>
          </cell>
          <cell r="CW210" t="str">
            <v/>
          </cell>
          <cell r="CX210" t="str">
            <v/>
          </cell>
          <cell r="CY210" t="str">
            <v/>
          </cell>
          <cell r="CZ210" t="str">
            <v/>
          </cell>
          <cell r="DA210" t="str">
            <v/>
          </cell>
          <cell r="DB210" t="str">
            <v/>
          </cell>
          <cell r="DC210" t="str">
            <v/>
          </cell>
          <cell r="DD210" t="str">
            <v/>
          </cell>
          <cell r="DE210" t="str">
            <v/>
          </cell>
          <cell r="DF210" t="str">
            <v/>
          </cell>
          <cell r="DG210" t="str">
            <v/>
          </cell>
          <cell r="DH210" t="str">
            <v/>
          </cell>
          <cell r="DI210" t="str">
            <v/>
          </cell>
          <cell r="DJ210" t="str">
            <v/>
          </cell>
          <cell r="DK210" t="str">
            <v/>
          </cell>
          <cell r="DL210" t="str">
            <v/>
          </cell>
          <cell r="DM210" t="str">
            <v/>
          </cell>
          <cell r="DN210" t="str">
            <v/>
          </cell>
          <cell r="DO210" t="str">
            <v/>
          </cell>
          <cell r="DP210" t="str">
            <v/>
          </cell>
          <cell r="DQ210" t="str">
            <v/>
          </cell>
          <cell r="DR210" t="str">
            <v/>
          </cell>
          <cell r="DS210" t="str">
            <v/>
          </cell>
          <cell r="DT210" t="str">
            <v/>
          </cell>
          <cell r="DU210" t="str">
            <v/>
          </cell>
          <cell r="DV210" t="str">
            <v/>
          </cell>
          <cell r="DW210" t="str">
            <v/>
          </cell>
          <cell r="DX210" t="str">
            <v/>
          </cell>
          <cell r="DY210" t="str">
            <v/>
          </cell>
          <cell r="DZ210" t="str">
            <v/>
          </cell>
          <cell r="EA210" t="str">
            <v/>
          </cell>
          <cell r="EB210" t="str">
            <v/>
          </cell>
          <cell r="EC210" t="str">
            <v/>
          </cell>
          <cell r="ED210" t="str">
            <v/>
          </cell>
          <cell r="EE210" t="str">
            <v/>
          </cell>
          <cell r="EF210" t="str">
            <v/>
          </cell>
          <cell r="EG210" t="str">
            <v/>
          </cell>
          <cell r="EH210" t="str">
            <v/>
          </cell>
          <cell r="EI210" t="str">
            <v/>
          </cell>
          <cell r="EJ210" t="str">
            <v/>
          </cell>
          <cell r="EK210" t="str">
            <v/>
          </cell>
          <cell r="EL210" t="str">
            <v/>
          </cell>
          <cell r="EM210" t="str">
            <v/>
          </cell>
          <cell r="EN210" t="str">
            <v/>
          </cell>
          <cell r="EO210" t="str">
            <v/>
          </cell>
          <cell r="EP210" t="str">
            <v/>
          </cell>
          <cell r="EQ210" t="str">
            <v/>
          </cell>
          <cell r="ER210" t="str">
            <v/>
          </cell>
          <cell r="ES210" t="str">
            <v/>
          </cell>
          <cell r="ET210" t="str">
            <v/>
          </cell>
          <cell r="EU210" t="str">
            <v/>
          </cell>
          <cell r="EV210" t="str">
            <v/>
          </cell>
          <cell r="EW210" t="str">
            <v/>
          </cell>
          <cell r="EX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  <cell r="N211" t="str">
            <v/>
          </cell>
          <cell r="O211" t="str">
            <v/>
          </cell>
          <cell r="P211" t="str">
            <v/>
          </cell>
          <cell r="Q211" t="str">
            <v/>
          </cell>
          <cell r="R211" t="str">
            <v/>
          </cell>
          <cell r="S211" t="str">
            <v/>
          </cell>
          <cell r="T211" t="str">
            <v/>
          </cell>
          <cell r="U211" t="str">
            <v/>
          </cell>
          <cell r="V211" t="str">
            <v/>
          </cell>
          <cell r="W211" t="str">
            <v/>
          </cell>
          <cell r="X211" t="str">
            <v/>
          </cell>
          <cell r="Y211" t="str">
            <v/>
          </cell>
          <cell r="Z211" t="str">
            <v/>
          </cell>
          <cell r="AA211" t="str">
            <v/>
          </cell>
          <cell r="AB211" t="str">
            <v/>
          </cell>
          <cell r="AC211" t="str">
            <v/>
          </cell>
          <cell r="AD211" t="str">
            <v/>
          </cell>
          <cell r="AE211" t="str">
            <v/>
          </cell>
          <cell r="AF211" t="str">
            <v/>
          </cell>
          <cell r="AG211" t="str">
            <v/>
          </cell>
          <cell r="AH211" t="str">
            <v/>
          </cell>
          <cell r="AI211" t="str">
            <v/>
          </cell>
          <cell r="AJ211" t="str">
            <v/>
          </cell>
          <cell r="AK211" t="str">
            <v/>
          </cell>
          <cell r="AL211" t="str">
            <v/>
          </cell>
          <cell r="AM211" t="str">
            <v/>
          </cell>
          <cell r="AN211" t="str">
            <v/>
          </cell>
          <cell r="AO211" t="str">
            <v/>
          </cell>
          <cell r="AP211" t="str">
            <v/>
          </cell>
          <cell r="AQ211" t="str">
            <v/>
          </cell>
          <cell r="AR211" t="str">
            <v/>
          </cell>
          <cell r="AS211" t="str">
            <v/>
          </cell>
          <cell r="AT211" t="str">
            <v/>
          </cell>
          <cell r="AU211" t="str">
            <v/>
          </cell>
          <cell r="AV211" t="str">
            <v/>
          </cell>
          <cell r="AW211" t="str">
            <v/>
          </cell>
          <cell r="AX211" t="str">
            <v/>
          </cell>
          <cell r="AY211" t="str">
            <v/>
          </cell>
          <cell r="AZ211" t="str">
            <v/>
          </cell>
          <cell r="BA211" t="str">
            <v/>
          </cell>
          <cell r="BB211" t="str">
            <v/>
          </cell>
          <cell r="BC211" t="str">
            <v/>
          </cell>
          <cell r="BD211" t="str">
            <v/>
          </cell>
          <cell r="BE211" t="str">
            <v/>
          </cell>
          <cell r="BF211" t="str">
            <v/>
          </cell>
          <cell r="BG211" t="str">
            <v/>
          </cell>
          <cell r="BH211" t="str">
            <v/>
          </cell>
          <cell r="BI211" t="str">
            <v/>
          </cell>
          <cell r="BJ211" t="str">
            <v/>
          </cell>
          <cell r="BK211" t="str">
            <v/>
          </cell>
          <cell r="BL211" t="str">
            <v/>
          </cell>
          <cell r="BM211" t="str">
            <v/>
          </cell>
          <cell r="BN211" t="str">
            <v/>
          </cell>
          <cell r="BO211" t="str">
            <v/>
          </cell>
          <cell r="BP211" t="str">
            <v/>
          </cell>
          <cell r="BQ211" t="str">
            <v/>
          </cell>
          <cell r="BR211" t="str">
            <v/>
          </cell>
          <cell r="BS211" t="str">
            <v/>
          </cell>
          <cell r="BT211" t="str">
            <v/>
          </cell>
          <cell r="BU211" t="str">
            <v/>
          </cell>
          <cell r="BV211" t="str">
            <v/>
          </cell>
          <cell r="BW211" t="str">
            <v/>
          </cell>
          <cell r="BX211" t="str">
            <v/>
          </cell>
          <cell r="BY211" t="str">
            <v/>
          </cell>
          <cell r="CA211" t="str">
            <v/>
          </cell>
          <cell r="CB211" t="str">
            <v/>
          </cell>
          <cell r="CC211" t="str">
            <v/>
          </cell>
          <cell r="CD211" t="str">
            <v/>
          </cell>
          <cell r="CE211" t="str">
            <v/>
          </cell>
          <cell r="CF211" t="str">
            <v/>
          </cell>
          <cell r="CG211" t="str">
            <v/>
          </cell>
          <cell r="CH211" t="str">
            <v/>
          </cell>
          <cell r="CI211" t="str">
            <v/>
          </cell>
          <cell r="CJ211" t="str">
            <v/>
          </cell>
          <cell r="CK211" t="str">
            <v/>
          </cell>
          <cell r="CL211" t="str">
            <v/>
          </cell>
          <cell r="CM211" t="str">
            <v/>
          </cell>
          <cell r="CN211" t="str">
            <v/>
          </cell>
          <cell r="CO211" t="str">
            <v/>
          </cell>
          <cell r="CP211" t="str">
            <v/>
          </cell>
          <cell r="CQ211" t="str">
            <v/>
          </cell>
          <cell r="CR211" t="str">
            <v/>
          </cell>
          <cell r="CS211" t="str">
            <v/>
          </cell>
          <cell r="CT211" t="str">
            <v/>
          </cell>
          <cell r="CU211" t="str">
            <v/>
          </cell>
          <cell r="CV211" t="str">
            <v/>
          </cell>
          <cell r="CW211" t="str">
            <v/>
          </cell>
          <cell r="CX211" t="str">
            <v/>
          </cell>
          <cell r="CY211" t="str">
            <v/>
          </cell>
          <cell r="CZ211" t="str">
            <v/>
          </cell>
          <cell r="DA211" t="str">
            <v/>
          </cell>
          <cell r="DB211" t="str">
            <v/>
          </cell>
          <cell r="DC211" t="str">
            <v/>
          </cell>
          <cell r="DD211" t="str">
            <v/>
          </cell>
          <cell r="DE211" t="str">
            <v/>
          </cell>
          <cell r="DF211" t="str">
            <v/>
          </cell>
          <cell r="DG211" t="str">
            <v/>
          </cell>
          <cell r="DH211" t="str">
            <v/>
          </cell>
          <cell r="DI211" t="str">
            <v/>
          </cell>
          <cell r="DJ211" t="str">
            <v/>
          </cell>
          <cell r="DK211" t="str">
            <v/>
          </cell>
          <cell r="DL211" t="str">
            <v/>
          </cell>
          <cell r="DM211" t="str">
            <v/>
          </cell>
          <cell r="DN211" t="str">
            <v/>
          </cell>
          <cell r="DO211" t="str">
            <v/>
          </cell>
          <cell r="DP211" t="str">
            <v/>
          </cell>
          <cell r="DQ211" t="str">
            <v/>
          </cell>
          <cell r="DR211" t="str">
            <v/>
          </cell>
          <cell r="DS211" t="str">
            <v/>
          </cell>
          <cell r="DT211" t="str">
            <v/>
          </cell>
          <cell r="DU211" t="str">
            <v/>
          </cell>
          <cell r="DV211" t="str">
            <v/>
          </cell>
          <cell r="DW211" t="str">
            <v/>
          </cell>
          <cell r="DX211" t="str">
            <v/>
          </cell>
          <cell r="DY211" t="str">
            <v/>
          </cell>
          <cell r="DZ211" t="str">
            <v/>
          </cell>
          <cell r="EA211" t="str">
            <v/>
          </cell>
          <cell r="EB211" t="str">
            <v/>
          </cell>
          <cell r="EC211" t="str">
            <v/>
          </cell>
          <cell r="ED211" t="str">
            <v/>
          </cell>
          <cell r="EE211" t="str">
            <v/>
          </cell>
          <cell r="EF211" t="str">
            <v/>
          </cell>
          <cell r="EG211" t="str">
            <v/>
          </cell>
          <cell r="EH211" t="str">
            <v/>
          </cell>
          <cell r="EI211" t="str">
            <v/>
          </cell>
          <cell r="EJ211" t="str">
            <v/>
          </cell>
          <cell r="EK211" t="str">
            <v/>
          </cell>
          <cell r="EL211" t="str">
            <v/>
          </cell>
          <cell r="EM211" t="str">
            <v/>
          </cell>
          <cell r="EN211" t="str">
            <v/>
          </cell>
          <cell r="EO211" t="str">
            <v/>
          </cell>
          <cell r="EP211" t="str">
            <v/>
          </cell>
          <cell r="EQ211" t="str">
            <v/>
          </cell>
          <cell r="ER211" t="str">
            <v/>
          </cell>
          <cell r="ES211" t="str">
            <v/>
          </cell>
          <cell r="ET211" t="str">
            <v/>
          </cell>
          <cell r="EU211" t="str">
            <v/>
          </cell>
          <cell r="EV211" t="str">
            <v/>
          </cell>
          <cell r="EW211" t="str">
            <v/>
          </cell>
          <cell r="EX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  <cell r="N212" t="str">
            <v/>
          </cell>
          <cell r="O212" t="str">
            <v/>
          </cell>
          <cell r="P212" t="str">
            <v/>
          </cell>
          <cell r="Q212" t="str">
            <v/>
          </cell>
          <cell r="R212" t="str">
            <v/>
          </cell>
          <cell r="S212" t="str">
            <v/>
          </cell>
          <cell r="T212" t="str">
            <v/>
          </cell>
          <cell r="U212" t="str">
            <v/>
          </cell>
          <cell r="V212" t="str">
            <v/>
          </cell>
          <cell r="W212" t="str">
            <v/>
          </cell>
          <cell r="X212" t="str">
            <v/>
          </cell>
          <cell r="Y212" t="str">
            <v/>
          </cell>
          <cell r="Z212" t="str">
            <v/>
          </cell>
          <cell r="AA212" t="str">
            <v/>
          </cell>
          <cell r="AB212" t="str">
            <v/>
          </cell>
          <cell r="AC212" t="str">
            <v/>
          </cell>
          <cell r="AD212" t="str">
            <v/>
          </cell>
          <cell r="AE212" t="str">
            <v/>
          </cell>
          <cell r="AF212" t="str">
            <v/>
          </cell>
          <cell r="AG212" t="str">
            <v/>
          </cell>
          <cell r="AH212" t="str">
            <v/>
          </cell>
          <cell r="AI212" t="str">
            <v/>
          </cell>
          <cell r="AJ212" t="str">
            <v/>
          </cell>
          <cell r="AK212" t="str">
            <v/>
          </cell>
          <cell r="AL212" t="str">
            <v/>
          </cell>
          <cell r="AM212" t="str">
            <v/>
          </cell>
          <cell r="AN212" t="str">
            <v/>
          </cell>
          <cell r="AO212" t="str">
            <v/>
          </cell>
          <cell r="AP212" t="str">
            <v/>
          </cell>
          <cell r="AQ212" t="str">
            <v/>
          </cell>
          <cell r="AR212" t="str">
            <v/>
          </cell>
          <cell r="AS212" t="str">
            <v/>
          </cell>
          <cell r="AT212" t="str">
            <v/>
          </cell>
          <cell r="AU212" t="str">
            <v/>
          </cell>
          <cell r="AV212" t="str">
            <v/>
          </cell>
          <cell r="AW212" t="str">
            <v/>
          </cell>
          <cell r="AX212" t="str">
            <v/>
          </cell>
          <cell r="AY212" t="str">
            <v/>
          </cell>
          <cell r="AZ212" t="str">
            <v/>
          </cell>
          <cell r="BA212" t="str">
            <v/>
          </cell>
          <cell r="BB212" t="str">
            <v/>
          </cell>
          <cell r="BC212" t="str">
            <v/>
          </cell>
          <cell r="BD212" t="str">
            <v/>
          </cell>
          <cell r="BE212" t="str">
            <v/>
          </cell>
          <cell r="BF212" t="str">
            <v/>
          </cell>
          <cell r="BG212" t="str">
            <v/>
          </cell>
          <cell r="BH212" t="str">
            <v/>
          </cell>
          <cell r="BI212" t="str">
            <v/>
          </cell>
          <cell r="BJ212" t="str">
            <v/>
          </cell>
          <cell r="BK212" t="str">
            <v/>
          </cell>
          <cell r="BL212" t="str">
            <v/>
          </cell>
          <cell r="BM212" t="str">
            <v/>
          </cell>
          <cell r="BN212" t="str">
            <v/>
          </cell>
          <cell r="BO212" t="str">
            <v/>
          </cell>
          <cell r="BP212" t="str">
            <v/>
          </cell>
          <cell r="BQ212" t="str">
            <v/>
          </cell>
          <cell r="BR212" t="str">
            <v/>
          </cell>
          <cell r="BS212" t="str">
            <v/>
          </cell>
          <cell r="BT212" t="str">
            <v/>
          </cell>
          <cell r="BU212" t="str">
            <v/>
          </cell>
          <cell r="BV212" t="str">
            <v/>
          </cell>
          <cell r="BW212" t="str">
            <v/>
          </cell>
          <cell r="BX212" t="str">
            <v/>
          </cell>
          <cell r="BY212" t="str">
            <v/>
          </cell>
          <cell r="CA212" t="str">
            <v/>
          </cell>
          <cell r="CB212" t="str">
            <v/>
          </cell>
          <cell r="CC212" t="str">
            <v/>
          </cell>
          <cell r="CD212" t="str">
            <v/>
          </cell>
          <cell r="CE212" t="str">
            <v/>
          </cell>
          <cell r="CF212" t="str">
            <v/>
          </cell>
          <cell r="CG212" t="str">
            <v/>
          </cell>
          <cell r="CH212" t="str">
            <v/>
          </cell>
          <cell r="CI212" t="str">
            <v/>
          </cell>
          <cell r="CJ212" t="str">
            <v/>
          </cell>
          <cell r="CK212" t="str">
            <v/>
          </cell>
          <cell r="CL212" t="str">
            <v/>
          </cell>
          <cell r="CM212" t="str">
            <v/>
          </cell>
          <cell r="CN212" t="str">
            <v/>
          </cell>
          <cell r="CO212" t="str">
            <v/>
          </cell>
          <cell r="CP212" t="str">
            <v/>
          </cell>
          <cell r="CQ212" t="str">
            <v/>
          </cell>
          <cell r="CR212" t="str">
            <v/>
          </cell>
          <cell r="CS212" t="str">
            <v/>
          </cell>
          <cell r="CT212" t="str">
            <v/>
          </cell>
          <cell r="CU212" t="str">
            <v/>
          </cell>
          <cell r="CV212" t="str">
            <v/>
          </cell>
          <cell r="CW212" t="str">
            <v/>
          </cell>
          <cell r="CX212" t="str">
            <v/>
          </cell>
          <cell r="CY212" t="str">
            <v/>
          </cell>
          <cell r="CZ212" t="str">
            <v/>
          </cell>
          <cell r="DA212" t="str">
            <v/>
          </cell>
          <cell r="DB212" t="str">
            <v/>
          </cell>
          <cell r="DC212" t="str">
            <v/>
          </cell>
          <cell r="DD212" t="str">
            <v/>
          </cell>
          <cell r="DE212" t="str">
            <v/>
          </cell>
          <cell r="DF212" t="str">
            <v/>
          </cell>
          <cell r="DG212" t="str">
            <v/>
          </cell>
          <cell r="DH212" t="str">
            <v/>
          </cell>
          <cell r="DI212" t="str">
            <v/>
          </cell>
          <cell r="DJ212" t="str">
            <v/>
          </cell>
          <cell r="DK212" t="str">
            <v/>
          </cell>
          <cell r="DL212" t="str">
            <v/>
          </cell>
          <cell r="DM212" t="str">
            <v/>
          </cell>
          <cell r="DN212" t="str">
            <v/>
          </cell>
          <cell r="DO212" t="str">
            <v/>
          </cell>
          <cell r="DP212" t="str">
            <v/>
          </cell>
          <cell r="DQ212" t="str">
            <v/>
          </cell>
          <cell r="DR212" t="str">
            <v/>
          </cell>
          <cell r="DS212" t="str">
            <v/>
          </cell>
          <cell r="DT212" t="str">
            <v/>
          </cell>
          <cell r="DU212" t="str">
            <v/>
          </cell>
          <cell r="DV212" t="str">
            <v/>
          </cell>
          <cell r="DW212" t="str">
            <v/>
          </cell>
          <cell r="DX212" t="str">
            <v/>
          </cell>
          <cell r="DY212" t="str">
            <v/>
          </cell>
          <cell r="DZ212" t="str">
            <v/>
          </cell>
          <cell r="EA212" t="str">
            <v/>
          </cell>
          <cell r="EB212" t="str">
            <v/>
          </cell>
          <cell r="EC212" t="str">
            <v/>
          </cell>
          <cell r="ED212" t="str">
            <v/>
          </cell>
          <cell r="EE212" t="str">
            <v/>
          </cell>
          <cell r="EF212" t="str">
            <v/>
          </cell>
          <cell r="EG212" t="str">
            <v/>
          </cell>
          <cell r="EH212" t="str">
            <v/>
          </cell>
          <cell r="EI212" t="str">
            <v/>
          </cell>
          <cell r="EJ212" t="str">
            <v/>
          </cell>
          <cell r="EK212" t="str">
            <v/>
          </cell>
          <cell r="EL212" t="str">
            <v/>
          </cell>
          <cell r="EM212" t="str">
            <v/>
          </cell>
          <cell r="EN212" t="str">
            <v/>
          </cell>
          <cell r="EO212" t="str">
            <v/>
          </cell>
          <cell r="EP212" t="str">
            <v/>
          </cell>
          <cell r="EQ212" t="str">
            <v/>
          </cell>
          <cell r="ER212" t="str">
            <v/>
          </cell>
          <cell r="ES212" t="str">
            <v/>
          </cell>
          <cell r="ET212" t="str">
            <v/>
          </cell>
          <cell r="EU212" t="str">
            <v/>
          </cell>
          <cell r="EV212" t="str">
            <v/>
          </cell>
          <cell r="EW212" t="str">
            <v/>
          </cell>
          <cell r="EX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  <cell r="N213" t="str">
            <v/>
          </cell>
          <cell r="O213" t="str">
            <v/>
          </cell>
          <cell r="P213" t="str">
            <v/>
          </cell>
          <cell r="Q213" t="str">
            <v/>
          </cell>
          <cell r="R213" t="str">
            <v/>
          </cell>
          <cell r="S213" t="str">
            <v/>
          </cell>
          <cell r="T213" t="str">
            <v/>
          </cell>
          <cell r="U213" t="str">
            <v/>
          </cell>
          <cell r="V213" t="str">
            <v/>
          </cell>
          <cell r="W213" t="str">
            <v/>
          </cell>
          <cell r="X213" t="str">
            <v/>
          </cell>
          <cell r="Y213" t="str">
            <v/>
          </cell>
          <cell r="Z213" t="str">
            <v/>
          </cell>
          <cell r="AA213" t="str">
            <v/>
          </cell>
          <cell r="AB213" t="str">
            <v/>
          </cell>
          <cell r="AC213" t="str">
            <v/>
          </cell>
          <cell r="AD213" t="str">
            <v/>
          </cell>
          <cell r="AE213" t="str">
            <v/>
          </cell>
          <cell r="AF213" t="str">
            <v/>
          </cell>
          <cell r="AG213" t="str">
            <v/>
          </cell>
          <cell r="AH213" t="str">
            <v/>
          </cell>
          <cell r="AI213" t="str">
            <v/>
          </cell>
          <cell r="AJ213" t="str">
            <v/>
          </cell>
          <cell r="AK213" t="str">
            <v/>
          </cell>
          <cell r="AL213" t="str">
            <v/>
          </cell>
          <cell r="AM213" t="str">
            <v/>
          </cell>
          <cell r="AN213" t="str">
            <v/>
          </cell>
          <cell r="AO213" t="str">
            <v/>
          </cell>
          <cell r="AP213" t="str">
            <v/>
          </cell>
          <cell r="AQ213" t="str">
            <v/>
          </cell>
          <cell r="AR213" t="str">
            <v/>
          </cell>
          <cell r="AS213" t="str">
            <v/>
          </cell>
          <cell r="AT213" t="str">
            <v/>
          </cell>
          <cell r="AU213" t="str">
            <v/>
          </cell>
          <cell r="AV213" t="str">
            <v/>
          </cell>
          <cell r="AW213" t="str">
            <v/>
          </cell>
          <cell r="AX213" t="str">
            <v/>
          </cell>
          <cell r="AY213" t="str">
            <v/>
          </cell>
          <cell r="AZ213" t="str">
            <v/>
          </cell>
          <cell r="BA213" t="str">
            <v/>
          </cell>
          <cell r="BB213" t="str">
            <v/>
          </cell>
          <cell r="BC213" t="str">
            <v/>
          </cell>
          <cell r="BD213" t="str">
            <v/>
          </cell>
          <cell r="BE213" t="str">
            <v/>
          </cell>
          <cell r="BF213" t="str">
            <v/>
          </cell>
          <cell r="BG213" t="str">
            <v/>
          </cell>
          <cell r="BH213" t="str">
            <v/>
          </cell>
          <cell r="BI213" t="str">
            <v/>
          </cell>
          <cell r="BJ213" t="str">
            <v/>
          </cell>
          <cell r="BK213" t="str">
            <v/>
          </cell>
          <cell r="BL213" t="str">
            <v/>
          </cell>
          <cell r="BM213" t="str">
            <v/>
          </cell>
          <cell r="BN213" t="str">
            <v/>
          </cell>
          <cell r="BO213" t="str">
            <v/>
          </cell>
          <cell r="BP213" t="str">
            <v/>
          </cell>
          <cell r="BQ213" t="str">
            <v/>
          </cell>
          <cell r="BR213" t="str">
            <v/>
          </cell>
          <cell r="BS213" t="str">
            <v/>
          </cell>
          <cell r="BT213" t="str">
            <v/>
          </cell>
          <cell r="BU213" t="str">
            <v/>
          </cell>
          <cell r="BV213" t="str">
            <v/>
          </cell>
          <cell r="BW213" t="str">
            <v/>
          </cell>
          <cell r="BX213" t="str">
            <v/>
          </cell>
          <cell r="BY213" t="str">
            <v/>
          </cell>
          <cell r="CA213" t="str">
            <v/>
          </cell>
          <cell r="CB213" t="str">
            <v/>
          </cell>
          <cell r="CC213" t="str">
            <v/>
          </cell>
          <cell r="CD213" t="str">
            <v/>
          </cell>
          <cell r="CE213" t="str">
            <v/>
          </cell>
          <cell r="CF213" t="str">
            <v/>
          </cell>
          <cell r="CG213" t="str">
            <v/>
          </cell>
          <cell r="CH213" t="str">
            <v/>
          </cell>
          <cell r="CI213" t="str">
            <v/>
          </cell>
          <cell r="CJ213" t="str">
            <v/>
          </cell>
          <cell r="CK213" t="str">
            <v/>
          </cell>
          <cell r="CL213" t="str">
            <v/>
          </cell>
          <cell r="CM213" t="str">
            <v/>
          </cell>
          <cell r="CN213" t="str">
            <v/>
          </cell>
          <cell r="CO213" t="str">
            <v/>
          </cell>
          <cell r="CP213" t="str">
            <v/>
          </cell>
          <cell r="CQ213" t="str">
            <v/>
          </cell>
          <cell r="CR213" t="str">
            <v/>
          </cell>
          <cell r="CS213" t="str">
            <v/>
          </cell>
          <cell r="CT213" t="str">
            <v/>
          </cell>
          <cell r="CU213" t="str">
            <v/>
          </cell>
          <cell r="CV213" t="str">
            <v/>
          </cell>
          <cell r="CW213" t="str">
            <v/>
          </cell>
          <cell r="CX213" t="str">
            <v/>
          </cell>
          <cell r="CY213" t="str">
            <v/>
          </cell>
          <cell r="CZ213" t="str">
            <v/>
          </cell>
          <cell r="DA213" t="str">
            <v/>
          </cell>
          <cell r="DB213" t="str">
            <v/>
          </cell>
          <cell r="DC213" t="str">
            <v/>
          </cell>
          <cell r="DD213" t="str">
            <v/>
          </cell>
          <cell r="DE213" t="str">
            <v/>
          </cell>
          <cell r="DF213" t="str">
            <v/>
          </cell>
          <cell r="DG213" t="str">
            <v/>
          </cell>
          <cell r="DH213" t="str">
            <v/>
          </cell>
          <cell r="DI213" t="str">
            <v/>
          </cell>
          <cell r="DJ213" t="str">
            <v/>
          </cell>
          <cell r="DK213" t="str">
            <v/>
          </cell>
          <cell r="DL213" t="str">
            <v/>
          </cell>
          <cell r="DM213" t="str">
            <v/>
          </cell>
          <cell r="DN213" t="str">
            <v/>
          </cell>
          <cell r="DO213" t="str">
            <v/>
          </cell>
          <cell r="DP213" t="str">
            <v/>
          </cell>
          <cell r="DQ213" t="str">
            <v/>
          </cell>
          <cell r="DR213" t="str">
            <v/>
          </cell>
          <cell r="DS213" t="str">
            <v/>
          </cell>
          <cell r="DT213" t="str">
            <v/>
          </cell>
          <cell r="DU213" t="str">
            <v/>
          </cell>
          <cell r="DV213" t="str">
            <v/>
          </cell>
          <cell r="DW213" t="str">
            <v/>
          </cell>
          <cell r="DX213" t="str">
            <v/>
          </cell>
          <cell r="DY213" t="str">
            <v/>
          </cell>
          <cell r="DZ213" t="str">
            <v/>
          </cell>
          <cell r="EA213" t="str">
            <v/>
          </cell>
          <cell r="EB213" t="str">
            <v/>
          </cell>
          <cell r="EC213" t="str">
            <v/>
          </cell>
          <cell r="ED213" t="str">
            <v/>
          </cell>
          <cell r="EE213" t="str">
            <v/>
          </cell>
          <cell r="EF213" t="str">
            <v/>
          </cell>
          <cell r="EG213" t="str">
            <v/>
          </cell>
          <cell r="EH213" t="str">
            <v/>
          </cell>
          <cell r="EI213" t="str">
            <v/>
          </cell>
          <cell r="EJ213" t="str">
            <v/>
          </cell>
          <cell r="EK213" t="str">
            <v/>
          </cell>
          <cell r="EL213" t="str">
            <v/>
          </cell>
          <cell r="EM213" t="str">
            <v/>
          </cell>
          <cell r="EN213" t="str">
            <v/>
          </cell>
          <cell r="EO213" t="str">
            <v/>
          </cell>
          <cell r="EP213" t="str">
            <v/>
          </cell>
          <cell r="EQ213" t="str">
            <v/>
          </cell>
          <cell r="ER213" t="str">
            <v/>
          </cell>
          <cell r="ES213" t="str">
            <v/>
          </cell>
          <cell r="ET213" t="str">
            <v/>
          </cell>
          <cell r="EU213" t="str">
            <v/>
          </cell>
          <cell r="EV213" t="str">
            <v/>
          </cell>
          <cell r="EW213" t="str">
            <v/>
          </cell>
          <cell r="EX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  <cell r="N214" t="str">
            <v/>
          </cell>
          <cell r="O214" t="str">
            <v/>
          </cell>
          <cell r="P214" t="str">
            <v/>
          </cell>
          <cell r="Q214" t="str">
            <v/>
          </cell>
          <cell r="R214" t="str">
            <v/>
          </cell>
          <cell r="S214" t="str">
            <v/>
          </cell>
          <cell r="T214" t="str">
            <v/>
          </cell>
          <cell r="U214" t="str">
            <v/>
          </cell>
          <cell r="V214" t="str">
            <v/>
          </cell>
          <cell r="W214" t="str">
            <v/>
          </cell>
          <cell r="X214" t="str">
            <v/>
          </cell>
          <cell r="Y214" t="str">
            <v/>
          </cell>
          <cell r="Z214" t="str">
            <v/>
          </cell>
          <cell r="AA214" t="str">
            <v/>
          </cell>
          <cell r="AB214" t="str">
            <v/>
          </cell>
          <cell r="AC214" t="str">
            <v/>
          </cell>
          <cell r="AD214" t="str">
            <v/>
          </cell>
          <cell r="AE214" t="str">
            <v/>
          </cell>
          <cell r="AF214" t="str">
            <v/>
          </cell>
          <cell r="AG214" t="str">
            <v/>
          </cell>
          <cell r="AH214" t="str">
            <v/>
          </cell>
          <cell r="AI214" t="str">
            <v/>
          </cell>
          <cell r="AJ214" t="str">
            <v/>
          </cell>
          <cell r="AK214" t="str">
            <v/>
          </cell>
          <cell r="AL214" t="str">
            <v/>
          </cell>
          <cell r="AM214" t="str">
            <v/>
          </cell>
          <cell r="AN214" t="str">
            <v/>
          </cell>
          <cell r="AO214" t="str">
            <v/>
          </cell>
          <cell r="AP214" t="str">
            <v/>
          </cell>
          <cell r="AQ214" t="str">
            <v/>
          </cell>
          <cell r="AR214" t="str">
            <v/>
          </cell>
          <cell r="AS214" t="str">
            <v/>
          </cell>
          <cell r="AT214" t="str">
            <v/>
          </cell>
          <cell r="AU214" t="str">
            <v/>
          </cell>
          <cell r="AV214" t="str">
            <v/>
          </cell>
          <cell r="AW214" t="str">
            <v/>
          </cell>
          <cell r="AX214" t="str">
            <v/>
          </cell>
          <cell r="AY214" t="str">
            <v/>
          </cell>
          <cell r="AZ214" t="str">
            <v/>
          </cell>
          <cell r="BA214" t="str">
            <v/>
          </cell>
          <cell r="BB214" t="str">
            <v/>
          </cell>
          <cell r="BC214" t="str">
            <v/>
          </cell>
          <cell r="BD214" t="str">
            <v/>
          </cell>
          <cell r="BE214" t="str">
            <v/>
          </cell>
          <cell r="BF214" t="str">
            <v/>
          </cell>
          <cell r="BG214" t="str">
            <v/>
          </cell>
          <cell r="BH214" t="str">
            <v/>
          </cell>
          <cell r="BI214" t="str">
            <v/>
          </cell>
          <cell r="BJ214" t="str">
            <v/>
          </cell>
          <cell r="BK214" t="str">
            <v/>
          </cell>
          <cell r="BL214" t="str">
            <v/>
          </cell>
          <cell r="BM214" t="str">
            <v/>
          </cell>
          <cell r="BN214" t="str">
            <v/>
          </cell>
          <cell r="BO214" t="str">
            <v/>
          </cell>
          <cell r="BP214" t="str">
            <v/>
          </cell>
          <cell r="BQ214" t="str">
            <v/>
          </cell>
          <cell r="BR214" t="str">
            <v/>
          </cell>
          <cell r="BS214" t="str">
            <v/>
          </cell>
          <cell r="BT214" t="str">
            <v/>
          </cell>
          <cell r="BU214" t="str">
            <v/>
          </cell>
          <cell r="BV214" t="str">
            <v/>
          </cell>
          <cell r="BW214" t="str">
            <v/>
          </cell>
          <cell r="BX214" t="str">
            <v/>
          </cell>
          <cell r="BY214" t="str">
            <v/>
          </cell>
          <cell r="CA214" t="str">
            <v/>
          </cell>
          <cell r="CB214" t="str">
            <v/>
          </cell>
          <cell r="CC214" t="str">
            <v/>
          </cell>
          <cell r="CD214" t="str">
            <v/>
          </cell>
          <cell r="CE214" t="str">
            <v/>
          </cell>
          <cell r="CF214" t="str">
            <v/>
          </cell>
          <cell r="CG214" t="str">
            <v/>
          </cell>
          <cell r="CH214" t="str">
            <v/>
          </cell>
          <cell r="CI214" t="str">
            <v/>
          </cell>
          <cell r="CJ214" t="str">
            <v/>
          </cell>
          <cell r="CK214" t="str">
            <v/>
          </cell>
          <cell r="CL214" t="str">
            <v/>
          </cell>
          <cell r="CM214" t="str">
            <v/>
          </cell>
          <cell r="CN214" t="str">
            <v/>
          </cell>
          <cell r="CO214" t="str">
            <v/>
          </cell>
          <cell r="CP214" t="str">
            <v/>
          </cell>
          <cell r="CQ214" t="str">
            <v/>
          </cell>
          <cell r="CR214" t="str">
            <v/>
          </cell>
          <cell r="CS214" t="str">
            <v/>
          </cell>
          <cell r="CT214" t="str">
            <v/>
          </cell>
          <cell r="CU214" t="str">
            <v/>
          </cell>
          <cell r="CV214" t="str">
            <v/>
          </cell>
          <cell r="CW214" t="str">
            <v/>
          </cell>
          <cell r="CX214" t="str">
            <v/>
          </cell>
          <cell r="CY214" t="str">
            <v/>
          </cell>
          <cell r="CZ214" t="str">
            <v/>
          </cell>
          <cell r="DA214" t="str">
            <v/>
          </cell>
          <cell r="DB214" t="str">
            <v/>
          </cell>
          <cell r="DC214" t="str">
            <v/>
          </cell>
          <cell r="DD214" t="str">
            <v/>
          </cell>
          <cell r="DE214" t="str">
            <v/>
          </cell>
          <cell r="DF214" t="str">
            <v/>
          </cell>
          <cell r="DG214" t="str">
            <v/>
          </cell>
          <cell r="DH214" t="str">
            <v/>
          </cell>
          <cell r="DI214" t="str">
            <v/>
          </cell>
          <cell r="DJ214" t="str">
            <v/>
          </cell>
          <cell r="DK214" t="str">
            <v/>
          </cell>
          <cell r="DL214" t="str">
            <v/>
          </cell>
          <cell r="DM214" t="str">
            <v/>
          </cell>
          <cell r="DN214" t="str">
            <v/>
          </cell>
          <cell r="DO214" t="str">
            <v/>
          </cell>
          <cell r="DP214" t="str">
            <v/>
          </cell>
          <cell r="DQ214" t="str">
            <v/>
          </cell>
          <cell r="DR214" t="str">
            <v/>
          </cell>
          <cell r="DS214" t="str">
            <v/>
          </cell>
          <cell r="DT214" t="str">
            <v/>
          </cell>
          <cell r="DU214" t="str">
            <v/>
          </cell>
          <cell r="DV214" t="str">
            <v/>
          </cell>
          <cell r="DW214" t="str">
            <v/>
          </cell>
          <cell r="DX214" t="str">
            <v/>
          </cell>
          <cell r="DY214" t="str">
            <v/>
          </cell>
          <cell r="DZ214" t="str">
            <v/>
          </cell>
          <cell r="EA214" t="str">
            <v/>
          </cell>
          <cell r="EB214" t="str">
            <v/>
          </cell>
          <cell r="EC214" t="str">
            <v/>
          </cell>
          <cell r="ED214" t="str">
            <v/>
          </cell>
          <cell r="EE214" t="str">
            <v/>
          </cell>
          <cell r="EF214" t="str">
            <v/>
          </cell>
          <cell r="EG214" t="str">
            <v/>
          </cell>
          <cell r="EH214" t="str">
            <v/>
          </cell>
          <cell r="EI214" t="str">
            <v/>
          </cell>
          <cell r="EJ214" t="str">
            <v/>
          </cell>
          <cell r="EK214" t="str">
            <v/>
          </cell>
          <cell r="EL214" t="str">
            <v/>
          </cell>
          <cell r="EM214" t="str">
            <v/>
          </cell>
          <cell r="EN214" t="str">
            <v/>
          </cell>
          <cell r="EO214" t="str">
            <v/>
          </cell>
          <cell r="EP214" t="str">
            <v/>
          </cell>
          <cell r="EQ214" t="str">
            <v/>
          </cell>
          <cell r="ER214" t="str">
            <v/>
          </cell>
          <cell r="ES214" t="str">
            <v/>
          </cell>
          <cell r="ET214" t="str">
            <v/>
          </cell>
          <cell r="EU214" t="str">
            <v/>
          </cell>
          <cell r="EV214" t="str">
            <v/>
          </cell>
          <cell r="EW214" t="str">
            <v/>
          </cell>
          <cell r="EX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  <cell r="N215" t="str">
            <v/>
          </cell>
          <cell r="O215" t="str">
            <v/>
          </cell>
          <cell r="P215" t="str">
            <v/>
          </cell>
          <cell r="Q215" t="str">
            <v/>
          </cell>
          <cell r="R215" t="str">
            <v/>
          </cell>
          <cell r="S215" t="str">
            <v/>
          </cell>
          <cell r="T215" t="str">
            <v/>
          </cell>
          <cell r="U215" t="str">
            <v/>
          </cell>
          <cell r="V215" t="str">
            <v/>
          </cell>
          <cell r="W215" t="str">
            <v/>
          </cell>
          <cell r="X215" t="str">
            <v/>
          </cell>
          <cell r="Y215" t="str">
            <v/>
          </cell>
          <cell r="Z215" t="str">
            <v/>
          </cell>
          <cell r="AA215" t="str">
            <v/>
          </cell>
          <cell r="AB215" t="str">
            <v/>
          </cell>
          <cell r="AC215" t="str">
            <v/>
          </cell>
          <cell r="AD215" t="str">
            <v/>
          </cell>
          <cell r="AE215" t="str">
            <v/>
          </cell>
          <cell r="AF215" t="str">
            <v/>
          </cell>
          <cell r="AG215" t="str">
            <v/>
          </cell>
          <cell r="AH215" t="str">
            <v/>
          </cell>
          <cell r="AI215" t="str">
            <v/>
          </cell>
          <cell r="AJ215" t="str">
            <v/>
          </cell>
          <cell r="AK215" t="str">
            <v/>
          </cell>
          <cell r="AL215" t="str">
            <v/>
          </cell>
          <cell r="AM215" t="str">
            <v/>
          </cell>
          <cell r="AN215" t="str">
            <v/>
          </cell>
          <cell r="AO215" t="str">
            <v/>
          </cell>
          <cell r="AP215" t="str">
            <v/>
          </cell>
          <cell r="AQ215" t="str">
            <v/>
          </cell>
          <cell r="AR215" t="str">
            <v/>
          </cell>
          <cell r="AS215" t="str">
            <v/>
          </cell>
          <cell r="AT215" t="str">
            <v/>
          </cell>
          <cell r="AU215" t="str">
            <v/>
          </cell>
          <cell r="AV215" t="str">
            <v/>
          </cell>
          <cell r="AW215" t="str">
            <v/>
          </cell>
          <cell r="AX215" t="str">
            <v/>
          </cell>
          <cell r="AY215" t="str">
            <v/>
          </cell>
          <cell r="AZ215" t="str">
            <v/>
          </cell>
          <cell r="BA215" t="str">
            <v/>
          </cell>
          <cell r="BB215" t="str">
            <v/>
          </cell>
          <cell r="BC215" t="str">
            <v/>
          </cell>
          <cell r="BD215" t="str">
            <v/>
          </cell>
          <cell r="BE215" t="str">
            <v/>
          </cell>
          <cell r="BF215" t="str">
            <v/>
          </cell>
          <cell r="BG215" t="str">
            <v/>
          </cell>
          <cell r="BH215" t="str">
            <v/>
          </cell>
          <cell r="BI215" t="str">
            <v/>
          </cell>
          <cell r="BJ215" t="str">
            <v/>
          </cell>
          <cell r="BK215" t="str">
            <v/>
          </cell>
          <cell r="BL215" t="str">
            <v/>
          </cell>
          <cell r="BM215" t="str">
            <v/>
          </cell>
          <cell r="BN215" t="str">
            <v/>
          </cell>
          <cell r="BO215" t="str">
            <v/>
          </cell>
          <cell r="BP215" t="str">
            <v/>
          </cell>
          <cell r="BQ215" t="str">
            <v/>
          </cell>
          <cell r="BR215" t="str">
            <v/>
          </cell>
          <cell r="BS215" t="str">
            <v/>
          </cell>
          <cell r="BT215" t="str">
            <v/>
          </cell>
          <cell r="BU215" t="str">
            <v/>
          </cell>
          <cell r="BV215" t="str">
            <v/>
          </cell>
          <cell r="BW215" t="str">
            <v/>
          </cell>
          <cell r="BX215" t="str">
            <v/>
          </cell>
          <cell r="BY215" t="str">
            <v/>
          </cell>
          <cell r="CA215" t="str">
            <v/>
          </cell>
          <cell r="CB215" t="str">
            <v/>
          </cell>
          <cell r="CC215" t="str">
            <v/>
          </cell>
          <cell r="CD215" t="str">
            <v/>
          </cell>
          <cell r="CE215" t="str">
            <v/>
          </cell>
          <cell r="CF215" t="str">
            <v/>
          </cell>
          <cell r="CG215" t="str">
            <v/>
          </cell>
          <cell r="CH215" t="str">
            <v/>
          </cell>
          <cell r="CI215" t="str">
            <v/>
          </cell>
          <cell r="CJ215" t="str">
            <v/>
          </cell>
          <cell r="CK215" t="str">
            <v/>
          </cell>
          <cell r="CL215" t="str">
            <v/>
          </cell>
          <cell r="CM215" t="str">
            <v/>
          </cell>
          <cell r="CN215" t="str">
            <v/>
          </cell>
          <cell r="CO215" t="str">
            <v/>
          </cell>
          <cell r="CP215" t="str">
            <v/>
          </cell>
          <cell r="CQ215" t="str">
            <v/>
          </cell>
          <cell r="CR215" t="str">
            <v/>
          </cell>
          <cell r="CS215" t="str">
            <v/>
          </cell>
          <cell r="CT215" t="str">
            <v/>
          </cell>
          <cell r="CU215" t="str">
            <v/>
          </cell>
          <cell r="CV215" t="str">
            <v/>
          </cell>
          <cell r="CW215" t="str">
            <v/>
          </cell>
          <cell r="CX215" t="str">
            <v/>
          </cell>
          <cell r="CY215" t="str">
            <v/>
          </cell>
          <cell r="CZ215" t="str">
            <v/>
          </cell>
          <cell r="DA215" t="str">
            <v/>
          </cell>
          <cell r="DB215" t="str">
            <v/>
          </cell>
          <cell r="DC215" t="str">
            <v/>
          </cell>
          <cell r="DD215" t="str">
            <v/>
          </cell>
          <cell r="DE215" t="str">
            <v/>
          </cell>
          <cell r="DF215" t="str">
            <v/>
          </cell>
          <cell r="DG215" t="str">
            <v/>
          </cell>
          <cell r="DH215" t="str">
            <v/>
          </cell>
          <cell r="DI215" t="str">
            <v/>
          </cell>
          <cell r="DJ215" t="str">
            <v/>
          </cell>
          <cell r="DK215" t="str">
            <v/>
          </cell>
          <cell r="DL215" t="str">
            <v/>
          </cell>
          <cell r="DM215" t="str">
            <v/>
          </cell>
          <cell r="DN215" t="str">
            <v/>
          </cell>
          <cell r="DO215" t="str">
            <v/>
          </cell>
          <cell r="DP215" t="str">
            <v/>
          </cell>
          <cell r="DQ215" t="str">
            <v/>
          </cell>
          <cell r="DR215" t="str">
            <v/>
          </cell>
          <cell r="DS215" t="str">
            <v/>
          </cell>
          <cell r="DT215" t="str">
            <v/>
          </cell>
          <cell r="DU215" t="str">
            <v/>
          </cell>
          <cell r="DV215" t="str">
            <v/>
          </cell>
          <cell r="DW215" t="str">
            <v/>
          </cell>
          <cell r="DX215" t="str">
            <v/>
          </cell>
          <cell r="DY215" t="str">
            <v/>
          </cell>
          <cell r="DZ215" t="str">
            <v/>
          </cell>
          <cell r="EA215" t="str">
            <v/>
          </cell>
          <cell r="EB215" t="str">
            <v/>
          </cell>
          <cell r="EC215" t="str">
            <v/>
          </cell>
          <cell r="ED215" t="str">
            <v/>
          </cell>
          <cell r="EE215" t="str">
            <v/>
          </cell>
          <cell r="EF215" t="str">
            <v/>
          </cell>
          <cell r="EG215" t="str">
            <v/>
          </cell>
          <cell r="EH215" t="str">
            <v/>
          </cell>
          <cell r="EI215" t="str">
            <v/>
          </cell>
          <cell r="EJ215" t="str">
            <v/>
          </cell>
          <cell r="EK215" t="str">
            <v/>
          </cell>
          <cell r="EL215" t="str">
            <v/>
          </cell>
          <cell r="EM215" t="str">
            <v/>
          </cell>
          <cell r="EN215" t="str">
            <v/>
          </cell>
          <cell r="EO215" t="str">
            <v/>
          </cell>
          <cell r="EP215" t="str">
            <v/>
          </cell>
          <cell r="EQ215" t="str">
            <v/>
          </cell>
          <cell r="ER215" t="str">
            <v/>
          </cell>
          <cell r="ES215" t="str">
            <v/>
          </cell>
          <cell r="ET215" t="str">
            <v/>
          </cell>
          <cell r="EU215" t="str">
            <v/>
          </cell>
          <cell r="EV215" t="str">
            <v/>
          </cell>
          <cell r="EW215" t="str">
            <v/>
          </cell>
          <cell r="EX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  <cell r="N216" t="str">
            <v/>
          </cell>
          <cell r="O216" t="str">
            <v/>
          </cell>
          <cell r="P216" t="str">
            <v/>
          </cell>
          <cell r="Q216" t="str">
            <v/>
          </cell>
          <cell r="R216" t="str">
            <v/>
          </cell>
          <cell r="S216" t="str">
            <v/>
          </cell>
          <cell r="T216" t="str">
            <v/>
          </cell>
          <cell r="U216" t="str">
            <v/>
          </cell>
          <cell r="V216" t="str">
            <v/>
          </cell>
          <cell r="W216" t="str">
            <v/>
          </cell>
          <cell r="X216" t="str">
            <v/>
          </cell>
          <cell r="Y216" t="str">
            <v/>
          </cell>
          <cell r="Z216" t="str">
            <v/>
          </cell>
          <cell r="AA216" t="str">
            <v/>
          </cell>
          <cell r="AB216" t="str">
            <v/>
          </cell>
          <cell r="AC216" t="str">
            <v/>
          </cell>
          <cell r="AD216" t="str">
            <v/>
          </cell>
          <cell r="AE216" t="str">
            <v/>
          </cell>
          <cell r="AF216" t="str">
            <v/>
          </cell>
          <cell r="AG216" t="str">
            <v/>
          </cell>
          <cell r="AH216" t="str">
            <v/>
          </cell>
          <cell r="AI216" t="str">
            <v/>
          </cell>
          <cell r="AJ216" t="str">
            <v/>
          </cell>
          <cell r="AK216" t="str">
            <v/>
          </cell>
          <cell r="AL216" t="str">
            <v/>
          </cell>
          <cell r="AM216" t="str">
            <v/>
          </cell>
          <cell r="AN216" t="str">
            <v/>
          </cell>
          <cell r="AO216" t="str">
            <v/>
          </cell>
          <cell r="AP216" t="str">
            <v/>
          </cell>
          <cell r="AQ216" t="str">
            <v/>
          </cell>
          <cell r="AR216" t="str">
            <v/>
          </cell>
          <cell r="AS216" t="str">
            <v/>
          </cell>
          <cell r="AT216" t="str">
            <v/>
          </cell>
          <cell r="AU216" t="str">
            <v/>
          </cell>
          <cell r="AV216" t="str">
            <v/>
          </cell>
          <cell r="AW216" t="str">
            <v/>
          </cell>
          <cell r="AX216" t="str">
            <v/>
          </cell>
          <cell r="AY216" t="str">
            <v/>
          </cell>
          <cell r="AZ216" t="str">
            <v/>
          </cell>
          <cell r="BA216" t="str">
            <v/>
          </cell>
          <cell r="BB216" t="str">
            <v/>
          </cell>
          <cell r="BC216" t="str">
            <v/>
          </cell>
          <cell r="BD216" t="str">
            <v/>
          </cell>
          <cell r="BE216" t="str">
            <v/>
          </cell>
          <cell r="BF216" t="str">
            <v/>
          </cell>
          <cell r="BG216" t="str">
            <v/>
          </cell>
          <cell r="BH216" t="str">
            <v/>
          </cell>
          <cell r="BI216" t="str">
            <v/>
          </cell>
          <cell r="BJ216" t="str">
            <v/>
          </cell>
          <cell r="BK216" t="str">
            <v/>
          </cell>
          <cell r="BL216" t="str">
            <v/>
          </cell>
          <cell r="BM216" t="str">
            <v/>
          </cell>
          <cell r="BN216" t="str">
            <v/>
          </cell>
          <cell r="BO216" t="str">
            <v/>
          </cell>
          <cell r="BP216" t="str">
            <v/>
          </cell>
          <cell r="BQ216" t="str">
            <v/>
          </cell>
          <cell r="BR216" t="str">
            <v/>
          </cell>
          <cell r="BS216" t="str">
            <v/>
          </cell>
          <cell r="BT216" t="str">
            <v/>
          </cell>
          <cell r="BU216" t="str">
            <v/>
          </cell>
          <cell r="BV216" t="str">
            <v/>
          </cell>
          <cell r="BW216" t="str">
            <v/>
          </cell>
          <cell r="BX216" t="str">
            <v/>
          </cell>
          <cell r="BY216" t="str">
            <v/>
          </cell>
          <cell r="CA216" t="str">
            <v/>
          </cell>
          <cell r="CB216" t="str">
            <v/>
          </cell>
          <cell r="CC216" t="str">
            <v/>
          </cell>
          <cell r="CD216" t="str">
            <v/>
          </cell>
          <cell r="CE216" t="str">
            <v/>
          </cell>
          <cell r="CF216" t="str">
            <v/>
          </cell>
          <cell r="CG216" t="str">
            <v/>
          </cell>
          <cell r="CH216" t="str">
            <v/>
          </cell>
          <cell r="CI216" t="str">
            <v/>
          </cell>
          <cell r="CJ216" t="str">
            <v/>
          </cell>
          <cell r="CK216" t="str">
            <v/>
          </cell>
          <cell r="CL216" t="str">
            <v/>
          </cell>
          <cell r="CM216" t="str">
            <v/>
          </cell>
          <cell r="CN216" t="str">
            <v/>
          </cell>
          <cell r="CO216" t="str">
            <v/>
          </cell>
          <cell r="CP216" t="str">
            <v/>
          </cell>
          <cell r="CQ216" t="str">
            <v/>
          </cell>
          <cell r="CR216" t="str">
            <v/>
          </cell>
          <cell r="CS216" t="str">
            <v/>
          </cell>
          <cell r="CT216" t="str">
            <v/>
          </cell>
          <cell r="CU216" t="str">
            <v/>
          </cell>
          <cell r="CV216" t="str">
            <v/>
          </cell>
          <cell r="CW216" t="str">
            <v/>
          </cell>
          <cell r="CX216" t="str">
            <v/>
          </cell>
          <cell r="CY216" t="str">
            <v/>
          </cell>
          <cell r="CZ216" t="str">
            <v/>
          </cell>
          <cell r="DA216" t="str">
            <v/>
          </cell>
          <cell r="DB216" t="str">
            <v/>
          </cell>
          <cell r="DC216" t="str">
            <v/>
          </cell>
          <cell r="DD216" t="str">
            <v/>
          </cell>
          <cell r="DE216" t="str">
            <v/>
          </cell>
          <cell r="DF216" t="str">
            <v/>
          </cell>
          <cell r="DG216" t="str">
            <v/>
          </cell>
          <cell r="DH216" t="str">
            <v/>
          </cell>
          <cell r="DI216" t="str">
            <v/>
          </cell>
          <cell r="DJ216" t="str">
            <v/>
          </cell>
          <cell r="DK216" t="str">
            <v/>
          </cell>
          <cell r="DL216" t="str">
            <v/>
          </cell>
          <cell r="DM216" t="str">
            <v/>
          </cell>
          <cell r="DN216" t="str">
            <v/>
          </cell>
          <cell r="DO216" t="str">
            <v/>
          </cell>
          <cell r="DP216" t="str">
            <v/>
          </cell>
          <cell r="DQ216" t="str">
            <v/>
          </cell>
          <cell r="DR216" t="str">
            <v/>
          </cell>
          <cell r="DS216" t="str">
            <v/>
          </cell>
          <cell r="DT216" t="str">
            <v/>
          </cell>
          <cell r="DU216" t="str">
            <v/>
          </cell>
          <cell r="DV216" t="str">
            <v/>
          </cell>
          <cell r="DW216" t="str">
            <v/>
          </cell>
          <cell r="DX216" t="str">
            <v/>
          </cell>
          <cell r="DY216" t="str">
            <v/>
          </cell>
          <cell r="DZ216" t="str">
            <v/>
          </cell>
          <cell r="EA216" t="str">
            <v/>
          </cell>
          <cell r="EB216" t="str">
            <v/>
          </cell>
          <cell r="EC216" t="str">
            <v/>
          </cell>
          <cell r="ED216" t="str">
            <v/>
          </cell>
          <cell r="EE216" t="str">
            <v/>
          </cell>
          <cell r="EF216" t="str">
            <v/>
          </cell>
          <cell r="EG216" t="str">
            <v/>
          </cell>
          <cell r="EH216" t="str">
            <v/>
          </cell>
          <cell r="EI216" t="str">
            <v/>
          </cell>
          <cell r="EJ216" t="str">
            <v/>
          </cell>
          <cell r="EK216" t="str">
            <v/>
          </cell>
          <cell r="EL216" t="str">
            <v/>
          </cell>
          <cell r="EM216" t="str">
            <v/>
          </cell>
          <cell r="EN216" t="str">
            <v/>
          </cell>
          <cell r="EO216" t="str">
            <v/>
          </cell>
          <cell r="EP216" t="str">
            <v/>
          </cell>
          <cell r="EQ216" t="str">
            <v/>
          </cell>
          <cell r="ER216" t="str">
            <v/>
          </cell>
          <cell r="ES216" t="str">
            <v/>
          </cell>
          <cell r="ET216" t="str">
            <v/>
          </cell>
          <cell r="EU216" t="str">
            <v/>
          </cell>
          <cell r="EV216" t="str">
            <v/>
          </cell>
          <cell r="EW216" t="str">
            <v/>
          </cell>
          <cell r="EX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  <cell r="N217" t="str">
            <v/>
          </cell>
          <cell r="O217" t="str">
            <v/>
          </cell>
          <cell r="P217" t="str">
            <v/>
          </cell>
          <cell r="Q217" t="str">
            <v/>
          </cell>
          <cell r="R217" t="str">
            <v/>
          </cell>
          <cell r="S217" t="str">
            <v/>
          </cell>
          <cell r="T217" t="str">
            <v/>
          </cell>
          <cell r="U217" t="str">
            <v/>
          </cell>
          <cell r="V217" t="str">
            <v/>
          </cell>
          <cell r="W217" t="str">
            <v/>
          </cell>
          <cell r="X217" t="str">
            <v/>
          </cell>
          <cell r="Y217" t="str">
            <v/>
          </cell>
          <cell r="Z217" t="str">
            <v/>
          </cell>
          <cell r="AA217" t="str">
            <v/>
          </cell>
          <cell r="AB217" t="str">
            <v/>
          </cell>
          <cell r="AC217" t="str">
            <v/>
          </cell>
          <cell r="AD217" t="str">
            <v/>
          </cell>
          <cell r="AE217" t="str">
            <v/>
          </cell>
          <cell r="AF217" t="str">
            <v/>
          </cell>
          <cell r="AG217" t="str">
            <v/>
          </cell>
          <cell r="AH217" t="str">
            <v/>
          </cell>
          <cell r="AI217" t="str">
            <v/>
          </cell>
          <cell r="AJ217" t="str">
            <v/>
          </cell>
          <cell r="AK217" t="str">
            <v/>
          </cell>
          <cell r="AL217" t="str">
            <v/>
          </cell>
          <cell r="AM217" t="str">
            <v/>
          </cell>
          <cell r="AN217" t="str">
            <v/>
          </cell>
          <cell r="AO217" t="str">
            <v/>
          </cell>
          <cell r="AP217" t="str">
            <v/>
          </cell>
          <cell r="AQ217" t="str">
            <v/>
          </cell>
          <cell r="AR217" t="str">
            <v/>
          </cell>
          <cell r="AS217" t="str">
            <v/>
          </cell>
          <cell r="AT217" t="str">
            <v/>
          </cell>
          <cell r="AU217" t="str">
            <v/>
          </cell>
          <cell r="AV217" t="str">
            <v/>
          </cell>
          <cell r="AW217" t="str">
            <v/>
          </cell>
          <cell r="AX217" t="str">
            <v/>
          </cell>
          <cell r="AY217" t="str">
            <v/>
          </cell>
          <cell r="AZ217" t="str">
            <v/>
          </cell>
          <cell r="BA217" t="str">
            <v/>
          </cell>
          <cell r="BB217" t="str">
            <v/>
          </cell>
          <cell r="BC217" t="str">
            <v/>
          </cell>
          <cell r="BD217" t="str">
            <v/>
          </cell>
          <cell r="BE217" t="str">
            <v/>
          </cell>
          <cell r="BF217" t="str">
            <v/>
          </cell>
          <cell r="BG217" t="str">
            <v/>
          </cell>
          <cell r="BH217" t="str">
            <v/>
          </cell>
          <cell r="BI217" t="str">
            <v/>
          </cell>
          <cell r="BJ217" t="str">
            <v/>
          </cell>
          <cell r="BK217" t="str">
            <v/>
          </cell>
          <cell r="BL217" t="str">
            <v/>
          </cell>
          <cell r="BM217" t="str">
            <v/>
          </cell>
          <cell r="BN217" t="str">
            <v/>
          </cell>
          <cell r="BO217" t="str">
            <v/>
          </cell>
          <cell r="BP217" t="str">
            <v/>
          </cell>
          <cell r="BQ217" t="str">
            <v/>
          </cell>
          <cell r="BR217" t="str">
            <v/>
          </cell>
          <cell r="BS217" t="str">
            <v/>
          </cell>
          <cell r="BT217" t="str">
            <v/>
          </cell>
          <cell r="BU217" t="str">
            <v/>
          </cell>
          <cell r="BV217" t="str">
            <v/>
          </cell>
          <cell r="BW217" t="str">
            <v/>
          </cell>
          <cell r="BX217" t="str">
            <v/>
          </cell>
          <cell r="BY217" t="str">
            <v/>
          </cell>
          <cell r="CA217" t="str">
            <v/>
          </cell>
          <cell r="CB217" t="str">
            <v/>
          </cell>
          <cell r="CC217" t="str">
            <v/>
          </cell>
          <cell r="CD217" t="str">
            <v/>
          </cell>
          <cell r="CE217" t="str">
            <v/>
          </cell>
          <cell r="CF217" t="str">
            <v/>
          </cell>
          <cell r="CG217" t="str">
            <v/>
          </cell>
          <cell r="CH217" t="str">
            <v/>
          </cell>
          <cell r="CI217" t="str">
            <v/>
          </cell>
          <cell r="CJ217" t="str">
            <v/>
          </cell>
          <cell r="CK217" t="str">
            <v/>
          </cell>
          <cell r="CL217" t="str">
            <v/>
          </cell>
          <cell r="CM217" t="str">
            <v/>
          </cell>
          <cell r="CN217" t="str">
            <v/>
          </cell>
          <cell r="CO217" t="str">
            <v/>
          </cell>
          <cell r="CP217" t="str">
            <v/>
          </cell>
          <cell r="CQ217" t="str">
            <v/>
          </cell>
          <cell r="CR217" t="str">
            <v/>
          </cell>
          <cell r="CS217" t="str">
            <v/>
          </cell>
          <cell r="CT217" t="str">
            <v/>
          </cell>
          <cell r="CU217" t="str">
            <v/>
          </cell>
          <cell r="CV217" t="str">
            <v/>
          </cell>
          <cell r="CW217" t="str">
            <v/>
          </cell>
          <cell r="CX217" t="str">
            <v/>
          </cell>
          <cell r="CY217" t="str">
            <v/>
          </cell>
          <cell r="CZ217" t="str">
            <v/>
          </cell>
          <cell r="DA217" t="str">
            <v/>
          </cell>
          <cell r="DB217" t="str">
            <v/>
          </cell>
          <cell r="DC217" t="str">
            <v/>
          </cell>
          <cell r="DD217" t="str">
            <v/>
          </cell>
          <cell r="DE217" t="str">
            <v/>
          </cell>
          <cell r="DF217" t="str">
            <v/>
          </cell>
          <cell r="DG217" t="str">
            <v/>
          </cell>
          <cell r="DH217" t="str">
            <v/>
          </cell>
          <cell r="DI217" t="str">
            <v/>
          </cell>
          <cell r="DJ217" t="str">
            <v/>
          </cell>
          <cell r="DK217" t="str">
            <v/>
          </cell>
          <cell r="DL217" t="str">
            <v/>
          </cell>
          <cell r="DM217" t="str">
            <v/>
          </cell>
          <cell r="DN217" t="str">
            <v/>
          </cell>
          <cell r="DO217" t="str">
            <v/>
          </cell>
          <cell r="DP217" t="str">
            <v/>
          </cell>
          <cell r="DQ217" t="str">
            <v/>
          </cell>
          <cell r="DR217" t="str">
            <v/>
          </cell>
          <cell r="DS217" t="str">
            <v/>
          </cell>
          <cell r="DT217" t="str">
            <v/>
          </cell>
          <cell r="DU217" t="str">
            <v/>
          </cell>
          <cell r="DV217" t="str">
            <v/>
          </cell>
          <cell r="DW217" t="str">
            <v/>
          </cell>
          <cell r="DX217" t="str">
            <v/>
          </cell>
          <cell r="DY217" t="str">
            <v/>
          </cell>
          <cell r="DZ217" t="str">
            <v/>
          </cell>
          <cell r="EA217" t="str">
            <v/>
          </cell>
          <cell r="EB217" t="str">
            <v/>
          </cell>
          <cell r="EC217" t="str">
            <v/>
          </cell>
          <cell r="ED217" t="str">
            <v/>
          </cell>
          <cell r="EE217" t="str">
            <v/>
          </cell>
          <cell r="EF217" t="str">
            <v/>
          </cell>
          <cell r="EG217" t="str">
            <v/>
          </cell>
          <cell r="EH217" t="str">
            <v/>
          </cell>
          <cell r="EI217" t="str">
            <v/>
          </cell>
          <cell r="EJ217" t="str">
            <v/>
          </cell>
          <cell r="EK217" t="str">
            <v/>
          </cell>
          <cell r="EL217" t="str">
            <v/>
          </cell>
          <cell r="EM217" t="str">
            <v/>
          </cell>
          <cell r="EN217" t="str">
            <v/>
          </cell>
          <cell r="EO217" t="str">
            <v/>
          </cell>
          <cell r="EP217" t="str">
            <v/>
          </cell>
          <cell r="EQ217" t="str">
            <v/>
          </cell>
          <cell r="ER217" t="str">
            <v/>
          </cell>
          <cell r="ES217" t="str">
            <v/>
          </cell>
          <cell r="ET217" t="str">
            <v/>
          </cell>
          <cell r="EU217" t="str">
            <v/>
          </cell>
          <cell r="EV217" t="str">
            <v/>
          </cell>
          <cell r="EW217" t="str">
            <v/>
          </cell>
          <cell r="EX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  <cell r="N218" t="str">
            <v/>
          </cell>
          <cell r="O218" t="str">
            <v/>
          </cell>
          <cell r="P218" t="str">
            <v/>
          </cell>
          <cell r="Q218" t="str">
            <v/>
          </cell>
          <cell r="R218" t="str">
            <v/>
          </cell>
          <cell r="S218" t="str">
            <v/>
          </cell>
          <cell r="T218" t="str">
            <v/>
          </cell>
          <cell r="U218" t="str">
            <v/>
          </cell>
          <cell r="V218" t="str">
            <v/>
          </cell>
          <cell r="W218" t="str">
            <v/>
          </cell>
          <cell r="X218" t="str">
            <v/>
          </cell>
          <cell r="Y218" t="str">
            <v/>
          </cell>
          <cell r="Z218" t="str">
            <v/>
          </cell>
          <cell r="AA218" t="str">
            <v/>
          </cell>
          <cell r="AB218" t="str">
            <v/>
          </cell>
          <cell r="AC218" t="str">
            <v/>
          </cell>
          <cell r="AD218" t="str">
            <v/>
          </cell>
          <cell r="AE218" t="str">
            <v/>
          </cell>
          <cell r="AF218" t="str">
            <v/>
          </cell>
          <cell r="AG218" t="str">
            <v/>
          </cell>
          <cell r="AH218" t="str">
            <v/>
          </cell>
          <cell r="AI218" t="str">
            <v/>
          </cell>
          <cell r="AJ218" t="str">
            <v/>
          </cell>
          <cell r="AK218" t="str">
            <v/>
          </cell>
          <cell r="AL218" t="str">
            <v/>
          </cell>
          <cell r="AM218" t="str">
            <v/>
          </cell>
          <cell r="AN218" t="str">
            <v/>
          </cell>
          <cell r="AO218" t="str">
            <v/>
          </cell>
          <cell r="AP218" t="str">
            <v/>
          </cell>
          <cell r="AQ218" t="str">
            <v/>
          </cell>
          <cell r="AR218" t="str">
            <v/>
          </cell>
          <cell r="AS218" t="str">
            <v/>
          </cell>
          <cell r="AT218" t="str">
            <v/>
          </cell>
          <cell r="AU218" t="str">
            <v/>
          </cell>
          <cell r="AV218" t="str">
            <v/>
          </cell>
          <cell r="AW218" t="str">
            <v/>
          </cell>
          <cell r="AX218" t="str">
            <v/>
          </cell>
          <cell r="AY218" t="str">
            <v/>
          </cell>
          <cell r="AZ218" t="str">
            <v/>
          </cell>
          <cell r="BA218" t="str">
            <v/>
          </cell>
          <cell r="BB218" t="str">
            <v/>
          </cell>
          <cell r="BC218" t="str">
            <v/>
          </cell>
          <cell r="BD218" t="str">
            <v/>
          </cell>
          <cell r="BE218" t="str">
            <v/>
          </cell>
          <cell r="BF218" t="str">
            <v/>
          </cell>
          <cell r="BG218" t="str">
            <v/>
          </cell>
          <cell r="BH218" t="str">
            <v/>
          </cell>
          <cell r="BI218" t="str">
            <v/>
          </cell>
          <cell r="BJ218" t="str">
            <v/>
          </cell>
          <cell r="BK218" t="str">
            <v/>
          </cell>
          <cell r="BL218" t="str">
            <v/>
          </cell>
          <cell r="BM218" t="str">
            <v/>
          </cell>
          <cell r="BN218" t="str">
            <v/>
          </cell>
          <cell r="BO218" t="str">
            <v/>
          </cell>
          <cell r="BP218" t="str">
            <v/>
          </cell>
          <cell r="BQ218" t="str">
            <v/>
          </cell>
          <cell r="BR218" t="str">
            <v/>
          </cell>
          <cell r="BS218" t="str">
            <v/>
          </cell>
          <cell r="BT218" t="str">
            <v/>
          </cell>
          <cell r="BU218" t="str">
            <v/>
          </cell>
          <cell r="BV218" t="str">
            <v/>
          </cell>
          <cell r="BW218" t="str">
            <v/>
          </cell>
          <cell r="BX218" t="str">
            <v/>
          </cell>
          <cell r="BY218" t="str">
            <v/>
          </cell>
          <cell r="CA218" t="str">
            <v/>
          </cell>
          <cell r="CB218" t="str">
            <v/>
          </cell>
          <cell r="CC218" t="str">
            <v/>
          </cell>
          <cell r="CD218" t="str">
            <v/>
          </cell>
          <cell r="CE218" t="str">
            <v/>
          </cell>
          <cell r="CF218" t="str">
            <v/>
          </cell>
          <cell r="CG218" t="str">
            <v/>
          </cell>
          <cell r="CH218" t="str">
            <v/>
          </cell>
          <cell r="CI218" t="str">
            <v/>
          </cell>
          <cell r="CJ218" t="str">
            <v/>
          </cell>
          <cell r="CK218" t="str">
            <v/>
          </cell>
          <cell r="CL218" t="str">
            <v/>
          </cell>
          <cell r="CM218" t="str">
            <v/>
          </cell>
          <cell r="CN218" t="str">
            <v/>
          </cell>
          <cell r="CO218" t="str">
            <v/>
          </cell>
          <cell r="CP218" t="str">
            <v/>
          </cell>
          <cell r="CQ218" t="str">
            <v/>
          </cell>
          <cell r="CR218" t="str">
            <v/>
          </cell>
          <cell r="CS218" t="str">
            <v/>
          </cell>
          <cell r="CT218" t="str">
            <v/>
          </cell>
          <cell r="CU218" t="str">
            <v/>
          </cell>
          <cell r="CV218" t="str">
            <v/>
          </cell>
          <cell r="CW218" t="str">
            <v/>
          </cell>
          <cell r="CX218" t="str">
            <v/>
          </cell>
          <cell r="CY218" t="str">
            <v/>
          </cell>
          <cell r="CZ218" t="str">
            <v/>
          </cell>
          <cell r="DA218" t="str">
            <v/>
          </cell>
          <cell r="DB218" t="str">
            <v/>
          </cell>
          <cell r="DC218" t="str">
            <v/>
          </cell>
          <cell r="DD218" t="str">
            <v/>
          </cell>
          <cell r="DE218" t="str">
            <v/>
          </cell>
          <cell r="DF218" t="str">
            <v/>
          </cell>
          <cell r="DG218" t="str">
            <v/>
          </cell>
          <cell r="DH218" t="str">
            <v/>
          </cell>
          <cell r="DI218" t="str">
            <v/>
          </cell>
          <cell r="DJ218" t="str">
            <v/>
          </cell>
          <cell r="DK218" t="str">
            <v/>
          </cell>
          <cell r="DL218" t="str">
            <v/>
          </cell>
          <cell r="DM218" t="str">
            <v/>
          </cell>
          <cell r="DN218" t="str">
            <v/>
          </cell>
          <cell r="DO218" t="str">
            <v/>
          </cell>
          <cell r="DP218" t="str">
            <v/>
          </cell>
          <cell r="DQ218" t="str">
            <v/>
          </cell>
          <cell r="DR218" t="str">
            <v/>
          </cell>
          <cell r="DS218" t="str">
            <v/>
          </cell>
          <cell r="DT218" t="str">
            <v/>
          </cell>
          <cell r="DU218" t="str">
            <v/>
          </cell>
          <cell r="DV218" t="str">
            <v/>
          </cell>
          <cell r="DW218" t="str">
            <v/>
          </cell>
          <cell r="DX218" t="str">
            <v/>
          </cell>
          <cell r="DY218" t="str">
            <v/>
          </cell>
          <cell r="DZ218" t="str">
            <v/>
          </cell>
          <cell r="EA218" t="str">
            <v/>
          </cell>
          <cell r="EB218" t="str">
            <v/>
          </cell>
          <cell r="EC218" t="str">
            <v/>
          </cell>
          <cell r="ED218" t="str">
            <v/>
          </cell>
          <cell r="EE218" t="str">
            <v/>
          </cell>
          <cell r="EF218" t="str">
            <v/>
          </cell>
          <cell r="EG218" t="str">
            <v/>
          </cell>
          <cell r="EH218" t="str">
            <v/>
          </cell>
          <cell r="EI218" t="str">
            <v/>
          </cell>
          <cell r="EJ218" t="str">
            <v/>
          </cell>
          <cell r="EK218" t="str">
            <v/>
          </cell>
          <cell r="EL218" t="str">
            <v/>
          </cell>
          <cell r="EM218" t="str">
            <v/>
          </cell>
          <cell r="EN218" t="str">
            <v/>
          </cell>
          <cell r="EO218" t="str">
            <v/>
          </cell>
          <cell r="EP218" t="str">
            <v/>
          </cell>
          <cell r="EQ218" t="str">
            <v/>
          </cell>
          <cell r="ER218" t="str">
            <v/>
          </cell>
          <cell r="ES218" t="str">
            <v/>
          </cell>
          <cell r="ET218" t="str">
            <v/>
          </cell>
          <cell r="EU218" t="str">
            <v/>
          </cell>
          <cell r="EV218" t="str">
            <v/>
          </cell>
          <cell r="EW218" t="str">
            <v/>
          </cell>
          <cell r="EX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  <cell r="N219" t="str">
            <v/>
          </cell>
          <cell r="O219" t="str">
            <v/>
          </cell>
          <cell r="P219" t="str">
            <v/>
          </cell>
          <cell r="Q219" t="str">
            <v/>
          </cell>
          <cell r="R219" t="str">
            <v/>
          </cell>
          <cell r="S219" t="str">
            <v/>
          </cell>
          <cell r="T219" t="str">
            <v/>
          </cell>
          <cell r="U219" t="str">
            <v/>
          </cell>
          <cell r="V219" t="str">
            <v/>
          </cell>
          <cell r="W219" t="str">
            <v/>
          </cell>
          <cell r="X219" t="str">
            <v/>
          </cell>
          <cell r="Y219" t="str">
            <v/>
          </cell>
          <cell r="Z219" t="str">
            <v/>
          </cell>
          <cell r="AA219" t="str">
            <v/>
          </cell>
          <cell r="AB219" t="str">
            <v/>
          </cell>
          <cell r="AC219" t="str">
            <v/>
          </cell>
          <cell r="AD219" t="str">
            <v/>
          </cell>
          <cell r="AE219" t="str">
            <v/>
          </cell>
          <cell r="AF219" t="str">
            <v/>
          </cell>
          <cell r="AG219" t="str">
            <v/>
          </cell>
          <cell r="AH219" t="str">
            <v/>
          </cell>
          <cell r="AI219" t="str">
            <v/>
          </cell>
          <cell r="AJ219" t="str">
            <v/>
          </cell>
          <cell r="AK219" t="str">
            <v/>
          </cell>
          <cell r="AL219" t="str">
            <v/>
          </cell>
          <cell r="AM219" t="str">
            <v/>
          </cell>
          <cell r="AN219" t="str">
            <v/>
          </cell>
          <cell r="AO219" t="str">
            <v/>
          </cell>
          <cell r="AP219" t="str">
            <v/>
          </cell>
          <cell r="AQ219" t="str">
            <v/>
          </cell>
          <cell r="AR219" t="str">
            <v/>
          </cell>
          <cell r="AS219" t="str">
            <v/>
          </cell>
          <cell r="AT219" t="str">
            <v/>
          </cell>
          <cell r="AU219" t="str">
            <v/>
          </cell>
          <cell r="AV219" t="str">
            <v/>
          </cell>
          <cell r="AW219" t="str">
            <v/>
          </cell>
          <cell r="AX219" t="str">
            <v/>
          </cell>
          <cell r="AY219" t="str">
            <v/>
          </cell>
          <cell r="AZ219" t="str">
            <v/>
          </cell>
          <cell r="BA219" t="str">
            <v/>
          </cell>
          <cell r="BB219" t="str">
            <v/>
          </cell>
          <cell r="BC219" t="str">
            <v/>
          </cell>
          <cell r="BD219" t="str">
            <v/>
          </cell>
          <cell r="BE219" t="str">
            <v/>
          </cell>
          <cell r="BF219" t="str">
            <v/>
          </cell>
          <cell r="BG219" t="str">
            <v/>
          </cell>
          <cell r="BH219" t="str">
            <v/>
          </cell>
          <cell r="BI219" t="str">
            <v/>
          </cell>
          <cell r="BJ219" t="str">
            <v/>
          </cell>
          <cell r="BK219" t="str">
            <v/>
          </cell>
          <cell r="BL219" t="str">
            <v/>
          </cell>
          <cell r="BM219" t="str">
            <v/>
          </cell>
          <cell r="BN219" t="str">
            <v/>
          </cell>
          <cell r="BO219" t="str">
            <v/>
          </cell>
          <cell r="BP219" t="str">
            <v/>
          </cell>
          <cell r="BQ219" t="str">
            <v/>
          </cell>
          <cell r="BR219" t="str">
            <v/>
          </cell>
          <cell r="BS219" t="str">
            <v/>
          </cell>
          <cell r="BT219" t="str">
            <v/>
          </cell>
          <cell r="BU219" t="str">
            <v/>
          </cell>
          <cell r="BV219" t="str">
            <v/>
          </cell>
          <cell r="BW219" t="str">
            <v/>
          </cell>
          <cell r="BX219" t="str">
            <v/>
          </cell>
          <cell r="BY219" t="str">
            <v/>
          </cell>
          <cell r="CA219" t="str">
            <v/>
          </cell>
          <cell r="CB219" t="str">
            <v/>
          </cell>
          <cell r="CC219" t="str">
            <v/>
          </cell>
          <cell r="CD219" t="str">
            <v/>
          </cell>
          <cell r="CE219" t="str">
            <v/>
          </cell>
          <cell r="CF219" t="str">
            <v/>
          </cell>
          <cell r="CG219" t="str">
            <v/>
          </cell>
          <cell r="CH219" t="str">
            <v/>
          </cell>
          <cell r="CI219" t="str">
            <v/>
          </cell>
          <cell r="CJ219" t="str">
            <v/>
          </cell>
          <cell r="CK219" t="str">
            <v/>
          </cell>
          <cell r="CL219" t="str">
            <v/>
          </cell>
          <cell r="CM219" t="str">
            <v/>
          </cell>
          <cell r="CN219" t="str">
            <v/>
          </cell>
          <cell r="CO219" t="str">
            <v/>
          </cell>
          <cell r="CP219" t="str">
            <v/>
          </cell>
          <cell r="CQ219" t="str">
            <v/>
          </cell>
          <cell r="CR219" t="str">
            <v/>
          </cell>
          <cell r="CS219" t="str">
            <v/>
          </cell>
          <cell r="CT219" t="str">
            <v/>
          </cell>
          <cell r="CU219" t="str">
            <v/>
          </cell>
          <cell r="CV219" t="str">
            <v/>
          </cell>
          <cell r="CW219" t="str">
            <v/>
          </cell>
          <cell r="CX219" t="str">
            <v/>
          </cell>
          <cell r="CY219" t="str">
            <v/>
          </cell>
          <cell r="CZ219" t="str">
            <v/>
          </cell>
          <cell r="DA219" t="str">
            <v/>
          </cell>
          <cell r="DB219" t="str">
            <v/>
          </cell>
          <cell r="DC219" t="str">
            <v/>
          </cell>
          <cell r="DD219" t="str">
            <v/>
          </cell>
          <cell r="DE219" t="str">
            <v/>
          </cell>
          <cell r="DF219" t="str">
            <v/>
          </cell>
          <cell r="DG219" t="str">
            <v/>
          </cell>
          <cell r="DH219" t="str">
            <v/>
          </cell>
          <cell r="DI219" t="str">
            <v/>
          </cell>
          <cell r="DJ219" t="str">
            <v/>
          </cell>
          <cell r="DK219" t="str">
            <v/>
          </cell>
          <cell r="DL219" t="str">
            <v/>
          </cell>
          <cell r="DM219" t="str">
            <v/>
          </cell>
          <cell r="DN219" t="str">
            <v/>
          </cell>
          <cell r="DO219" t="str">
            <v/>
          </cell>
          <cell r="DP219" t="str">
            <v/>
          </cell>
          <cell r="DQ219" t="str">
            <v/>
          </cell>
          <cell r="DR219" t="str">
            <v/>
          </cell>
          <cell r="DS219" t="str">
            <v/>
          </cell>
          <cell r="DT219" t="str">
            <v/>
          </cell>
          <cell r="DU219" t="str">
            <v/>
          </cell>
          <cell r="DV219" t="str">
            <v/>
          </cell>
          <cell r="DW219" t="str">
            <v/>
          </cell>
          <cell r="DX219" t="str">
            <v/>
          </cell>
          <cell r="DY219" t="str">
            <v/>
          </cell>
          <cell r="DZ219" t="str">
            <v/>
          </cell>
          <cell r="EA219" t="str">
            <v/>
          </cell>
          <cell r="EB219" t="str">
            <v/>
          </cell>
          <cell r="EC219" t="str">
            <v/>
          </cell>
          <cell r="ED219" t="str">
            <v/>
          </cell>
          <cell r="EE219" t="str">
            <v/>
          </cell>
          <cell r="EF219" t="str">
            <v/>
          </cell>
          <cell r="EG219" t="str">
            <v/>
          </cell>
          <cell r="EH219" t="str">
            <v/>
          </cell>
          <cell r="EI219" t="str">
            <v/>
          </cell>
          <cell r="EJ219" t="str">
            <v/>
          </cell>
          <cell r="EK219" t="str">
            <v/>
          </cell>
          <cell r="EL219" t="str">
            <v/>
          </cell>
          <cell r="EM219" t="str">
            <v/>
          </cell>
          <cell r="EN219" t="str">
            <v/>
          </cell>
          <cell r="EO219" t="str">
            <v/>
          </cell>
          <cell r="EP219" t="str">
            <v/>
          </cell>
          <cell r="EQ219" t="str">
            <v/>
          </cell>
          <cell r="ER219" t="str">
            <v/>
          </cell>
          <cell r="ES219" t="str">
            <v/>
          </cell>
          <cell r="ET219" t="str">
            <v/>
          </cell>
          <cell r="EU219" t="str">
            <v/>
          </cell>
          <cell r="EV219" t="str">
            <v/>
          </cell>
          <cell r="EW219" t="str">
            <v/>
          </cell>
          <cell r="EX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  <cell r="N220" t="str">
            <v/>
          </cell>
          <cell r="O220" t="str">
            <v/>
          </cell>
          <cell r="P220" t="str">
            <v/>
          </cell>
          <cell r="Q220" t="str">
            <v/>
          </cell>
          <cell r="R220" t="str">
            <v/>
          </cell>
          <cell r="S220" t="str">
            <v/>
          </cell>
          <cell r="T220" t="str">
            <v/>
          </cell>
          <cell r="U220" t="str">
            <v/>
          </cell>
          <cell r="V220" t="str">
            <v/>
          </cell>
          <cell r="W220" t="str">
            <v/>
          </cell>
          <cell r="X220" t="str">
            <v/>
          </cell>
          <cell r="Y220" t="str">
            <v/>
          </cell>
          <cell r="Z220" t="str">
            <v/>
          </cell>
          <cell r="AA220" t="str">
            <v/>
          </cell>
          <cell r="AB220" t="str">
            <v/>
          </cell>
          <cell r="AC220" t="str">
            <v/>
          </cell>
          <cell r="AD220" t="str">
            <v/>
          </cell>
          <cell r="AE220" t="str">
            <v/>
          </cell>
          <cell r="AF220" t="str">
            <v/>
          </cell>
          <cell r="AG220" t="str">
            <v/>
          </cell>
          <cell r="AH220" t="str">
            <v/>
          </cell>
          <cell r="AI220" t="str">
            <v/>
          </cell>
          <cell r="AJ220" t="str">
            <v/>
          </cell>
          <cell r="AK220" t="str">
            <v/>
          </cell>
          <cell r="AL220" t="str">
            <v/>
          </cell>
          <cell r="AM220" t="str">
            <v/>
          </cell>
          <cell r="AN220" t="str">
            <v/>
          </cell>
          <cell r="AO220" t="str">
            <v/>
          </cell>
          <cell r="AP220" t="str">
            <v/>
          </cell>
          <cell r="AQ220" t="str">
            <v/>
          </cell>
          <cell r="AR220" t="str">
            <v/>
          </cell>
          <cell r="AS220" t="str">
            <v/>
          </cell>
          <cell r="AT220" t="str">
            <v/>
          </cell>
          <cell r="AU220" t="str">
            <v/>
          </cell>
          <cell r="AV220" t="str">
            <v/>
          </cell>
          <cell r="AW220" t="str">
            <v/>
          </cell>
          <cell r="AX220" t="str">
            <v/>
          </cell>
          <cell r="AY220" t="str">
            <v/>
          </cell>
          <cell r="AZ220" t="str">
            <v/>
          </cell>
          <cell r="BA220" t="str">
            <v/>
          </cell>
          <cell r="BB220" t="str">
            <v/>
          </cell>
          <cell r="BC220" t="str">
            <v/>
          </cell>
          <cell r="BD220" t="str">
            <v/>
          </cell>
          <cell r="BE220" t="str">
            <v/>
          </cell>
          <cell r="BF220" t="str">
            <v/>
          </cell>
          <cell r="BG220" t="str">
            <v/>
          </cell>
          <cell r="BH220" t="str">
            <v/>
          </cell>
          <cell r="BI220" t="str">
            <v/>
          </cell>
          <cell r="BJ220" t="str">
            <v/>
          </cell>
          <cell r="BK220" t="str">
            <v/>
          </cell>
          <cell r="BL220" t="str">
            <v/>
          </cell>
          <cell r="BM220" t="str">
            <v/>
          </cell>
          <cell r="BN220" t="str">
            <v/>
          </cell>
          <cell r="BO220" t="str">
            <v/>
          </cell>
          <cell r="BP220" t="str">
            <v/>
          </cell>
          <cell r="BQ220" t="str">
            <v/>
          </cell>
          <cell r="BR220" t="str">
            <v/>
          </cell>
          <cell r="BS220" t="str">
            <v/>
          </cell>
          <cell r="BT220" t="str">
            <v/>
          </cell>
          <cell r="BU220" t="str">
            <v/>
          </cell>
          <cell r="BV220" t="str">
            <v/>
          </cell>
          <cell r="BW220" t="str">
            <v/>
          </cell>
          <cell r="BX220" t="str">
            <v/>
          </cell>
          <cell r="BY220" t="str">
            <v/>
          </cell>
          <cell r="CA220" t="str">
            <v/>
          </cell>
          <cell r="CB220" t="str">
            <v/>
          </cell>
          <cell r="CC220" t="str">
            <v/>
          </cell>
          <cell r="CD220" t="str">
            <v/>
          </cell>
          <cell r="CE220" t="str">
            <v/>
          </cell>
          <cell r="CF220" t="str">
            <v/>
          </cell>
          <cell r="CG220" t="str">
            <v/>
          </cell>
          <cell r="CH220" t="str">
            <v/>
          </cell>
          <cell r="CI220" t="str">
            <v/>
          </cell>
          <cell r="CJ220" t="str">
            <v/>
          </cell>
          <cell r="CK220" t="str">
            <v/>
          </cell>
          <cell r="CL220" t="str">
            <v/>
          </cell>
          <cell r="CM220" t="str">
            <v/>
          </cell>
          <cell r="CN220" t="str">
            <v/>
          </cell>
          <cell r="CO220" t="str">
            <v/>
          </cell>
          <cell r="CP220" t="str">
            <v/>
          </cell>
          <cell r="CQ220" t="str">
            <v/>
          </cell>
          <cell r="CR220" t="str">
            <v/>
          </cell>
          <cell r="CS220" t="str">
            <v/>
          </cell>
          <cell r="CT220" t="str">
            <v/>
          </cell>
          <cell r="CU220" t="str">
            <v/>
          </cell>
          <cell r="CV220" t="str">
            <v/>
          </cell>
          <cell r="CW220" t="str">
            <v/>
          </cell>
          <cell r="CX220" t="str">
            <v/>
          </cell>
          <cell r="CY220" t="str">
            <v/>
          </cell>
          <cell r="CZ220" t="str">
            <v/>
          </cell>
          <cell r="DA220" t="str">
            <v/>
          </cell>
          <cell r="DB220" t="str">
            <v/>
          </cell>
          <cell r="DC220" t="str">
            <v/>
          </cell>
          <cell r="DD220" t="str">
            <v/>
          </cell>
          <cell r="DE220" t="str">
            <v/>
          </cell>
          <cell r="DF220" t="str">
            <v/>
          </cell>
          <cell r="DG220" t="str">
            <v/>
          </cell>
          <cell r="DH220" t="str">
            <v/>
          </cell>
          <cell r="DI220" t="str">
            <v/>
          </cell>
          <cell r="DJ220" t="str">
            <v/>
          </cell>
          <cell r="DK220" t="str">
            <v/>
          </cell>
          <cell r="DL220" t="str">
            <v/>
          </cell>
          <cell r="DM220" t="str">
            <v/>
          </cell>
          <cell r="DN220" t="str">
            <v/>
          </cell>
          <cell r="DO220" t="str">
            <v/>
          </cell>
          <cell r="DP220" t="str">
            <v/>
          </cell>
          <cell r="DQ220" t="str">
            <v/>
          </cell>
          <cell r="DR220" t="str">
            <v/>
          </cell>
          <cell r="DS220" t="str">
            <v/>
          </cell>
          <cell r="DT220" t="str">
            <v/>
          </cell>
          <cell r="DU220" t="str">
            <v/>
          </cell>
          <cell r="DV220" t="str">
            <v/>
          </cell>
          <cell r="DW220" t="str">
            <v/>
          </cell>
          <cell r="DX220" t="str">
            <v/>
          </cell>
          <cell r="DY220" t="str">
            <v/>
          </cell>
          <cell r="DZ220" t="str">
            <v/>
          </cell>
          <cell r="EA220" t="str">
            <v/>
          </cell>
          <cell r="EB220" t="str">
            <v/>
          </cell>
          <cell r="EC220" t="str">
            <v/>
          </cell>
          <cell r="ED220" t="str">
            <v/>
          </cell>
          <cell r="EE220" t="str">
            <v/>
          </cell>
          <cell r="EF220" t="str">
            <v/>
          </cell>
          <cell r="EG220" t="str">
            <v/>
          </cell>
          <cell r="EH220" t="str">
            <v/>
          </cell>
          <cell r="EI220" t="str">
            <v/>
          </cell>
          <cell r="EJ220" t="str">
            <v/>
          </cell>
          <cell r="EK220" t="str">
            <v/>
          </cell>
          <cell r="EL220" t="str">
            <v/>
          </cell>
          <cell r="EM220" t="str">
            <v/>
          </cell>
          <cell r="EN220" t="str">
            <v/>
          </cell>
          <cell r="EO220" t="str">
            <v/>
          </cell>
          <cell r="EP220" t="str">
            <v/>
          </cell>
          <cell r="EQ220" t="str">
            <v/>
          </cell>
          <cell r="ER220" t="str">
            <v/>
          </cell>
          <cell r="ES220" t="str">
            <v/>
          </cell>
          <cell r="ET220" t="str">
            <v/>
          </cell>
          <cell r="EU220" t="str">
            <v/>
          </cell>
          <cell r="EV220" t="str">
            <v/>
          </cell>
          <cell r="EW220" t="str">
            <v/>
          </cell>
          <cell r="EX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  <cell r="N221" t="str">
            <v/>
          </cell>
          <cell r="O221" t="str">
            <v/>
          </cell>
          <cell r="P221" t="str">
            <v/>
          </cell>
          <cell r="Q221" t="str">
            <v/>
          </cell>
          <cell r="R221" t="str">
            <v/>
          </cell>
          <cell r="S221" t="str">
            <v/>
          </cell>
          <cell r="T221" t="str">
            <v/>
          </cell>
          <cell r="U221" t="str">
            <v/>
          </cell>
          <cell r="V221" t="str">
            <v/>
          </cell>
          <cell r="W221" t="str">
            <v/>
          </cell>
          <cell r="X221" t="str">
            <v/>
          </cell>
          <cell r="Y221" t="str">
            <v/>
          </cell>
          <cell r="Z221" t="str">
            <v/>
          </cell>
          <cell r="AA221" t="str">
            <v/>
          </cell>
          <cell r="AB221" t="str">
            <v/>
          </cell>
          <cell r="AC221" t="str">
            <v/>
          </cell>
          <cell r="AD221" t="str">
            <v/>
          </cell>
          <cell r="AE221" t="str">
            <v/>
          </cell>
          <cell r="AF221" t="str">
            <v/>
          </cell>
          <cell r="AG221" t="str">
            <v/>
          </cell>
          <cell r="AH221" t="str">
            <v/>
          </cell>
          <cell r="AI221" t="str">
            <v/>
          </cell>
          <cell r="AJ221" t="str">
            <v/>
          </cell>
          <cell r="AK221" t="str">
            <v/>
          </cell>
          <cell r="AL221" t="str">
            <v/>
          </cell>
          <cell r="AM221" t="str">
            <v/>
          </cell>
          <cell r="AN221" t="str">
            <v/>
          </cell>
          <cell r="AO221" t="str">
            <v/>
          </cell>
          <cell r="AP221" t="str">
            <v/>
          </cell>
          <cell r="AQ221" t="str">
            <v/>
          </cell>
          <cell r="AR221" t="str">
            <v/>
          </cell>
          <cell r="AS221" t="str">
            <v/>
          </cell>
          <cell r="AT221" t="str">
            <v/>
          </cell>
          <cell r="AU221" t="str">
            <v/>
          </cell>
          <cell r="AV221" t="str">
            <v/>
          </cell>
          <cell r="AW221" t="str">
            <v/>
          </cell>
          <cell r="AX221" t="str">
            <v/>
          </cell>
          <cell r="AY221" t="str">
            <v/>
          </cell>
          <cell r="AZ221" t="str">
            <v/>
          </cell>
          <cell r="BA221" t="str">
            <v/>
          </cell>
          <cell r="BB221" t="str">
            <v/>
          </cell>
          <cell r="BC221" t="str">
            <v/>
          </cell>
          <cell r="BD221" t="str">
            <v/>
          </cell>
          <cell r="BE221" t="str">
            <v/>
          </cell>
          <cell r="BF221" t="str">
            <v/>
          </cell>
          <cell r="BG221" t="str">
            <v/>
          </cell>
          <cell r="BH221" t="str">
            <v/>
          </cell>
          <cell r="BI221" t="str">
            <v/>
          </cell>
          <cell r="BJ221" t="str">
            <v/>
          </cell>
          <cell r="BK221" t="str">
            <v/>
          </cell>
          <cell r="BL221" t="str">
            <v/>
          </cell>
          <cell r="BM221" t="str">
            <v/>
          </cell>
          <cell r="BN221" t="str">
            <v/>
          </cell>
          <cell r="BO221" t="str">
            <v/>
          </cell>
          <cell r="BP221" t="str">
            <v/>
          </cell>
          <cell r="BQ221" t="str">
            <v/>
          </cell>
          <cell r="BR221" t="str">
            <v/>
          </cell>
          <cell r="BS221" t="str">
            <v/>
          </cell>
          <cell r="BT221" t="str">
            <v/>
          </cell>
          <cell r="BU221" t="str">
            <v/>
          </cell>
          <cell r="BV221" t="str">
            <v/>
          </cell>
          <cell r="BW221" t="str">
            <v/>
          </cell>
          <cell r="BX221" t="str">
            <v/>
          </cell>
          <cell r="BY221" t="str">
            <v/>
          </cell>
          <cell r="CA221" t="str">
            <v/>
          </cell>
          <cell r="CB221" t="str">
            <v/>
          </cell>
          <cell r="CC221" t="str">
            <v/>
          </cell>
          <cell r="CD221" t="str">
            <v/>
          </cell>
          <cell r="CE221" t="str">
            <v/>
          </cell>
          <cell r="CF221" t="str">
            <v/>
          </cell>
          <cell r="CG221" t="str">
            <v/>
          </cell>
          <cell r="CH221" t="str">
            <v/>
          </cell>
          <cell r="CI221" t="str">
            <v/>
          </cell>
          <cell r="CJ221" t="str">
            <v/>
          </cell>
          <cell r="CK221" t="str">
            <v/>
          </cell>
          <cell r="CL221" t="str">
            <v/>
          </cell>
          <cell r="CM221" t="str">
            <v/>
          </cell>
          <cell r="CN221" t="str">
            <v/>
          </cell>
          <cell r="CO221" t="str">
            <v/>
          </cell>
          <cell r="CP221" t="str">
            <v/>
          </cell>
          <cell r="CQ221" t="str">
            <v/>
          </cell>
          <cell r="CR221" t="str">
            <v/>
          </cell>
          <cell r="CS221" t="str">
            <v/>
          </cell>
          <cell r="CT221" t="str">
            <v/>
          </cell>
          <cell r="CU221" t="str">
            <v/>
          </cell>
          <cell r="CV221" t="str">
            <v/>
          </cell>
          <cell r="CW221" t="str">
            <v/>
          </cell>
          <cell r="CX221" t="str">
            <v/>
          </cell>
          <cell r="CY221" t="str">
            <v/>
          </cell>
          <cell r="CZ221" t="str">
            <v/>
          </cell>
          <cell r="DA221" t="str">
            <v/>
          </cell>
          <cell r="DB221" t="str">
            <v/>
          </cell>
          <cell r="DC221" t="str">
            <v/>
          </cell>
          <cell r="DD221" t="str">
            <v/>
          </cell>
          <cell r="DE221" t="str">
            <v/>
          </cell>
          <cell r="DF221" t="str">
            <v/>
          </cell>
          <cell r="DG221" t="str">
            <v/>
          </cell>
          <cell r="DH221" t="str">
            <v/>
          </cell>
          <cell r="DI221" t="str">
            <v/>
          </cell>
          <cell r="DJ221" t="str">
            <v/>
          </cell>
          <cell r="DK221" t="str">
            <v/>
          </cell>
          <cell r="DL221" t="str">
            <v/>
          </cell>
          <cell r="DM221" t="str">
            <v/>
          </cell>
          <cell r="DN221" t="str">
            <v/>
          </cell>
          <cell r="DO221" t="str">
            <v/>
          </cell>
          <cell r="DP221" t="str">
            <v/>
          </cell>
          <cell r="DQ221" t="str">
            <v/>
          </cell>
          <cell r="DR221" t="str">
            <v/>
          </cell>
          <cell r="DS221" t="str">
            <v/>
          </cell>
          <cell r="DT221" t="str">
            <v/>
          </cell>
          <cell r="DU221" t="str">
            <v/>
          </cell>
          <cell r="DV221" t="str">
            <v/>
          </cell>
          <cell r="DW221" t="str">
            <v/>
          </cell>
          <cell r="DX221" t="str">
            <v/>
          </cell>
          <cell r="DY221" t="str">
            <v/>
          </cell>
          <cell r="DZ221" t="str">
            <v/>
          </cell>
          <cell r="EA221" t="str">
            <v/>
          </cell>
          <cell r="EB221" t="str">
            <v/>
          </cell>
          <cell r="EC221" t="str">
            <v/>
          </cell>
          <cell r="ED221" t="str">
            <v/>
          </cell>
          <cell r="EE221" t="str">
            <v/>
          </cell>
          <cell r="EF221" t="str">
            <v/>
          </cell>
          <cell r="EG221" t="str">
            <v/>
          </cell>
          <cell r="EH221" t="str">
            <v/>
          </cell>
          <cell r="EI221" t="str">
            <v/>
          </cell>
          <cell r="EJ221" t="str">
            <v/>
          </cell>
          <cell r="EK221" t="str">
            <v/>
          </cell>
          <cell r="EL221" t="str">
            <v/>
          </cell>
          <cell r="EM221" t="str">
            <v/>
          </cell>
          <cell r="EN221" t="str">
            <v/>
          </cell>
          <cell r="EO221" t="str">
            <v/>
          </cell>
          <cell r="EP221" t="str">
            <v/>
          </cell>
          <cell r="EQ221" t="str">
            <v/>
          </cell>
          <cell r="ER221" t="str">
            <v/>
          </cell>
          <cell r="ES221" t="str">
            <v/>
          </cell>
          <cell r="ET221" t="str">
            <v/>
          </cell>
          <cell r="EU221" t="str">
            <v/>
          </cell>
          <cell r="EV221" t="str">
            <v/>
          </cell>
          <cell r="EW221" t="str">
            <v/>
          </cell>
          <cell r="EX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  <cell r="N222" t="str">
            <v/>
          </cell>
          <cell r="O222" t="str">
            <v/>
          </cell>
          <cell r="P222" t="str">
            <v/>
          </cell>
          <cell r="Q222" t="str">
            <v/>
          </cell>
          <cell r="R222" t="str">
            <v/>
          </cell>
          <cell r="S222" t="str">
            <v/>
          </cell>
          <cell r="T222" t="str">
            <v/>
          </cell>
          <cell r="U222" t="str">
            <v/>
          </cell>
          <cell r="V222" t="str">
            <v/>
          </cell>
          <cell r="W222" t="str">
            <v/>
          </cell>
          <cell r="X222" t="str">
            <v/>
          </cell>
          <cell r="Y222" t="str">
            <v/>
          </cell>
          <cell r="Z222" t="str">
            <v/>
          </cell>
          <cell r="AA222" t="str">
            <v/>
          </cell>
          <cell r="AB222" t="str">
            <v/>
          </cell>
          <cell r="AC222" t="str">
            <v/>
          </cell>
          <cell r="AD222" t="str">
            <v/>
          </cell>
          <cell r="AE222" t="str">
            <v/>
          </cell>
          <cell r="AF222" t="str">
            <v/>
          </cell>
          <cell r="AG222" t="str">
            <v/>
          </cell>
          <cell r="AH222" t="str">
            <v/>
          </cell>
          <cell r="AI222" t="str">
            <v/>
          </cell>
          <cell r="AJ222" t="str">
            <v/>
          </cell>
          <cell r="AK222" t="str">
            <v/>
          </cell>
          <cell r="AL222" t="str">
            <v/>
          </cell>
          <cell r="AM222" t="str">
            <v/>
          </cell>
          <cell r="AN222" t="str">
            <v/>
          </cell>
          <cell r="AO222" t="str">
            <v/>
          </cell>
          <cell r="AP222" t="str">
            <v/>
          </cell>
          <cell r="AQ222" t="str">
            <v/>
          </cell>
          <cell r="AR222" t="str">
            <v/>
          </cell>
          <cell r="AS222" t="str">
            <v/>
          </cell>
          <cell r="AT222" t="str">
            <v/>
          </cell>
          <cell r="AU222" t="str">
            <v/>
          </cell>
          <cell r="AV222" t="str">
            <v/>
          </cell>
          <cell r="AW222" t="str">
            <v/>
          </cell>
          <cell r="AX222" t="str">
            <v/>
          </cell>
          <cell r="AY222" t="str">
            <v/>
          </cell>
          <cell r="AZ222" t="str">
            <v/>
          </cell>
          <cell r="BA222" t="str">
            <v/>
          </cell>
          <cell r="BB222" t="str">
            <v/>
          </cell>
          <cell r="BC222" t="str">
            <v/>
          </cell>
          <cell r="BD222" t="str">
            <v/>
          </cell>
          <cell r="BE222" t="str">
            <v/>
          </cell>
          <cell r="BF222" t="str">
            <v/>
          </cell>
          <cell r="BG222" t="str">
            <v/>
          </cell>
          <cell r="BH222" t="str">
            <v/>
          </cell>
          <cell r="BI222" t="str">
            <v/>
          </cell>
          <cell r="BJ222" t="str">
            <v/>
          </cell>
          <cell r="BK222" t="str">
            <v/>
          </cell>
          <cell r="BL222" t="str">
            <v/>
          </cell>
          <cell r="BM222" t="str">
            <v/>
          </cell>
          <cell r="BN222" t="str">
            <v/>
          </cell>
          <cell r="BO222" t="str">
            <v/>
          </cell>
          <cell r="BP222" t="str">
            <v/>
          </cell>
          <cell r="BQ222" t="str">
            <v/>
          </cell>
          <cell r="BR222" t="str">
            <v/>
          </cell>
          <cell r="BS222" t="str">
            <v/>
          </cell>
          <cell r="BT222" t="str">
            <v/>
          </cell>
          <cell r="BU222" t="str">
            <v/>
          </cell>
          <cell r="BV222" t="str">
            <v/>
          </cell>
          <cell r="BW222" t="str">
            <v/>
          </cell>
          <cell r="BX222" t="str">
            <v/>
          </cell>
          <cell r="BY222" t="str">
            <v/>
          </cell>
          <cell r="CA222" t="str">
            <v/>
          </cell>
          <cell r="CB222" t="str">
            <v/>
          </cell>
          <cell r="CC222" t="str">
            <v/>
          </cell>
          <cell r="CD222" t="str">
            <v/>
          </cell>
          <cell r="CE222" t="str">
            <v/>
          </cell>
          <cell r="CF222" t="str">
            <v/>
          </cell>
          <cell r="CG222" t="str">
            <v/>
          </cell>
          <cell r="CH222" t="str">
            <v/>
          </cell>
          <cell r="CI222" t="str">
            <v/>
          </cell>
          <cell r="CJ222" t="str">
            <v/>
          </cell>
          <cell r="CK222" t="str">
            <v/>
          </cell>
          <cell r="CL222" t="str">
            <v/>
          </cell>
          <cell r="CM222" t="str">
            <v/>
          </cell>
          <cell r="CN222" t="str">
            <v/>
          </cell>
          <cell r="CO222" t="str">
            <v/>
          </cell>
          <cell r="CP222" t="str">
            <v/>
          </cell>
          <cell r="CQ222" t="str">
            <v/>
          </cell>
          <cell r="CR222" t="str">
            <v/>
          </cell>
          <cell r="CS222" t="str">
            <v/>
          </cell>
          <cell r="CT222" t="str">
            <v/>
          </cell>
          <cell r="CU222" t="str">
            <v/>
          </cell>
          <cell r="CV222" t="str">
            <v/>
          </cell>
          <cell r="CW222" t="str">
            <v/>
          </cell>
          <cell r="CX222" t="str">
            <v/>
          </cell>
          <cell r="CY222" t="str">
            <v/>
          </cell>
          <cell r="CZ222" t="str">
            <v/>
          </cell>
          <cell r="DA222" t="str">
            <v/>
          </cell>
          <cell r="DB222" t="str">
            <v/>
          </cell>
          <cell r="DC222" t="str">
            <v/>
          </cell>
          <cell r="DD222" t="str">
            <v/>
          </cell>
          <cell r="DE222" t="str">
            <v/>
          </cell>
          <cell r="DF222" t="str">
            <v/>
          </cell>
          <cell r="DG222" t="str">
            <v/>
          </cell>
          <cell r="DH222" t="str">
            <v/>
          </cell>
          <cell r="DI222" t="str">
            <v/>
          </cell>
          <cell r="DJ222" t="str">
            <v/>
          </cell>
          <cell r="DK222" t="str">
            <v/>
          </cell>
          <cell r="DL222" t="str">
            <v/>
          </cell>
          <cell r="DM222" t="str">
            <v/>
          </cell>
          <cell r="DN222" t="str">
            <v/>
          </cell>
          <cell r="DO222" t="str">
            <v/>
          </cell>
          <cell r="DP222" t="str">
            <v/>
          </cell>
          <cell r="DQ222" t="str">
            <v/>
          </cell>
          <cell r="DR222" t="str">
            <v/>
          </cell>
          <cell r="DS222" t="str">
            <v/>
          </cell>
          <cell r="DT222" t="str">
            <v/>
          </cell>
          <cell r="DU222" t="str">
            <v/>
          </cell>
          <cell r="DV222" t="str">
            <v/>
          </cell>
          <cell r="DW222" t="str">
            <v/>
          </cell>
          <cell r="DX222" t="str">
            <v/>
          </cell>
          <cell r="DY222" t="str">
            <v/>
          </cell>
          <cell r="DZ222" t="str">
            <v/>
          </cell>
          <cell r="EA222" t="str">
            <v/>
          </cell>
          <cell r="EB222" t="str">
            <v/>
          </cell>
          <cell r="EC222" t="str">
            <v/>
          </cell>
          <cell r="ED222" t="str">
            <v/>
          </cell>
          <cell r="EE222" t="str">
            <v/>
          </cell>
          <cell r="EF222" t="str">
            <v/>
          </cell>
          <cell r="EG222" t="str">
            <v/>
          </cell>
          <cell r="EH222" t="str">
            <v/>
          </cell>
          <cell r="EI222" t="str">
            <v/>
          </cell>
          <cell r="EJ222" t="str">
            <v/>
          </cell>
          <cell r="EK222" t="str">
            <v/>
          </cell>
          <cell r="EL222" t="str">
            <v/>
          </cell>
          <cell r="EM222" t="str">
            <v/>
          </cell>
          <cell r="EN222" t="str">
            <v/>
          </cell>
          <cell r="EO222" t="str">
            <v/>
          </cell>
          <cell r="EP222" t="str">
            <v/>
          </cell>
          <cell r="EQ222" t="str">
            <v/>
          </cell>
          <cell r="ER222" t="str">
            <v/>
          </cell>
          <cell r="ES222" t="str">
            <v/>
          </cell>
          <cell r="ET222" t="str">
            <v/>
          </cell>
          <cell r="EU222" t="str">
            <v/>
          </cell>
          <cell r="EV222" t="str">
            <v/>
          </cell>
          <cell r="EW222" t="str">
            <v/>
          </cell>
          <cell r="EX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  <cell r="N223" t="str">
            <v/>
          </cell>
          <cell r="O223" t="str">
            <v/>
          </cell>
          <cell r="P223" t="str">
            <v/>
          </cell>
          <cell r="Q223" t="str">
            <v/>
          </cell>
          <cell r="R223" t="str">
            <v/>
          </cell>
          <cell r="S223" t="str">
            <v/>
          </cell>
          <cell r="T223" t="str">
            <v/>
          </cell>
          <cell r="U223" t="str">
            <v/>
          </cell>
          <cell r="V223" t="str">
            <v/>
          </cell>
          <cell r="W223" t="str">
            <v/>
          </cell>
          <cell r="X223" t="str">
            <v/>
          </cell>
          <cell r="Y223" t="str">
            <v/>
          </cell>
          <cell r="Z223" t="str">
            <v/>
          </cell>
          <cell r="AA223" t="str">
            <v/>
          </cell>
          <cell r="AB223" t="str">
            <v/>
          </cell>
          <cell r="AC223" t="str">
            <v/>
          </cell>
          <cell r="AD223" t="str">
            <v/>
          </cell>
          <cell r="AE223" t="str">
            <v/>
          </cell>
          <cell r="AF223" t="str">
            <v/>
          </cell>
          <cell r="AG223" t="str">
            <v/>
          </cell>
          <cell r="AH223" t="str">
            <v/>
          </cell>
          <cell r="AI223" t="str">
            <v/>
          </cell>
          <cell r="AJ223" t="str">
            <v/>
          </cell>
          <cell r="AK223" t="str">
            <v/>
          </cell>
          <cell r="AL223" t="str">
            <v/>
          </cell>
          <cell r="AM223" t="str">
            <v/>
          </cell>
          <cell r="AN223" t="str">
            <v/>
          </cell>
          <cell r="AO223" t="str">
            <v/>
          </cell>
          <cell r="AP223" t="str">
            <v/>
          </cell>
          <cell r="AQ223" t="str">
            <v/>
          </cell>
          <cell r="AR223" t="str">
            <v/>
          </cell>
          <cell r="AS223" t="str">
            <v/>
          </cell>
          <cell r="AT223" t="str">
            <v/>
          </cell>
          <cell r="AU223" t="str">
            <v/>
          </cell>
          <cell r="AV223" t="str">
            <v/>
          </cell>
          <cell r="AW223" t="str">
            <v/>
          </cell>
          <cell r="AX223" t="str">
            <v/>
          </cell>
          <cell r="AY223" t="str">
            <v/>
          </cell>
          <cell r="AZ223" t="str">
            <v/>
          </cell>
          <cell r="BA223" t="str">
            <v/>
          </cell>
          <cell r="BB223" t="str">
            <v/>
          </cell>
          <cell r="BC223" t="str">
            <v/>
          </cell>
          <cell r="BD223" t="str">
            <v/>
          </cell>
          <cell r="BE223" t="str">
            <v/>
          </cell>
          <cell r="BF223" t="str">
            <v/>
          </cell>
          <cell r="BG223" t="str">
            <v/>
          </cell>
          <cell r="BH223" t="str">
            <v/>
          </cell>
          <cell r="BI223" t="str">
            <v/>
          </cell>
          <cell r="BJ223" t="str">
            <v/>
          </cell>
          <cell r="BK223" t="str">
            <v/>
          </cell>
          <cell r="BL223" t="str">
            <v/>
          </cell>
          <cell r="BM223" t="str">
            <v/>
          </cell>
          <cell r="BN223" t="str">
            <v/>
          </cell>
          <cell r="BO223" t="str">
            <v/>
          </cell>
          <cell r="BP223" t="str">
            <v/>
          </cell>
          <cell r="BQ223" t="str">
            <v/>
          </cell>
          <cell r="BR223" t="str">
            <v/>
          </cell>
          <cell r="BS223" t="str">
            <v/>
          </cell>
          <cell r="BT223" t="str">
            <v/>
          </cell>
          <cell r="BU223" t="str">
            <v/>
          </cell>
          <cell r="BV223" t="str">
            <v/>
          </cell>
          <cell r="BW223" t="str">
            <v/>
          </cell>
          <cell r="BX223" t="str">
            <v/>
          </cell>
          <cell r="BY223" t="str">
            <v/>
          </cell>
          <cell r="CA223" t="str">
            <v/>
          </cell>
          <cell r="CB223" t="str">
            <v/>
          </cell>
          <cell r="CC223" t="str">
            <v/>
          </cell>
          <cell r="CD223" t="str">
            <v/>
          </cell>
          <cell r="CE223" t="str">
            <v/>
          </cell>
          <cell r="CF223" t="str">
            <v/>
          </cell>
          <cell r="CG223" t="str">
            <v/>
          </cell>
          <cell r="CH223" t="str">
            <v/>
          </cell>
          <cell r="CI223" t="str">
            <v/>
          </cell>
          <cell r="CJ223" t="str">
            <v/>
          </cell>
          <cell r="CK223" t="str">
            <v/>
          </cell>
          <cell r="CL223" t="str">
            <v/>
          </cell>
          <cell r="CM223" t="str">
            <v/>
          </cell>
          <cell r="CN223" t="str">
            <v/>
          </cell>
          <cell r="CO223" t="str">
            <v/>
          </cell>
          <cell r="CP223" t="str">
            <v/>
          </cell>
          <cell r="CQ223" t="str">
            <v/>
          </cell>
          <cell r="CR223" t="str">
            <v/>
          </cell>
          <cell r="CS223" t="str">
            <v/>
          </cell>
          <cell r="CT223" t="str">
            <v/>
          </cell>
          <cell r="CU223" t="str">
            <v/>
          </cell>
          <cell r="CV223" t="str">
            <v/>
          </cell>
          <cell r="CW223" t="str">
            <v/>
          </cell>
          <cell r="CX223" t="str">
            <v/>
          </cell>
          <cell r="CY223" t="str">
            <v/>
          </cell>
          <cell r="CZ223" t="str">
            <v/>
          </cell>
          <cell r="DA223" t="str">
            <v/>
          </cell>
          <cell r="DB223" t="str">
            <v/>
          </cell>
          <cell r="DC223" t="str">
            <v/>
          </cell>
          <cell r="DD223" t="str">
            <v/>
          </cell>
          <cell r="DE223" t="str">
            <v/>
          </cell>
          <cell r="DF223" t="str">
            <v/>
          </cell>
          <cell r="DG223" t="str">
            <v/>
          </cell>
          <cell r="DH223" t="str">
            <v/>
          </cell>
          <cell r="DI223" t="str">
            <v/>
          </cell>
          <cell r="DJ223" t="str">
            <v/>
          </cell>
          <cell r="DK223" t="str">
            <v/>
          </cell>
          <cell r="DL223" t="str">
            <v/>
          </cell>
          <cell r="DM223" t="str">
            <v/>
          </cell>
          <cell r="DN223" t="str">
            <v/>
          </cell>
          <cell r="DO223" t="str">
            <v/>
          </cell>
          <cell r="DP223" t="str">
            <v/>
          </cell>
          <cell r="DQ223" t="str">
            <v/>
          </cell>
          <cell r="DR223" t="str">
            <v/>
          </cell>
          <cell r="DS223" t="str">
            <v/>
          </cell>
          <cell r="DT223" t="str">
            <v/>
          </cell>
          <cell r="DU223" t="str">
            <v/>
          </cell>
          <cell r="DV223" t="str">
            <v/>
          </cell>
          <cell r="DW223" t="str">
            <v/>
          </cell>
          <cell r="DX223" t="str">
            <v/>
          </cell>
          <cell r="DY223" t="str">
            <v/>
          </cell>
          <cell r="DZ223" t="str">
            <v/>
          </cell>
          <cell r="EA223" t="str">
            <v/>
          </cell>
          <cell r="EB223" t="str">
            <v/>
          </cell>
          <cell r="EC223" t="str">
            <v/>
          </cell>
          <cell r="ED223" t="str">
            <v/>
          </cell>
          <cell r="EE223" t="str">
            <v/>
          </cell>
          <cell r="EF223" t="str">
            <v/>
          </cell>
          <cell r="EG223" t="str">
            <v/>
          </cell>
          <cell r="EH223" t="str">
            <v/>
          </cell>
          <cell r="EI223" t="str">
            <v/>
          </cell>
          <cell r="EJ223" t="str">
            <v/>
          </cell>
          <cell r="EK223" t="str">
            <v/>
          </cell>
          <cell r="EL223" t="str">
            <v/>
          </cell>
          <cell r="EM223" t="str">
            <v/>
          </cell>
          <cell r="EN223" t="str">
            <v/>
          </cell>
          <cell r="EO223" t="str">
            <v/>
          </cell>
          <cell r="EP223" t="str">
            <v/>
          </cell>
          <cell r="EQ223" t="str">
            <v/>
          </cell>
          <cell r="ER223" t="str">
            <v/>
          </cell>
          <cell r="ES223" t="str">
            <v/>
          </cell>
          <cell r="ET223" t="str">
            <v/>
          </cell>
          <cell r="EU223" t="str">
            <v/>
          </cell>
          <cell r="EV223" t="str">
            <v/>
          </cell>
          <cell r="EW223" t="str">
            <v/>
          </cell>
          <cell r="EX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  <cell r="N224" t="str">
            <v/>
          </cell>
          <cell r="O224" t="str">
            <v/>
          </cell>
          <cell r="P224" t="str">
            <v/>
          </cell>
          <cell r="Q224" t="str">
            <v/>
          </cell>
          <cell r="R224" t="str">
            <v/>
          </cell>
          <cell r="S224" t="str">
            <v/>
          </cell>
          <cell r="T224" t="str">
            <v/>
          </cell>
          <cell r="U224" t="str">
            <v/>
          </cell>
          <cell r="V224" t="str">
            <v/>
          </cell>
          <cell r="W224" t="str">
            <v/>
          </cell>
          <cell r="X224" t="str">
            <v/>
          </cell>
          <cell r="Y224" t="str">
            <v/>
          </cell>
          <cell r="Z224" t="str">
            <v/>
          </cell>
          <cell r="AA224" t="str">
            <v/>
          </cell>
          <cell r="AB224" t="str">
            <v/>
          </cell>
          <cell r="AC224" t="str">
            <v/>
          </cell>
          <cell r="AD224" t="str">
            <v/>
          </cell>
          <cell r="AE224" t="str">
            <v/>
          </cell>
          <cell r="AF224" t="str">
            <v/>
          </cell>
          <cell r="AG224" t="str">
            <v/>
          </cell>
          <cell r="AH224" t="str">
            <v/>
          </cell>
          <cell r="AI224" t="str">
            <v/>
          </cell>
          <cell r="AJ224" t="str">
            <v/>
          </cell>
          <cell r="AK224" t="str">
            <v/>
          </cell>
          <cell r="AL224" t="str">
            <v/>
          </cell>
          <cell r="AM224" t="str">
            <v/>
          </cell>
          <cell r="AN224" t="str">
            <v/>
          </cell>
          <cell r="AO224" t="str">
            <v/>
          </cell>
          <cell r="AP224" t="str">
            <v/>
          </cell>
          <cell r="AQ224" t="str">
            <v/>
          </cell>
          <cell r="AR224" t="str">
            <v/>
          </cell>
          <cell r="AS224" t="str">
            <v/>
          </cell>
          <cell r="AT224" t="str">
            <v/>
          </cell>
          <cell r="AU224" t="str">
            <v/>
          </cell>
          <cell r="AV224" t="str">
            <v/>
          </cell>
          <cell r="AW224" t="str">
            <v/>
          </cell>
          <cell r="AX224" t="str">
            <v/>
          </cell>
          <cell r="AY224" t="str">
            <v/>
          </cell>
          <cell r="AZ224" t="str">
            <v/>
          </cell>
          <cell r="BA224" t="str">
            <v/>
          </cell>
          <cell r="BB224" t="str">
            <v/>
          </cell>
          <cell r="BC224" t="str">
            <v/>
          </cell>
          <cell r="BD224" t="str">
            <v/>
          </cell>
          <cell r="BE224" t="str">
            <v/>
          </cell>
          <cell r="BF224" t="str">
            <v/>
          </cell>
          <cell r="BG224" t="str">
            <v/>
          </cell>
          <cell r="BH224" t="str">
            <v/>
          </cell>
          <cell r="BI224" t="str">
            <v/>
          </cell>
          <cell r="BJ224" t="str">
            <v/>
          </cell>
          <cell r="BK224" t="str">
            <v/>
          </cell>
          <cell r="BL224" t="str">
            <v/>
          </cell>
          <cell r="BM224" t="str">
            <v/>
          </cell>
          <cell r="BN224" t="str">
            <v/>
          </cell>
          <cell r="BO224" t="str">
            <v/>
          </cell>
          <cell r="BP224" t="str">
            <v/>
          </cell>
          <cell r="BQ224" t="str">
            <v/>
          </cell>
          <cell r="BR224" t="str">
            <v/>
          </cell>
          <cell r="BS224" t="str">
            <v/>
          </cell>
          <cell r="BT224" t="str">
            <v/>
          </cell>
          <cell r="BU224" t="str">
            <v/>
          </cell>
          <cell r="BV224" t="str">
            <v/>
          </cell>
          <cell r="BW224" t="str">
            <v/>
          </cell>
          <cell r="BX224" t="str">
            <v/>
          </cell>
          <cell r="BY224" t="str">
            <v/>
          </cell>
          <cell r="CA224" t="str">
            <v/>
          </cell>
          <cell r="CB224" t="str">
            <v/>
          </cell>
          <cell r="CC224" t="str">
            <v/>
          </cell>
          <cell r="CD224" t="str">
            <v/>
          </cell>
          <cell r="CE224" t="str">
            <v/>
          </cell>
          <cell r="CF224" t="str">
            <v/>
          </cell>
          <cell r="CG224" t="str">
            <v/>
          </cell>
          <cell r="CH224" t="str">
            <v/>
          </cell>
          <cell r="CI224" t="str">
            <v/>
          </cell>
          <cell r="CJ224" t="str">
            <v/>
          </cell>
          <cell r="CK224" t="str">
            <v/>
          </cell>
          <cell r="CL224" t="str">
            <v/>
          </cell>
          <cell r="CM224" t="str">
            <v/>
          </cell>
          <cell r="CN224" t="str">
            <v/>
          </cell>
          <cell r="CO224" t="str">
            <v/>
          </cell>
          <cell r="CP224" t="str">
            <v/>
          </cell>
          <cell r="CQ224" t="str">
            <v/>
          </cell>
          <cell r="CR224" t="str">
            <v/>
          </cell>
          <cell r="CS224" t="str">
            <v/>
          </cell>
          <cell r="CT224" t="str">
            <v/>
          </cell>
          <cell r="CU224" t="str">
            <v/>
          </cell>
          <cell r="CV224" t="str">
            <v/>
          </cell>
          <cell r="CW224" t="str">
            <v/>
          </cell>
          <cell r="CX224" t="str">
            <v/>
          </cell>
          <cell r="CY224" t="str">
            <v/>
          </cell>
          <cell r="CZ224" t="str">
            <v/>
          </cell>
          <cell r="DA224" t="str">
            <v/>
          </cell>
          <cell r="DB224" t="str">
            <v/>
          </cell>
          <cell r="DC224" t="str">
            <v/>
          </cell>
          <cell r="DD224" t="str">
            <v/>
          </cell>
          <cell r="DE224" t="str">
            <v/>
          </cell>
          <cell r="DF224" t="str">
            <v/>
          </cell>
          <cell r="DG224" t="str">
            <v/>
          </cell>
          <cell r="DH224" t="str">
            <v/>
          </cell>
          <cell r="DI224" t="str">
            <v/>
          </cell>
          <cell r="DJ224" t="str">
            <v/>
          </cell>
          <cell r="DK224" t="str">
            <v/>
          </cell>
          <cell r="DL224" t="str">
            <v/>
          </cell>
          <cell r="DM224" t="str">
            <v/>
          </cell>
          <cell r="DN224" t="str">
            <v/>
          </cell>
          <cell r="DO224" t="str">
            <v/>
          </cell>
          <cell r="DP224" t="str">
            <v/>
          </cell>
          <cell r="DQ224" t="str">
            <v/>
          </cell>
          <cell r="DR224" t="str">
            <v/>
          </cell>
          <cell r="DS224" t="str">
            <v/>
          </cell>
          <cell r="DT224" t="str">
            <v/>
          </cell>
          <cell r="DU224" t="str">
            <v/>
          </cell>
          <cell r="DV224" t="str">
            <v/>
          </cell>
          <cell r="DW224" t="str">
            <v/>
          </cell>
          <cell r="DX224" t="str">
            <v/>
          </cell>
          <cell r="DY224" t="str">
            <v/>
          </cell>
          <cell r="DZ224" t="str">
            <v/>
          </cell>
          <cell r="EA224" t="str">
            <v/>
          </cell>
          <cell r="EB224" t="str">
            <v/>
          </cell>
          <cell r="EC224" t="str">
            <v/>
          </cell>
          <cell r="ED224" t="str">
            <v/>
          </cell>
          <cell r="EE224" t="str">
            <v/>
          </cell>
          <cell r="EF224" t="str">
            <v/>
          </cell>
          <cell r="EG224" t="str">
            <v/>
          </cell>
          <cell r="EH224" t="str">
            <v/>
          </cell>
          <cell r="EI224" t="str">
            <v/>
          </cell>
          <cell r="EJ224" t="str">
            <v/>
          </cell>
          <cell r="EK224" t="str">
            <v/>
          </cell>
          <cell r="EL224" t="str">
            <v/>
          </cell>
          <cell r="EM224" t="str">
            <v/>
          </cell>
          <cell r="EN224" t="str">
            <v/>
          </cell>
          <cell r="EO224" t="str">
            <v/>
          </cell>
          <cell r="EP224" t="str">
            <v/>
          </cell>
          <cell r="EQ224" t="str">
            <v/>
          </cell>
          <cell r="ER224" t="str">
            <v/>
          </cell>
          <cell r="ES224" t="str">
            <v/>
          </cell>
          <cell r="ET224" t="str">
            <v/>
          </cell>
          <cell r="EU224" t="str">
            <v/>
          </cell>
          <cell r="EV224" t="str">
            <v/>
          </cell>
          <cell r="EW224" t="str">
            <v/>
          </cell>
          <cell r="EX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  <cell r="N225" t="str">
            <v/>
          </cell>
          <cell r="O225" t="str">
            <v/>
          </cell>
          <cell r="P225" t="str">
            <v/>
          </cell>
          <cell r="Q225" t="str">
            <v/>
          </cell>
          <cell r="R225" t="str">
            <v/>
          </cell>
          <cell r="S225" t="str">
            <v/>
          </cell>
          <cell r="T225" t="str">
            <v/>
          </cell>
          <cell r="U225" t="str">
            <v/>
          </cell>
          <cell r="V225" t="str">
            <v/>
          </cell>
          <cell r="W225" t="str">
            <v/>
          </cell>
          <cell r="X225" t="str">
            <v/>
          </cell>
          <cell r="Y225" t="str">
            <v/>
          </cell>
          <cell r="Z225" t="str">
            <v/>
          </cell>
          <cell r="AA225" t="str">
            <v/>
          </cell>
          <cell r="AB225" t="str">
            <v/>
          </cell>
          <cell r="AC225" t="str">
            <v/>
          </cell>
          <cell r="AD225" t="str">
            <v/>
          </cell>
          <cell r="AE225" t="str">
            <v/>
          </cell>
          <cell r="AF225" t="str">
            <v/>
          </cell>
          <cell r="AG225" t="str">
            <v/>
          </cell>
          <cell r="AH225" t="str">
            <v/>
          </cell>
          <cell r="AI225" t="str">
            <v/>
          </cell>
          <cell r="AJ225" t="str">
            <v/>
          </cell>
          <cell r="AK225" t="str">
            <v/>
          </cell>
          <cell r="AL225" t="str">
            <v/>
          </cell>
          <cell r="AM225" t="str">
            <v/>
          </cell>
          <cell r="AN225" t="str">
            <v/>
          </cell>
          <cell r="AO225" t="str">
            <v/>
          </cell>
          <cell r="AP225" t="str">
            <v/>
          </cell>
          <cell r="AQ225" t="str">
            <v/>
          </cell>
          <cell r="AR225" t="str">
            <v/>
          </cell>
          <cell r="AS225" t="str">
            <v/>
          </cell>
          <cell r="AT225" t="str">
            <v/>
          </cell>
          <cell r="AU225" t="str">
            <v/>
          </cell>
          <cell r="AV225" t="str">
            <v/>
          </cell>
          <cell r="AW225" t="str">
            <v/>
          </cell>
          <cell r="AX225" t="str">
            <v/>
          </cell>
          <cell r="AY225" t="str">
            <v/>
          </cell>
          <cell r="AZ225" t="str">
            <v/>
          </cell>
          <cell r="BA225" t="str">
            <v/>
          </cell>
          <cell r="BB225" t="str">
            <v/>
          </cell>
          <cell r="BC225" t="str">
            <v/>
          </cell>
          <cell r="BD225" t="str">
            <v/>
          </cell>
          <cell r="BE225" t="str">
            <v/>
          </cell>
          <cell r="BF225" t="str">
            <v/>
          </cell>
          <cell r="BG225" t="str">
            <v/>
          </cell>
          <cell r="BH225" t="str">
            <v/>
          </cell>
          <cell r="BI225" t="str">
            <v/>
          </cell>
          <cell r="BJ225" t="str">
            <v/>
          </cell>
          <cell r="BK225" t="str">
            <v/>
          </cell>
          <cell r="BL225" t="str">
            <v/>
          </cell>
          <cell r="BM225" t="str">
            <v/>
          </cell>
          <cell r="BN225" t="str">
            <v/>
          </cell>
          <cell r="BO225" t="str">
            <v/>
          </cell>
          <cell r="BP225" t="str">
            <v/>
          </cell>
          <cell r="BQ225" t="str">
            <v/>
          </cell>
          <cell r="BR225" t="str">
            <v/>
          </cell>
          <cell r="BS225" t="str">
            <v/>
          </cell>
          <cell r="BT225" t="str">
            <v/>
          </cell>
          <cell r="BU225" t="str">
            <v/>
          </cell>
          <cell r="BV225" t="str">
            <v/>
          </cell>
          <cell r="BW225" t="str">
            <v/>
          </cell>
          <cell r="BX225" t="str">
            <v/>
          </cell>
          <cell r="BY225" t="str">
            <v/>
          </cell>
          <cell r="CA225" t="str">
            <v/>
          </cell>
          <cell r="CB225" t="str">
            <v/>
          </cell>
          <cell r="CC225" t="str">
            <v/>
          </cell>
          <cell r="CD225" t="str">
            <v/>
          </cell>
          <cell r="CE225" t="str">
            <v/>
          </cell>
          <cell r="CF225" t="str">
            <v/>
          </cell>
          <cell r="CG225" t="str">
            <v/>
          </cell>
          <cell r="CH225" t="str">
            <v/>
          </cell>
          <cell r="CI225" t="str">
            <v/>
          </cell>
          <cell r="CJ225" t="str">
            <v/>
          </cell>
          <cell r="CK225" t="str">
            <v/>
          </cell>
          <cell r="CL225" t="str">
            <v/>
          </cell>
          <cell r="CM225" t="str">
            <v/>
          </cell>
          <cell r="CN225" t="str">
            <v/>
          </cell>
          <cell r="CO225" t="str">
            <v/>
          </cell>
          <cell r="CP225" t="str">
            <v/>
          </cell>
          <cell r="CQ225" t="str">
            <v/>
          </cell>
          <cell r="CR225" t="str">
            <v/>
          </cell>
          <cell r="CS225" t="str">
            <v/>
          </cell>
          <cell r="CT225" t="str">
            <v/>
          </cell>
          <cell r="CU225" t="str">
            <v/>
          </cell>
          <cell r="CV225" t="str">
            <v/>
          </cell>
          <cell r="CW225" t="str">
            <v/>
          </cell>
          <cell r="CX225" t="str">
            <v/>
          </cell>
          <cell r="CY225" t="str">
            <v/>
          </cell>
          <cell r="CZ225" t="str">
            <v/>
          </cell>
          <cell r="DA225" t="str">
            <v/>
          </cell>
          <cell r="DB225" t="str">
            <v/>
          </cell>
          <cell r="DC225" t="str">
            <v/>
          </cell>
          <cell r="DD225" t="str">
            <v/>
          </cell>
          <cell r="DE225" t="str">
            <v/>
          </cell>
          <cell r="DF225" t="str">
            <v/>
          </cell>
          <cell r="DG225" t="str">
            <v/>
          </cell>
          <cell r="DH225" t="str">
            <v/>
          </cell>
          <cell r="DI225" t="str">
            <v/>
          </cell>
          <cell r="DJ225" t="str">
            <v/>
          </cell>
          <cell r="DK225" t="str">
            <v/>
          </cell>
          <cell r="DL225" t="str">
            <v/>
          </cell>
          <cell r="DM225" t="str">
            <v/>
          </cell>
          <cell r="DN225" t="str">
            <v/>
          </cell>
          <cell r="DO225" t="str">
            <v/>
          </cell>
          <cell r="DP225" t="str">
            <v/>
          </cell>
          <cell r="DQ225" t="str">
            <v/>
          </cell>
          <cell r="DR225" t="str">
            <v/>
          </cell>
          <cell r="DS225" t="str">
            <v/>
          </cell>
          <cell r="DT225" t="str">
            <v/>
          </cell>
          <cell r="DU225" t="str">
            <v/>
          </cell>
          <cell r="DV225" t="str">
            <v/>
          </cell>
          <cell r="DW225" t="str">
            <v/>
          </cell>
          <cell r="DX225" t="str">
            <v/>
          </cell>
          <cell r="DY225" t="str">
            <v/>
          </cell>
          <cell r="DZ225" t="str">
            <v/>
          </cell>
          <cell r="EA225" t="str">
            <v/>
          </cell>
          <cell r="EB225" t="str">
            <v/>
          </cell>
          <cell r="EC225" t="str">
            <v/>
          </cell>
          <cell r="ED225" t="str">
            <v/>
          </cell>
          <cell r="EE225" t="str">
            <v/>
          </cell>
          <cell r="EF225" t="str">
            <v/>
          </cell>
          <cell r="EG225" t="str">
            <v/>
          </cell>
          <cell r="EH225" t="str">
            <v/>
          </cell>
          <cell r="EI225" t="str">
            <v/>
          </cell>
          <cell r="EJ225" t="str">
            <v/>
          </cell>
          <cell r="EK225" t="str">
            <v/>
          </cell>
          <cell r="EL225" t="str">
            <v/>
          </cell>
          <cell r="EM225" t="str">
            <v/>
          </cell>
          <cell r="EN225" t="str">
            <v/>
          </cell>
          <cell r="EO225" t="str">
            <v/>
          </cell>
          <cell r="EP225" t="str">
            <v/>
          </cell>
          <cell r="EQ225" t="str">
            <v/>
          </cell>
          <cell r="ER225" t="str">
            <v/>
          </cell>
          <cell r="ES225" t="str">
            <v/>
          </cell>
          <cell r="ET225" t="str">
            <v/>
          </cell>
          <cell r="EU225" t="str">
            <v/>
          </cell>
          <cell r="EV225" t="str">
            <v/>
          </cell>
          <cell r="EW225" t="str">
            <v/>
          </cell>
          <cell r="EX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  <cell r="N226" t="str">
            <v/>
          </cell>
          <cell r="O226" t="str">
            <v/>
          </cell>
          <cell r="P226" t="str">
            <v/>
          </cell>
          <cell r="Q226" t="str">
            <v/>
          </cell>
          <cell r="R226" t="str">
            <v/>
          </cell>
          <cell r="S226" t="str">
            <v/>
          </cell>
          <cell r="T226" t="str">
            <v/>
          </cell>
          <cell r="U226" t="str">
            <v/>
          </cell>
          <cell r="V226" t="str">
            <v/>
          </cell>
          <cell r="W226" t="str">
            <v/>
          </cell>
          <cell r="X226" t="str">
            <v/>
          </cell>
          <cell r="Y226" t="str">
            <v/>
          </cell>
          <cell r="Z226" t="str">
            <v/>
          </cell>
          <cell r="AA226" t="str">
            <v/>
          </cell>
          <cell r="AB226" t="str">
            <v/>
          </cell>
          <cell r="AC226" t="str">
            <v/>
          </cell>
          <cell r="AD226" t="str">
            <v/>
          </cell>
          <cell r="AE226" t="str">
            <v/>
          </cell>
          <cell r="AF226" t="str">
            <v/>
          </cell>
          <cell r="AG226" t="str">
            <v/>
          </cell>
          <cell r="AH226" t="str">
            <v/>
          </cell>
          <cell r="AI226" t="str">
            <v/>
          </cell>
          <cell r="AJ226" t="str">
            <v/>
          </cell>
          <cell r="AK226" t="str">
            <v/>
          </cell>
          <cell r="AL226" t="str">
            <v/>
          </cell>
          <cell r="AM226" t="str">
            <v/>
          </cell>
          <cell r="AN226" t="str">
            <v/>
          </cell>
          <cell r="AO226" t="str">
            <v/>
          </cell>
          <cell r="AP226" t="str">
            <v/>
          </cell>
          <cell r="AQ226" t="str">
            <v/>
          </cell>
          <cell r="AR226" t="str">
            <v/>
          </cell>
          <cell r="AS226" t="str">
            <v/>
          </cell>
          <cell r="AT226" t="str">
            <v/>
          </cell>
          <cell r="AU226" t="str">
            <v/>
          </cell>
          <cell r="AV226" t="str">
            <v/>
          </cell>
          <cell r="AW226" t="str">
            <v/>
          </cell>
          <cell r="AX226" t="str">
            <v/>
          </cell>
          <cell r="AY226" t="str">
            <v/>
          </cell>
          <cell r="AZ226" t="str">
            <v/>
          </cell>
          <cell r="BA226" t="str">
            <v/>
          </cell>
          <cell r="BB226" t="str">
            <v/>
          </cell>
          <cell r="BC226" t="str">
            <v/>
          </cell>
          <cell r="BD226" t="str">
            <v/>
          </cell>
          <cell r="BE226" t="str">
            <v/>
          </cell>
          <cell r="BF226" t="str">
            <v/>
          </cell>
          <cell r="BG226" t="str">
            <v/>
          </cell>
          <cell r="BH226" t="str">
            <v/>
          </cell>
          <cell r="BI226" t="str">
            <v/>
          </cell>
          <cell r="BJ226" t="str">
            <v/>
          </cell>
          <cell r="BK226" t="str">
            <v/>
          </cell>
          <cell r="BL226" t="str">
            <v/>
          </cell>
          <cell r="BM226" t="str">
            <v/>
          </cell>
          <cell r="BN226" t="str">
            <v/>
          </cell>
          <cell r="BO226" t="str">
            <v/>
          </cell>
          <cell r="BP226" t="str">
            <v/>
          </cell>
          <cell r="BQ226" t="str">
            <v/>
          </cell>
          <cell r="BR226" t="str">
            <v/>
          </cell>
          <cell r="BS226" t="str">
            <v/>
          </cell>
          <cell r="BT226" t="str">
            <v/>
          </cell>
          <cell r="BU226" t="str">
            <v/>
          </cell>
          <cell r="BV226" t="str">
            <v/>
          </cell>
          <cell r="BW226" t="str">
            <v/>
          </cell>
          <cell r="BX226" t="str">
            <v/>
          </cell>
          <cell r="BY226" t="str">
            <v/>
          </cell>
          <cell r="CA226" t="str">
            <v/>
          </cell>
          <cell r="CB226" t="str">
            <v/>
          </cell>
          <cell r="CC226" t="str">
            <v/>
          </cell>
          <cell r="CD226" t="str">
            <v/>
          </cell>
          <cell r="CE226" t="str">
            <v/>
          </cell>
          <cell r="CF226" t="str">
            <v/>
          </cell>
          <cell r="CG226" t="str">
            <v/>
          </cell>
          <cell r="CH226" t="str">
            <v/>
          </cell>
          <cell r="CI226" t="str">
            <v/>
          </cell>
          <cell r="CJ226" t="str">
            <v/>
          </cell>
          <cell r="CK226" t="str">
            <v/>
          </cell>
          <cell r="CL226" t="str">
            <v/>
          </cell>
          <cell r="CM226" t="str">
            <v/>
          </cell>
          <cell r="CN226" t="str">
            <v/>
          </cell>
          <cell r="CO226" t="str">
            <v/>
          </cell>
          <cell r="CP226" t="str">
            <v/>
          </cell>
          <cell r="CQ226" t="str">
            <v/>
          </cell>
          <cell r="CR226" t="str">
            <v/>
          </cell>
          <cell r="CS226" t="str">
            <v/>
          </cell>
          <cell r="CT226" t="str">
            <v/>
          </cell>
          <cell r="CU226" t="str">
            <v/>
          </cell>
          <cell r="CV226" t="str">
            <v/>
          </cell>
          <cell r="CW226" t="str">
            <v/>
          </cell>
          <cell r="CX226" t="str">
            <v/>
          </cell>
          <cell r="CY226" t="str">
            <v/>
          </cell>
          <cell r="CZ226" t="str">
            <v/>
          </cell>
          <cell r="DA226" t="str">
            <v/>
          </cell>
          <cell r="DB226" t="str">
            <v/>
          </cell>
          <cell r="DC226" t="str">
            <v/>
          </cell>
          <cell r="DD226" t="str">
            <v/>
          </cell>
          <cell r="DE226" t="str">
            <v/>
          </cell>
          <cell r="DF226" t="str">
            <v/>
          </cell>
          <cell r="DG226" t="str">
            <v/>
          </cell>
          <cell r="DH226" t="str">
            <v/>
          </cell>
          <cell r="DI226" t="str">
            <v/>
          </cell>
          <cell r="DJ226" t="str">
            <v/>
          </cell>
          <cell r="DK226" t="str">
            <v/>
          </cell>
          <cell r="DL226" t="str">
            <v/>
          </cell>
          <cell r="DM226" t="str">
            <v/>
          </cell>
          <cell r="DN226" t="str">
            <v/>
          </cell>
          <cell r="DO226" t="str">
            <v/>
          </cell>
          <cell r="DP226" t="str">
            <v/>
          </cell>
          <cell r="DQ226" t="str">
            <v/>
          </cell>
          <cell r="DR226" t="str">
            <v/>
          </cell>
          <cell r="DS226" t="str">
            <v/>
          </cell>
          <cell r="DT226" t="str">
            <v/>
          </cell>
          <cell r="DU226" t="str">
            <v/>
          </cell>
          <cell r="DV226" t="str">
            <v/>
          </cell>
          <cell r="DW226" t="str">
            <v/>
          </cell>
          <cell r="DX226" t="str">
            <v/>
          </cell>
          <cell r="DY226" t="str">
            <v/>
          </cell>
          <cell r="DZ226" t="str">
            <v/>
          </cell>
          <cell r="EA226" t="str">
            <v/>
          </cell>
          <cell r="EB226" t="str">
            <v/>
          </cell>
          <cell r="EC226" t="str">
            <v/>
          </cell>
          <cell r="ED226" t="str">
            <v/>
          </cell>
          <cell r="EE226" t="str">
            <v/>
          </cell>
          <cell r="EF226" t="str">
            <v/>
          </cell>
          <cell r="EG226" t="str">
            <v/>
          </cell>
          <cell r="EH226" t="str">
            <v/>
          </cell>
          <cell r="EI226" t="str">
            <v/>
          </cell>
          <cell r="EJ226" t="str">
            <v/>
          </cell>
          <cell r="EK226" t="str">
            <v/>
          </cell>
          <cell r="EL226" t="str">
            <v/>
          </cell>
          <cell r="EM226" t="str">
            <v/>
          </cell>
          <cell r="EN226" t="str">
            <v/>
          </cell>
          <cell r="EO226" t="str">
            <v/>
          </cell>
          <cell r="EP226" t="str">
            <v/>
          </cell>
          <cell r="EQ226" t="str">
            <v/>
          </cell>
          <cell r="ER226" t="str">
            <v/>
          </cell>
          <cell r="ES226" t="str">
            <v/>
          </cell>
          <cell r="ET226" t="str">
            <v/>
          </cell>
          <cell r="EU226" t="str">
            <v/>
          </cell>
          <cell r="EV226" t="str">
            <v/>
          </cell>
          <cell r="EW226" t="str">
            <v/>
          </cell>
          <cell r="EX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  <cell r="N227" t="str">
            <v/>
          </cell>
          <cell r="O227" t="str">
            <v/>
          </cell>
          <cell r="P227" t="str">
            <v/>
          </cell>
          <cell r="Q227" t="str">
            <v/>
          </cell>
          <cell r="R227" t="str">
            <v/>
          </cell>
          <cell r="S227" t="str">
            <v/>
          </cell>
          <cell r="T227" t="str">
            <v/>
          </cell>
          <cell r="U227" t="str">
            <v/>
          </cell>
          <cell r="V227" t="str">
            <v/>
          </cell>
          <cell r="W227" t="str">
            <v/>
          </cell>
          <cell r="X227" t="str">
            <v/>
          </cell>
          <cell r="Y227" t="str">
            <v/>
          </cell>
          <cell r="Z227" t="str">
            <v/>
          </cell>
          <cell r="AA227" t="str">
            <v/>
          </cell>
          <cell r="AB227" t="str">
            <v/>
          </cell>
          <cell r="AC227" t="str">
            <v/>
          </cell>
          <cell r="AD227" t="str">
            <v/>
          </cell>
          <cell r="AE227" t="str">
            <v/>
          </cell>
          <cell r="AF227" t="str">
            <v/>
          </cell>
          <cell r="AG227" t="str">
            <v/>
          </cell>
          <cell r="AH227" t="str">
            <v/>
          </cell>
          <cell r="AI227" t="str">
            <v/>
          </cell>
          <cell r="AJ227" t="str">
            <v/>
          </cell>
          <cell r="AK227" t="str">
            <v/>
          </cell>
          <cell r="AL227" t="str">
            <v/>
          </cell>
          <cell r="AM227" t="str">
            <v/>
          </cell>
          <cell r="AN227" t="str">
            <v/>
          </cell>
          <cell r="AO227" t="str">
            <v/>
          </cell>
          <cell r="AP227" t="str">
            <v/>
          </cell>
          <cell r="AQ227" t="str">
            <v/>
          </cell>
          <cell r="AR227" t="str">
            <v/>
          </cell>
          <cell r="AS227" t="str">
            <v/>
          </cell>
          <cell r="AT227" t="str">
            <v/>
          </cell>
          <cell r="AU227" t="str">
            <v/>
          </cell>
          <cell r="AV227" t="str">
            <v/>
          </cell>
          <cell r="AW227" t="str">
            <v/>
          </cell>
          <cell r="AX227" t="str">
            <v/>
          </cell>
          <cell r="AY227" t="str">
            <v/>
          </cell>
          <cell r="AZ227" t="str">
            <v/>
          </cell>
          <cell r="BA227" t="str">
            <v/>
          </cell>
          <cell r="BB227" t="str">
            <v/>
          </cell>
          <cell r="BC227" t="str">
            <v/>
          </cell>
          <cell r="BD227" t="str">
            <v/>
          </cell>
          <cell r="BE227" t="str">
            <v/>
          </cell>
          <cell r="BF227" t="str">
            <v/>
          </cell>
          <cell r="BG227" t="str">
            <v/>
          </cell>
          <cell r="BH227" t="str">
            <v/>
          </cell>
          <cell r="BI227" t="str">
            <v/>
          </cell>
          <cell r="BJ227" t="str">
            <v/>
          </cell>
          <cell r="BK227" t="str">
            <v/>
          </cell>
          <cell r="BL227" t="str">
            <v/>
          </cell>
          <cell r="BM227" t="str">
            <v/>
          </cell>
          <cell r="BN227" t="str">
            <v/>
          </cell>
          <cell r="BO227" t="str">
            <v/>
          </cell>
          <cell r="BP227" t="str">
            <v/>
          </cell>
          <cell r="BQ227" t="str">
            <v/>
          </cell>
          <cell r="BR227" t="str">
            <v/>
          </cell>
          <cell r="BS227" t="str">
            <v/>
          </cell>
          <cell r="BT227" t="str">
            <v/>
          </cell>
          <cell r="BU227" t="str">
            <v/>
          </cell>
          <cell r="BV227" t="str">
            <v/>
          </cell>
          <cell r="BW227" t="str">
            <v/>
          </cell>
          <cell r="BX227" t="str">
            <v/>
          </cell>
          <cell r="BY227" t="str">
            <v/>
          </cell>
          <cell r="CA227" t="str">
            <v/>
          </cell>
          <cell r="CB227" t="str">
            <v/>
          </cell>
          <cell r="CC227" t="str">
            <v/>
          </cell>
          <cell r="CD227" t="str">
            <v/>
          </cell>
          <cell r="CE227" t="str">
            <v/>
          </cell>
          <cell r="CF227" t="str">
            <v/>
          </cell>
          <cell r="CG227" t="str">
            <v/>
          </cell>
          <cell r="CH227" t="str">
            <v/>
          </cell>
          <cell r="CI227" t="str">
            <v/>
          </cell>
          <cell r="CJ227" t="str">
            <v/>
          </cell>
          <cell r="CK227" t="str">
            <v/>
          </cell>
          <cell r="CL227" t="str">
            <v/>
          </cell>
          <cell r="CM227" t="str">
            <v/>
          </cell>
          <cell r="CN227" t="str">
            <v/>
          </cell>
          <cell r="CO227" t="str">
            <v/>
          </cell>
          <cell r="CP227" t="str">
            <v/>
          </cell>
          <cell r="CQ227" t="str">
            <v/>
          </cell>
          <cell r="CR227" t="str">
            <v/>
          </cell>
          <cell r="CS227" t="str">
            <v/>
          </cell>
          <cell r="CT227" t="str">
            <v/>
          </cell>
          <cell r="CU227" t="str">
            <v/>
          </cell>
          <cell r="CV227" t="str">
            <v/>
          </cell>
          <cell r="CW227" t="str">
            <v/>
          </cell>
          <cell r="CX227" t="str">
            <v/>
          </cell>
          <cell r="CY227" t="str">
            <v/>
          </cell>
          <cell r="CZ227" t="str">
            <v/>
          </cell>
          <cell r="DA227" t="str">
            <v/>
          </cell>
          <cell r="DB227" t="str">
            <v/>
          </cell>
          <cell r="DC227" t="str">
            <v/>
          </cell>
          <cell r="DD227" t="str">
            <v/>
          </cell>
          <cell r="DE227" t="str">
            <v/>
          </cell>
          <cell r="DF227" t="str">
            <v/>
          </cell>
          <cell r="DG227" t="str">
            <v/>
          </cell>
          <cell r="DH227" t="str">
            <v/>
          </cell>
          <cell r="DI227" t="str">
            <v/>
          </cell>
          <cell r="DJ227" t="str">
            <v/>
          </cell>
          <cell r="DK227" t="str">
            <v/>
          </cell>
          <cell r="DL227" t="str">
            <v/>
          </cell>
          <cell r="DM227" t="str">
            <v/>
          </cell>
          <cell r="DN227" t="str">
            <v/>
          </cell>
          <cell r="DO227" t="str">
            <v/>
          </cell>
          <cell r="DP227" t="str">
            <v/>
          </cell>
          <cell r="DQ227" t="str">
            <v/>
          </cell>
          <cell r="DR227" t="str">
            <v/>
          </cell>
          <cell r="DS227" t="str">
            <v/>
          </cell>
          <cell r="DT227" t="str">
            <v/>
          </cell>
          <cell r="DU227" t="str">
            <v/>
          </cell>
          <cell r="DV227" t="str">
            <v/>
          </cell>
          <cell r="DW227" t="str">
            <v/>
          </cell>
          <cell r="DX227" t="str">
            <v/>
          </cell>
          <cell r="DY227" t="str">
            <v/>
          </cell>
          <cell r="DZ227" t="str">
            <v/>
          </cell>
          <cell r="EA227" t="str">
            <v/>
          </cell>
          <cell r="EB227" t="str">
            <v/>
          </cell>
          <cell r="EC227" t="str">
            <v/>
          </cell>
          <cell r="ED227" t="str">
            <v/>
          </cell>
          <cell r="EE227" t="str">
            <v/>
          </cell>
          <cell r="EF227" t="str">
            <v/>
          </cell>
          <cell r="EG227" t="str">
            <v/>
          </cell>
          <cell r="EH227" t="str">
            <v/>
          </cell>
          <cell r="EI227" t="str">
            <v/>
          </cell>
          <cell r="EJ227" t="str">
            <v/>
          </cell>
          <cell r="EK227" t="str">
            <v/>
          </cell>
          <cell r="EL227" t="str">
            <v/>
          </cell>
          <cell r="EM227" t="str">
            <v/>
          </cell>
          <cell r="EN227" t="str">
            <v/>
          </cell>
          <cell r="EO227" t="str">
            <v/>
          </cell>
          <cell r="EP227" t="str">
            <v/>
          </cell>
          <cell r="EQ227" t="str">
            <v/>
          </cell>
          <cell r="ER227" t="str">
            <v/>
          </cell>
          <cell r="ES227" t="str">
            <v/>
          </cell>
          <cell r="ET227" t="str">
            <v/>
          </cell>
          <cell r="EU227" t="str">
            <v/>
          </cell>
          <cell r="EV227" t="str">
            <v/>
          </cell>
          <cell r="EW227" t="str">
            <v/>
          </cell>
          <cell r="EX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  <cell r="N228" t="str">
            <v/>
          </cell>
          <cell r="O228" t="str">
            <v/>
          </cell>
          <cell r="P228" t="str">
            <v/>
          </cell>
          <cell r="Q228" t="str">
            <v/>
          </cell>
          <cell r="R228" t="str">
            <v/>
          </cell>
          <cell r="S228" t="str">
            <v/>
          </cell>
          <cell r="T228" t="str">
            <v/>
          </cell>
          <cell r="U228" t="str">
            <v/>
          </cell>
          <cell r="V228" t="str">
            <v/>
          </cell>
          <cell r="W228" t="str">
            <v/>
          </cell>
          <cell r="X228" t="str">
            <v/>
          </cell>
          <cell r="Y228" t="str">
            <v/>
          </cell>
          <cell r="Z228" t="str">
            <v/>
          </cell>
          <cell r="AA228" t="str">
            <v/>
          </cell>
          <cell r="AB228" t="str">
            <v/>
          </cell>
          <cell r="AC228" t="str">
            <v/>
          </cell>
          <cell r="AD228" t="str">
            <v/>
          </cell>
          <cell r="AE228" t="str">
            <v/>
          </cell>
          <cell r="AF228" t="str">
            <v/>
          </cell>
          <cell r="AG228" t="str">
            <v/>
          </cell>
          <cell r="AH228" t="str">
            <v/>
          </cell>
          <cell r="AI228" t="str">
            <v/>
          </cell>
          <cell r="AJ228" t="str">
            <v/>
          </cell>
          <cell r="AK228" t="str">
            <v/>
          </cell>
          <cell r="AL228" t="str">
            <v/>
          </cell>
          <cell r="AM228" t="str">
            <v/>
          </cell>
          <cell r="AN228" t="str">
            <v/>
          </cell>
          <cell r="AO228" t="str">
            <v/>
          </cell>
          <cell r="AP228" t="str">
            <v/>
          </cell>
          <cell r="AQ228" t="str">
            <v/>
          </cell>
          <cell r="AR228" t="str">
            <v/>
          </cell>
          <cell r="AS228" t="str">
            <v/>
          </cell>
          <cell r="AT228" t="str">
            <v/>
          </cell>
          <cell r="AU228" t="str">
            <v/>
          </cell>
          <cell r="AV228" t="str">
            <v/>
          </cell>
          <cell r="AW228" t="str">
            <v/>
          </cell>
          <cell r="AX228" t="str">
            <v/>
          </cell>
          <cell r="AY228" t="str">
            <v/>
          </cell>
          <cell r="AZ228" t="str">
            <v/>
          </cell>
          <cell r="BA228" t="str">
            <v/>
          </cell>
          <cell r="BB228" t="str">
            <v/>
          </cell>
          <cell r="BC228" t="str">
            <v/>
          </cell>
          <cell r="BD228" t="str">
            <v/>
          </cell>
          <cell r="BE228" t="str">
            <v/>
          </cell>
          <cell r="BF228" t="str">
            <v/>
          </cell>
          <cell r="BG228" t="str">
            <v/>
          </cell>
          <cell r="BH228" t="str">
            <v/>
          </cell>
          <cell r="BI228" t="str">
            <v/>
          </cell>
          <cell r="BJ228" t="str">
            <v/>
          </cell>
          <cell r="BK228" t="str">
            <v/>
          </cell>
          <cell r="BL228" t="str">
            <v/>
          </cell>
          <cell r="BM228" t="str">
            <v/>
          </cell>
          <cell r="BN228" t="str">
            <v/>
          </cell>
          <cell r="BO228" t="str">
            <v/>
          </cell>
          <cell r="BP228" t="str">
            <v/>
          </cell>
          <cell r="BQ228" t="str">
            <v/>
          </cell>
          <cell r="BR228" t="str">
            <v/>
          </cell>
          <cell r="BS228" t="str">
            <v/>
          </cell>
          <cell r="BT228" t="str">
            <v/>
          </cell>
          <cell r="BU228" t="str">
            <v/>
          </cell>
          <cell r="BV228" t="str">
            <v/>
          </cell>
          <cell r="BW228" t="str">
            <v/>
          </cell>
          <cell r="BX228" t="str">
            <v/>
          </cell>
          <cell r="BY228" t="str">
            <v/>
          </cell>
          <cell r="CA228" t="str">
            <v/>
          </cell>
          <cell r="CB228" t="str">
            <v/>
          </cell>
          <cell r="CC228" t="str">
            <v/>
          </cell>
          <cell r="CD228" t="str">
            <v/>
          </cell>
          <cell r="CE228" t="str">
            <v/>
          </cell>
          <cell r="CF228" t="str">
            <v/>
          </cell>
          <cell r="CG228" t="str">
            <v/>
          </cell>
          <cell r="CH228" t="str">
            <v/>
          </cell>
          <cell r="CI228" t="str">
            <v/>
          </cell>
          <cell r="CJ228" t="str">
            <v/>
          </cell>
          <cell r="CK228" t="str">
            <v/>
          </cell>
          <cell r="CL228" t="str">
            <v/>
          </cell>
          <cell r="CM228" t="str">
            <v/>
          </cell>
          <cell r="CN228" t="str">
            <v/>
          </cell>
          <cell r="CO228" t="str">
            <v/>
          </cell>
          <cell r="CP228" t="str">
            <v/>
          </cell>
          <cell r="CQ228" t="str">
            <v/>
          </cell>
          <cell r="CR228" t="str">
            <v/>
          </cell>
          <cell r="CS228" t="str">
            <v/>
          </cell>
          <cell r="CT228" t="str">
            <v/>
          </cell>
          <cell r="CU228" t="str">
            <v/>
          </cell>
          <cell r="CV228" t="str">
            <v/>
          </cell>
          <cell r="CW228" t="str">
            <v/>
          </cell>
          <cell r="CX228" t="str">
            <v/>
          </cell>
          <cell r="CY228" t="str">
            <v/>
          </cell>
          <cell r="CZ228" t="str">
            <v/>
          </cell>
          <cell r="DA228" t="str">
            <v/>
          </cell>
          <cell r="DB228" t="str">
            <v/>
          </cell>
          <cell r="DC228" t="str">
            <v/>
          </cell>
          <cell r="DD228" t="str">
            <v/>
          </cell>
          <cell r="DE228" t="str">
            <v/>
          </cell>
          <cell r="DF228" t="str">
            <v/>
          </cell>
          <cell r="DG228" t="str">
            <v/>
          </cell>
          <cell r="DH228" t="str">
            <v/>
          </cell>
          <cell r="DI228" t="str">
            <v/>
          </cell>
          <cell r="DJ228" t="str">
            <v/>
          </cell>
          <cell r="DK228" t="str">
            <v/>
          </cell>
          <cell r="DL228" t="str">
            <v/>
          </cell>
          <cell r="DM228" t="str">
            <v/>
          </cell>
          <cell r="DN228" t="str">
            <v/>
          </cell>
          <cell r="DO228" t="str">
            <v/>
          </cell>
          <cell r="DP228" t="str">
            <v/>
          </cell>
          <cell r="DQ228" t="str">
            <v/>
          </cell>
          <cell r="DR228" t="str">
            <v/>
          </cell>
          <cell r="DS228" t="str">
            <v/>
          </cell>
          <cell r="DT228" t="str">
            <v/>
          </cell>
          <cell r="DU228" t="str">
            <v/>
          </cell>
          <cell r="DV228" t="str">
            <v/>
          </cell>
          <cell r="DW228" t="str">
            <v/>
          </cell>
          <cell r="DX228" t="str">
            <v/>
          </cell>
          <cell r="DY228" t="str">
            <v/>
          </cell>
          <cell r="DZ228" t="str">
            <v/>
          </cell>
          <cell r="EA228" t="str">
            <v/>
          </cell>
          <cell r="EB228" t="str">
            <v/>
          </cell>
          <cell r="EC228" t="str">
            <v/>
          </cell>
          <cell r="ED228" t="str">
            <v/>
          </cell>
          <cell r="EE228" t="str">
            <v/>
          </cell>
          <cell r="EF228" t="str">
            <v/>
          </cell>
          <cell r="EG228" t="str">
            <v/>
          </cell>
          <cell r="EH228" t="str">
            <v/>
          </cell>
          <cell r="EI228" t="str">
            <v/>
          </cell>
          <cell r="EJ228" t="str">
            <v/>
          </cell>
          <cell r="EK228" t="str">
            <v/>
          </cell>
          <cell r="EL228" t="str">
            <v/>
          </cell>
          <cell r="EM228" t="str">
            <v/>
          </cell>
          <cell r="EN228" t="str">
            <v/>
          </cell>
          <cell r="EO228" t="str">
            <v/>
          </cell>
          <cell r="EP228" t="str">
            <v/>
          </cell>
          <cell r="EQ228" t="str">
            <v/>
          </cell>
          <cell r="ER228" t="str">
            <v/>
          </cell>
          <cell r="ES228" t="str">
            <v/>
          </cell>
          <cell r="ET228" t="str">
            <v/>
          </cell>
          <cell r="EU228" t="str">
            <v/>
          </cell>
          <cell r="EV228" t="str">
            <v/>
          </cell>
          <cell r="EW228" t="str">
            <v/>
          </cell>
          <cell r="EX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  <cell r="N229" t="str">
            <v/>
          </cell>
          <cell r="O229" t="str">
            <v/>
          </cell>
          <cell r="P229" t="str">
            <v/>
          </cell>
          <cell r="Q229" t="str">
            <v/>
          </cell>
          <cell r="R229" t="str">
            <v/>
          </cell>
          <cell r="S229" t="str">
            <v/>
          </cell>
          <cell r="T229" t="str">
            <v/>
          </cell>
          <cell r="U229" t="str">
            <v/>
          </cell>
          <cell r="V229" t="str">
            <v/>
          </cell>
          <cell r="W229" t="str">
            <v/>
          </cell>
          <cell r="X229" t="str">
            <v/>
          </cell>
          <cell r="Y229" t="str">
            <v/>
          </cell>
          <cell r="Z229" t="str">
            <v/>
          </cell>
          <cell r="AA229" t="str">
            <v/>
          </cell>
          <cell r="AB229" t="str">
            <v/>
          </cell>
          <cell r="AC229" t="str">
            <v/>
          </cell>
          <cell r="AD229" t="str">
            <v/>
          </cell>
          <cell r="AE229" t="str">
            <v/>
          </cell>
          <cell r="AF229" t="str">
            <v/>
          </cell>
          <cell r="AG229" t="str">
            <v/>
          </cell>
          <cell r="AH229" t="str">
            <v/>
          </cell>
          <cell r="AI229" t="str">
            <v/>
          </cell>
          <cell r="AJ229" t="str">
            <v/>
          </cell>
          <cell r="AK229" t="str">
            <v/>
          </cell>
          <cell r="AL229" t="str">
            <v/>
          </cell>
          <cell r="AM229" t="str">
            <v/>
          </cell>
          <cell r="AN229" t="str">
            <v/>
          </cell>
          <cell r="AO229" t="str">
            <v/>
          </cell>
          <cell r="AP229" t="str">
            <v/>
          </cell>
          <cell r="AQ229" t="str">
            <v/>
          </cell>
          <cell r="AR229" t="str">
            <v/>
          </cell>
          <cell r="AS229" t="str">
            <v/>
          </cell>
          <cell r="AT229" t="str">
            <v/>
          </cell>
          <cell r="AU229" t="str">
            <v/>
          </cell>
          <cell r="AV229" t="str">
            <v/>
          </cell>
          <cell r="AW229" t="str">
            <v/>
          </cell>
          <cell r="AX229" t="str">
            <v/>
          </cell>
          <cell r="AY229" t="str">
            <v/>
          </cell>
          <cell r="AZ229" t="str">
            <v/>
          </cell>
          <cell r="BA229" t="str">
            <v/>
          </cell>
          <cell r="BB229" t="str">
            <v/>
          </cell>
          <cell r="BC229" t="str">
            <v/>
          </cell>
          <cell r="BD229" t="str">
            <v/>
          </cell>
          <cell r="BE229" t="str">
            <v/>
          </cell>
          <cell r="BF229" t="str">
            <v/>
          </cell>
          <cell r="BG229" t="str">
            <v/>
          </cell>
          <cell r="BH229" t="str">
            <v/>
          </cell>
          <cell r="BI229" t="str">
            <v/>
          </cell>
          <cell r="BJ229" t="str">
            <v/>
          </cell>
          <cell r="BK229" t="str">
            <v/>
          </cell>
          <cell r="BL229" t="str">
            <v/>
          </cell>
          <cell r="BM229" t="str">
            <v/>
          </cell>
          <cell r="BN229" t="str">
            <v/>
          </cell>
          <cell r="BO229" t="str">
            <v/>
          </cell>
          <cell r="BP229" t="str">
            <v/>
          </cell>
          <cell r="BQ229" t="str">
            <v/>
          </cell>
          <cell r="BR229" t="str">
            <v/>
          </cell>
          <cell r="BS229" t="str">
            <v/>
          </cell>
          <cell r="BT229" t="str">
            <v/>
          </cell>
          <cell r="BU229" t="str">
            <v/>
          </cell>
          <cell r="BV229" t="str">
            <v/>
          </cell>
          <cell r="BW229" t="str">
            <v/>
          </cell>
          <cell r="BX229" t="str">
            <v/>
          </cell>
          <cell r="BY229" t="str">
            <v/>
          </cell>
          <cell r="CA229" t="str">
            <v/>
          </cell>
          <cell r="CB229" t="str">
            <v/>
          </cell>
          <cell r="CC229" t="str">
            <v/>
          </cell>
          <cell r="CD229" t="str">
            <v/>
          </cell>
          <cell r="CE229" t="str">
            <v/>
          </cell>
          <cell r="CF229" t="str">
            <v/>
          </cell>
          <cell r="CG229" t="str">
            <v/>
          </cell>
          <cell r="CH229" t="str">
            <v/>
          </cell>
          <cell r="CI229" t="str">
            <v/>
          </cell>
          <cell r="CJ229" t="str">
            <v/>
          </cell>
          <cell r="CK229" t="str">
            <v/>
          </cell>
          <cell r="CL229" t="str">
            <v/>
          </cell>
          <cell r="CM229" t="str">
            <v/>
          </cell>
          <cell r="CN229" t="str">
            <v/>
          </cell>
          <cell r="CO229" t="str">
            <v/>
          </cell>
          <cell r="CP229" t="str">
            <v/>
          </cell>
          <cell r="CQ229" t="str">
            <v/>
          </cell>
          <cell r="CR229" t="str">
            <v/>
          </cell>
          <cell r="CS229" t="str">
            <v/>
          </cell>
          <cell r="CT229" t="str">
            <v/>
          </cell>
          <cell r="CU229" t="str">
            <v/>
          </cell>
          <cell r="CV229" t="str">
            <v/>
          </cell>
          <cell r="CW229" t="str">
            <v/>
          </cell>
          <cell r="CX229" t="str">
            <v/>
          </cell>
          <cell r="CY229" t="str">
            <v/>
          </cell>
          <cell r="CZ229" t="str">
            <v/>
          </cell>
          <cell r="DA229" t="str">
            <v/>
          </cell>
          <cell r="DB229" t="str">
            <v/>
          </cell>
          <cell r="DC229" t="str">
            <v/>
          </cell>
          <cell r="DD229" t="str">
            <v/>
          </cell>
          <cell r="DE229" t="str">
            <v/>
          </cell>
          <cell r="DF229" t="str">
            <v/>
          </cell>
          <cell r="DG229" t="str">
            <v/>
          </cell>
          <cell r="DH229" t="str">
            <v/>
          </cell>
          <cell r="DI229" t="str">
            <v/>
          </cell>
          <cell r="DJ229" t="str">
            <v/>
          </cell>
          <cell r="DK229" t="str">
            <v/>
          </cell>
          <cell r="DL229" t="str">
            <v/>
          </cell>
          <cell r="DM229" t="str">
            <v/>
          </cell>
          <cell r="DN229" t="str">
            <v/>
          </cell>
          <cell r="DO229" t="str">
            <v/>
          </cell>
          <cell r="DP229" t="str">
            <v/>
          </cell>
          <cell r="DQ229" t="str">
            <v/>
          </cell>
          <cell r="DR229" t="str">
            <v/>
          </cell>
          <cell r="DS229" t="str">
            <v/>
          </cell>
          <cell r="DT229" t="str">
            <v/>
          </cell>
          <cell r="DU229" t="str">
            <v/>
          </cell>
          <cell r="DV229" t="str">
            <v/>
          </cell>
          <cell r="DW229" t="str">
            <v/>
          </cell>
          <cell r="DX229" t="str">
            <v/>
          </cell>
          <cell r="DY229" t="str">
            <v/>
          </cell>
          <cell r="DZ229" t="str">
            <v/>
          </cell>
          <cell r="EA229" t="str">
            <v/>
          </cell>
          <cell r="EB229" t="str">
            <v/>
          </cell>
          <cell r="EC229" t="str">
            <v/>
          </cell>
          <cell r="ED229" t="str">
            <v/>
          </cell>
          <cell r="EE229" t="str">
            <v/>
          </cell>
          <cell r="EF229" t="str">
            <v/>
          </cell>
          <cell r="EG229" t="str">
            <v/>
          </cell>
          <cell r="EH229" t="str">
            <v/>
          </cell>
          <cell r="EI229" t="str">
            <v/>
          </cell>
          <cell r="EJ229" t="str">
            <v/>
          </cell>
          <cell r="EK229" t="str">
            <v/>
          </cell>
          <cell r="EL229" t="str">
            <v/>
          </cell>
          <cell r="EM229" t="str">
            <v/>
          </cell>
          <cell r="EN229" t="str">
            <v/>
          </cell>
          <cell r="EO229" t="str">
            <v/>
          </cell>
          <cell r="EP229" t="str">
            <v/>
          </cell>
          <cell r="EQ229" t="str">
            <v/>
          </cell>
          <cell r="ER229" t="str">
            <v/>
          </cell>
          <cell r="ES229" t="str">
            <v/>
          </cell>
          <cell r="ET229" t="str">
            <v/>
          </cell>
          <cell r="EU229" t="str">
            <v/>
          </cell>
          <cell r="EV229" t="str">
            <v/>
          </cell>
          <cell r="EW229" t="str">
            <v/>
          </cell>
          <cell r="EX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  <cell r="N230" t="str">
            <v/>
          </cell>
          <cell r="O230" t="str">
            <v/>
          </cell>
          <cell r="P230" t="str">
            <v/>
          </cell>
          <cell r="Q230" t="str">
            <v/>
          </cell>
          <cell r="R230" t="str">
            <v/>
          </cell>
          <cell r="S230" t="str">
            <v/>
          </cell>
          <cell r="T230" t="str">
            <v/>
          </cell>
          <cell r="U230" t="str">
            <v/>
          </cell>
          <cell r="V230" t="str">
            <v/>
          </cell>
          <cell r="W230" t="str">
            <v/>
          </cell>
          <cell r="X230" t="str">
            <v/>
          </cell>
          <cell r="Y230" t="str">
            <v/>
          </cell>
          <cell r="Z230" t="str">
            <v/>
          </cell>
          <cell r="AA230" t="str">
            <v/>
          </cell>
          <cell r="AB230" t="str">
            <v/>
          </cell>
          <cell r="AC230" t="str">
            <v/>
          </cell>
          <cell r="AD230" t="str">
            <v/>
          </cell>
          <cell r="AE230" t="str">
            <v/>
          </cell>
          <cell r="AF230" t="str">
            <v/>
          </cell>
          <cell r="AG230" t="str">
            <v/>
          </cell>
          <cell r="AH230" t="str">
            <v/>
          </cell>
          <cell r="AI230" t="str">
            <v/>
          </cell>
          <cell r="AJ230" t="str">
            <v/>
          </cell>
          <cell r="AK230" t="str">
            <v/>
          </cell>
          <cell r="AL230" t="str">
            <v/>
          </cell>
          <cell r="AM230" t="str">
            <v/>
          </cell>
          <cell r="AN230" t="str">
            <v/>
          </cell>
          <cell r="AO230" t="str">
            <v/>
          </cell>
          <cell r="AP230" t="str">
            <v/>
          </cell>
          <cell r="AQ230" t="str">
            <v/>
          </cell>
          <cell r="AR230" t="str">
            <v/>
          </cell>
          <cell r="AS230" t="str">
            <v/>
          </cell>
          <cell r="AT230" t="str">
            <v/>
          </cell>
          <cell r="AU230" t="str">
            <v/>
          </cell>
          <cell r="AV230" t="str">
            <v/>
          </cell>
          <cell r="AW230" t="str">
            <v/>
          </cell>
          <cell r="AX230" t="str">
            <v/>
          </cell>
          <cell r="AY230" t="str">
            <v/>
          </cell>
          <cell r="AZ230" t="str">
            <v/>
          </cell>
          <cell r="BA230" t="str">
            <v/>
          </cell>
          <cell r="BB230" t="str">
            <v/>
          </cell>
          <cell r="BC230" t="str">
            <v/>
          </cell>
          <cell r="BD230" t="str">
            <v/>
          </cell>
          <cell r="BE230" t="str">
            <v/>
          </cell>
          <cell r="BF230" t="str">
            <v/>
          </cell>
          <cell r="BG230" t="str">
            <v/>
          </cell>
          <cell r="BH230" t="str">
            <v/>
          </cell>
          <cell r="BI230" t="str">
            <v/>
          </cell>
          <cell r="BJ230" t="str">
            <v/>
          </cell>
          <cell r="BK230" t="str">
            <v/>
          </cell>
          <cell r="BL230" t="str">
            <v/>
          </cell>
          <cell r="BM230" t="str">
            <v/>
          </cell>
          <cell r="BN230" t="str">
            <v/>
          </cell>
          <cell r="BO230" t="str">
            <v/>
          </cell>
          <cell r="BP230" t="str">
            <v/>
          </cell>
          <cell r="BQ230" t="str">
            <v/>
          </cell>
          <cell r="BR230" t="str">
            <v/>
          </cell>
          <cell r="BS230" t="str">
            <v/>
          </cell>
          <cell r="BT230" t="str">
            <v/>
          </cell>
          <cell r="BU230" t="str">
            <v/>
          </cell>
          <cell r="BV230" t="str">
            <v/>
          </cell>
          <cell r="BW230" t="str">
            <v/>
          </cell>
          <cell r="BX230" t="str">
            <v/>
          </cell>
          <cell r="BY230" t="str">
            <v/>
          </cell>
          <cell r="CA230" t="str">
            <v/>
          </cell>
          <cell r="CB230" t="str">
            <v/>
          </cell>
          <cell r="CC230" t="str">
            <v/>
          </cell>
          <cell r="CD230" t="str">
            <v/>
          </cell>
          <cell r="CE230" t="str">
            <v/>
          </cell>
          <cell r="CF230" t="str">
            <v/>
          </cell>
          <cell r="CG230" t="str">
            <v/>
          </cell>
          <cell r="CH230" t="str">
            <v/>
          </cell>
          <cell r="CI230" t="str">
            <v/>
          </cell>
          <cell r="CJ230" t="str">
            <v/>
          </cell>
          <cell r="CK230" t="str">
            <v/>
          </cell>
          <cell r="CL230" t="str">
            <v/>
          </cell>
          <cell r="CM230" t="str">
            <v/>
          </cell>
          <cell r="CN230" t="str">
            <v/>
          </cell>
          <cell r="CO230" t="str">
            <v/>
          </cell>
          <cell r="CP230" t="str">
            <v/>
          </cell>
          <cell r="CQ230" t="str">
            <v/>
          </cell>
          <cell r="CR230" t="str">
            <v/>
          </cell>
          <cell r="CS230" t="str">
            <v/>
          </cell>
          <cell r="CT230" t="str">
            <v/>
          </cell>
          <cell r="CU230" t="str">
            <v/>
          </cell>
          <cell r="CV230" t="str">
            <v/>
          </cell>
          <cell r="CW230" t="str">
            <v/>
          </cell>
          <cell r="CX230" t="str">
            <v/>
          </cell>
          <cell r="CY230" t="str">
            <v/>
          </cell>
          <cell r="CZ230" t="str">
            <v/>
          </cell>
          <cell r="DA230" t="str">
            <v/>
          </cell>
          <cell r="DB230" t="str">
            <v/>
          </cell>
          <cell r="DC230" t="str">
            <v/>
          </cell>
          <cell r="DD230" t="str">
            <v/>
          </cell>
          <cell r="DE230" t="str">
            <v/>
          </cell>
          <cell r="DF230" t="str">
            <v/>
          </cell>
          <cell r="DG230" t="str">
            <v/>
          </cell>
          <cell r="DH230" t="str">
            <v/>
          </cell>
          <cell r="DI230" t="str">
            <v/>
          </cell>
          <cell r="DJ230" t="str">
            <v/>
          </cell>
          <cell r="DK230" t="str">
            <v/>
          </cell>
          <cell r="DL230" t="str">
            <v/>
          </cell>
          <cell r="DM230" t="str">
            <v/>
          </cell>
          <cell r="DN230" t="str">
            <v/>
          </cell>
          <cell r="DO230" t="str">
            <v/>
          </cell>
          <cell r="DP230" t="str">
            <v/>
          </cell>
          <cell r="DQ230" t="str">
            <v/>
          </cell>
          <cell r="DR230" t="str">
            <v/>
          </cell>
          <cell r="DS230" t="str">
            <v/>
          </cell>
          <cell r="DT230" t="str">
            <v/>
          </cell>
          <cell r="DU230" t="str">
            <v/>
          </cell>
          <cell r="DV230" t="str">
            <v/>
          </cell>
          <cell r="DW230" t="str">
            <v/>
          </cell>
          <cell r="DX230" t="str">
            <v/>
          </cell>
          <cell r="DY230" t="str">
            <v/>
          </cell>
          <cell r="DZ230" t="str">
            <v/>
          </cell>
          <cell r="EA230" t="str">
            <v/>
          </cell>
          <cell r="EB230" t="str">
            <v/>
          </cell>
          <cell r="EC230" t="str">
            <v/>
          </cell>
          <cell r="ED230" t="str">
            <v/>
          </cell>
          <cell r="EE230" t="str">
            <v/>
          </cell>
          <cell r="EF230" t="str">
            <v/>
          </cell>
          <cell r="EG230" t="str">
            <v/>
          </cell>
          <cell r="EH230" t="str">
            <v/>
          </cell>
          <cell r="EI230" t="str">
            <v/>
          </cell>
          <cell r="EJ230" t="str">
            <v/>
          </cell>
          <cell r="EK230" t="str">
            <v/>
          </cell>
          <cell r="EL230" t="str">
            <v/>
          </cell>
          <cell r="EM230" t="str">
            <v/>
          </cell>
          <cell r="EN230" t="str">
            <v/>
          </cell>
          <cell r="EO230" t="str">
            <v/>
          </cell>
          <cell r="EP230" t="str">
            <v/>
          </cell>
          <cell r="EQ230" t="str">
            <v/>
          </cell>
          <cell r="ER230" t="str">
            <v/>
          </cell>
          <cell r="ES230" t="str">
            <v/>
          </cell>
          <cell r="ET230" t="str">
            <v/>
          </cell>
          <cell r="EU230" t="str">
            <v/>
          </cell>
          <cell r="EV230" t="str">
            <v/>
          </cell>
          <cell r="EW230" t="str">
            <v/>
          </cell>
          <cell r="EX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  <cell r="N231" t="str">
            <v/>
          </cell>
          <cell r="O231" t="str">
            <v/>
          </cell>
          <cell r="P231" t="str">
            <v/>
          </cell>
          <cell r="Q231" t="str">
            <v/>
          </cell>
          <cell r="R231" t="str">
            <v/>
          </cell>
          <cell r="S231" t="str">
            <v/>
          </cell>
          <cell r="T231" t="str">
            <v/>
          </cell>
          <cell r="U231" t="str">
            <v/>
          </cell>
          <cell r="V231" t="str">
            <v/>
          </cell>
          <cell r="W231" t="str">
            <v/>
          </cell>
          <cell r="X231" t="str">
            <v/>
          </cell>
          <cell r="Y231" t="str">
            <v/>
          </cell>
          <cell r="Z231" t="str">
            <v/>
          </cell>
          <cell r="AA231" t="str">
            <v/>
          </cell>
          <cell r="AB231" t="str">
            <v/>
          </cell>
          <cell r="AC231" t="str">
            <v/>
          </cell>
          <cell r="AD231" t="str">
            <v/>
          </cell>
          <cell r="AE231" t="str">
            <v/>
          </cell>
          <cell r="AF231" t="str">
            <v/>
          </cell>
          <cell r="AG231" t="str">
            <v/>
          </cell>
          <cell r="AH231" t="str">
            <v/>
          </cell>
          <cell r="AI231" t="str">
            <v/>
          </cell>
          <cell r="AJ231" t="str">
            <v/>
          </cell>
          <cell r="AK231" t="str">
            <v/>
          </cell>
          <cell r="AL231" t="str">
            <v/>
          </cell>
          <cell r="AM231" t="str">
            <v/>
          </cell>
          <cell r="AN231" t="str">
            <v/>
          </cell>
          <cell r="AO231" t="str">
            <v/>
          </cell>
          <cell r="AP231" t="str">
            <v/>
          </cell>
          <cell r="AQ231" t="str">
            <v/>
          </cell>
          <cell r="AR231" t="str">
            <v/>
          </cell>
          <cell r="AS231" t="str">
            <v/>
          </cell>
          <cell r="AT231" t="str">
            <v/>
          </cell>
          <cell r="AU231" t="str">
            <v/>
          </cell>
          <cell r="AV231" t="str">
            <v/>
          </cell>
          <cell r="AW231" t="str">
            <v/>
          </cell>
          <cell r="AX231" t="str">
            <v/>
          </cell>
          <cell r="AY231" t="str">
            <v/>
          </cell>
          <cell r="AZ231" t="str">
            <v/>
          </cell>
          <cell r="BA231" t="str">
            <v/>
          </cell>
          <cell r="BB231" t="str">
            <v/>
          </cell>
          <cell r="BC231" t="str">
            <v/>
          </cell>
          <cell r="BD231" t="str">
            <v/>
          </cell>
          <cell r="BE231" t="str">
            <v/>
          </cell>
          <cell r="BF231" t="str">
            <v/>
          </cell>
          <cell r="BG231" t="str">
            <v/>
          </cell>
          <cell r="BH231" t="str">
            <v/>
          </cell>
          <cell r="BI231" t="str">
            <v/>
          </cell>
          <cell r="BJ231" t="str">
            <v/>
          </cell>
          <cell r="BK231" t="str">
            <v/>
          </cell>
          <cell r="BL231" t="str">
            <v/>
          </cell>
          <cell r="BM231" t="str">
            <v/>
          </cell>
          <cell r="BN231" t="str">
            <v/>
          </cell>
          <cell r="BO231" t="str">
            <v/>
          </cell>
          <cell r="BP231" t="str">
            <v/>
          </cell>
          <cell r="BQ231" t="str">
            <v/>
          </cell>
          <cell r="BR231" t="str">
            <v/>
          </cell>
          <cell r="BS231" t="str">
            <v/>
          </cell>
          <cell r="BT231" t="str">
            <v/>
          </cell>
          <cell r="BU231" t="str">
            <v/>
          </cell>
          <cell r="BV231" t="str">
            <v/>
          </cell>
          <cell r="BW231" t="str">
            <v/>
          </cell>
          <cell r="BX231" t="str">
            <v/>
          </cell>
          <cell r="BY231" t="str">
            <v/>
          </cell>
          <cell r="CA231" t="str">
            <v/>
          </cell>
          <cell r="CB231" t="str">
            <v/>
          </cell>
          <cell r="CC231" t="str">
            <v/>
          </cell>
          <cell r="CD231" t="str">
            <v/>
          </cell>
          <cell r="CE231" t="str">
            <v/>
          </cell>
          <cell r="CF231" t="str">
            <v/>
          </cell>
          <cell r="CG231" t="str">
            <v/>
          </cell>
          <cell r="CH231" t="str">
            <v/>
          </cell>
          <cell r="CI231" t="str">
            <v/>
          </cell>
          <cell r="CJ231" t="str">
            <v/>
          </cell>
          <cell r="CK231" t="str">
            <v/>
          </cell>
          <cell r="CL231" t="str">
            <v/>
          </cell>
          <cell r="CM231" t="str">
            <v/>
          </cell>
          <cell r="CN231" t="str">
            <v/>
          </cell>
          <cell r="CO231" t="str">
            <v/>
          </cell>
          <cell r="CP231" t="str">
            <v/>
          </cell>
          <cell r="CQ231" t="str">
            <v/>
          </cell>
          <cell r="CR231" t="str">
            <v/>
          </cell>
          <cell r="CS231" t="str">
            <v/>
          </cell>
          <cell r="CT231" t="str">
            <v/>
          </cell>
          <cell r="CU231" t="str">
            <v/>
          </cell>
          <cell r="CV231" t="str">
            <v/>
          </cell>
          <cell r="CW231" t="str">
            <v/>
          </cell>
          <cell r="CX231" t="str">
            <v/>
          </cell>
          <cell r="CY231" t="str">
            <v/>
          </cell>
          <cell r="CZ231" t="str">
            <v/>
          </cell>
          <cell r="DA231" t="str">
            <v/>
          </cell>
          <cell r="DB231" t="str">
            <v/>
          </cell>
          <cell r="DC231" t="str">
            <v/>
          </cell>
          <cell r="DD231" t="str">
            <v/>
          </cell>
          <cell r="DE231" t="str">
            <v/>
          </cell>
          <cell r="DF231" t="str">
            <v/>
          </cell>
          <cell r="DG231" t="str">
            <v/>
          </cell>
          <cell r="DH231" t="str">
            <v/>
          </cell>
          <cell r="DI231" t="str">
            <v/>
          </cell>
          <cell r="DJ231" t="str">
            <v/>
          </cell>
          <cell r="DK231" t="str">
            <v/>
          </cell>
          <cell r="DL231" t="str">
            <v/>
          </cell>
          <cell r="DM231" t="str">
            <v/>
          </cell>
          <cell r="DN231" t="str">
            <v/>
          </cell>
          <cell r="DO231" t="str">
            <v/>
          </cell>
          <cell r="DP231" t="str">
            <v/>
          </cell>
          <cell r="DQ231" t="str">
            <v/>
          </cell>
          <cell r="DR231" t="str">
            <v/>
          </cell>
          <cell r="DS231" t="str">
            <v/>
          </cell>
          <cell r="DT231" t="str">
            <v/>
          </cell>
          <cell r="DU231" t="str">
            <v/>
          </cell>
          <cell r="DV231" t="str">
            <v/>
          </cell>
          <cell r="DW231" t="str">
            <v/>
          </cell>
          <cell r="DX231" t="str">
            <v/>
          </cell>
          <cell r="DY231" t="str">
            <v/>
          </cell>
          <cell r="DZ231" t="str">
            <v/>
          </cell>
          <cell r="EA231" t="str">
            <v/>
          </cell>
          <cell r="EB231" t="str">
            <v/>
          </cell>
          <cell r="EC231" t="str">
            <v/>
          </cell>
          <cell r="ED231" t="str">
            <v/>
          </cell>
          <cell r="EE231" t="str">
            <v/>
          </cell>
          <cell r="EF231" t="str">
            <v/>
          </cell>
          <cell r="EG231" t="str">
            <v/>
          </cell>
          <cell r="EH231" t="str">
            <v/>
          </cell>
          <cell r="EI231" t="str">
            <v/>
          </cell>
          <cell r="EJ231" t="str">
            <v/>
          </cell>
          <cell r="EK231" t="str">
            <v/>
          </cell>
          <cell r="EL231" t="str">
            <v/>
          </cell>
          <cell r="EM231" t="str">
            <v/>
          </cell>
          <cell r="EN231" t="str">
            <v/>
          </cell>
          <cell r="EO231" t="str">
            <v/>
          </cell>
          <cell r="EP231" t="str">
            <v/>
          </cell>
          <cell r="EQ231" t="str">
            <v/>
          </cell>
          <cell r="ER231" t="str">
            <v/>
          </cell>
          <cell r="ES231" t="str">
            <v/>
          </cell>
          <cell r="ET231" t="str">
            <v/>
          </cell>
          <cell r="EU231" t="str">
            <v/>
          </cell>
          <cell r="EV231" t="str">
            <v/>
          </cell>
          <cell r="EW231" t="str">
            <v/>
          </cell>
          <cell r="EX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  <cell r="N232" t="str">
            <v/>
          </cell>
          <cell r="O232" t="str">
            <v/>
          </cell>
          <cell r="P232" t="str">
            <v/>
          </cell>
          <cell r="Q232" t="str">
            <v/>
          </cell>
          <cell r="R232" t="str">
            <v/>
          </cell>
          <cell r="S232" t="str">
            <v/>
          </cell>
          <cell r="T232" t="str">
            <v/>
          </cell>
          <cell r="U232" t="str">
            <v/>
          </cell>
          <cell r="V232" t="str">
            <v/>
          </cell>
          <cell r="W232" t="str">
            <v/>
          </cell>
          <cell r="X232" t="str">
            <v/>
          </cell>
          <cell r="Y232" t="str">
            <v/>
          </cell>
          <cell r="Z232" t="str">
            <v/>
          </cell>
          <cell r="AA232" t="str">
            <v/>
          </cell>
          <cell r="AB232" t="str">
            <v/>
          </cell>
          <cell r="AC232" t="str">
            <v/>
          </cell>
          <cell r="AD232" t="str">
            <v/>
          </cell>
          <cell r="AE232" t="str">
            <v/>
          </cell>
          <cell r="AF232" t="str">
            <v/>
          </cell>
          <cell r="AG232" t="str">
            <v/>
          </cell>
          <cell r="AH232" t="str">
            <v/>
          </cell>
          <cell r="AI232" t="str">
            <v/>
          </cell>
          <cell r="AJ232" t="str">
            <v/>
          </cell>
          <cell r="AK232" t="str">
            <v/>
          </cell>
          <cell r="AL232" t="str">
            <v/>
          </cell>
          <cell r="AM232" t="str">
            <v/>
          </cell>
          <cell r="AN232" t="str">
            <v/>
          </cell>
          <cell r="AO232" t="str">
            <v/>
          </cell>
          <cell r="AP232" t="str">
            <v/>
          </cell>
          <cell r="AQ232" t="str">
            <v/>
          </cell>
          <cell r="AR232" t="str">
            <v/>
          </cell>
          <cell r="AS232" t="str">
            <v/>
          </cell>
          <cell r="AT232" t="str">
            <v/>
          </cell>
          <cell r="AU232" t="str">
            <v/>
          </cell>
          <cell r="AV232" t="str">
            <v/>
          </cell>
          <cell r="AW232" t="str">
            <v/>
          </cell>
          <cell r="AX232" t="str">
            <v/>
          </cell>
          <cell r="AY232" t="str">
            <v/>
          </cell>
          <cell r="AZ232" t="str">
            <v/>
          </cell>
          <cell r="BA232" t="str">
            <v/>
          </cell>
          <cell r="BB232" t="str">
            <v/>
          </cell>
          <cell r="BC232" t="str">
            <v/>
          </cell>
          <cell r="BD232" t="str">
            <v/>
          </cell>
          <cell r="BE232" t="str">
            <v/>
          </cell>
          <cell r="BF232" t="str">
            <v/>
          </cell>
          <cell r="BG232" t="str">
            <v/>
          </cell>
          <cell r="BH232" t="str">
            <v/>
          </cell>
          <cell r="BI232" t="str">
            <v/>
          </cell>
          <cell r="BJ232" t="str">
            <v/>
          </cell>
          <cell r="BK232" t="str">
            <v/>
          </cell>
          <cell r="BL232" t="str">
            <v/>
          </cell>
          <cell r="BM232" t="str">
            <v/>
          </cell>
          <cell r="BN232" t="str">
            <v/>
          </cell>
          <cell r="BO232" t="str">
            <v/>
          </cell>
          <cell r="BP232" t="str">
            <v/>
          </cell>
          <cell r="BQ232" t="str">
            <v/>
          </cell>
          <cell r="BR232" t="str">
            <v/>
          </cell>
          <cell r="BS232" t="str">
            <v/>
          </cell>
          <cell r="BT232" t="str">
            <v/>
          </cell>
          <cell r="BU232" t="str">
            <v/>
          </cell>
          <cell r="BV232" t="str">
            <v/>
          </cell>
          <cell r="BW232" t="str">
            <v/>
          </cell>
          <cell r="BX232" t="str">
            <v/>
          </cell>
          <cell r="BY232" t="str">
            <v/>
          </cell>
          <cell r="CA232" t="str">
            <v/>
          </cell>
          <cell r="CB232" t="str">
            <v/>
          </cell>
          <cell r="CC232" t="str">
            <v/>
          </cell>
          <cell r="CD232" t="str">
            <v/>
          </cell>
          <cell r="CE232" t="str">
            <v/>
          </cell>
          <cell r="CF232" t="str">
            <v/>
          </cell>
          <cell r="CG232" t="str">
            <v/>
          </cell>
          <cell r="CH232" t="str">
            <v/>
          </cell>
          <cell r="CI232" t="str">
            <v/>
          </cell>
          <cell r="CJ232" t="str">
            <v/>
          </cell>
          <cell r="CK232" t="str">
            <v/>
          </cell>
          <cell r="CL232" t="str">
            <v/>
          </cell>
          <cell r="CM232" t="str">
            <v/>
          </cell>
          <cell r="CN232" t="str">
            <v/>
          </cell>
          <cell r="CO232" t="str">
            <v/>
          </cell>
          <cell r="CP232" t="str">
            <v/>
          </cell>
          <cell r="CQ232" t="str">
            <v/>
          </cell>
          <cell r="CR232" t="str">
            <v/>
          </cell>
          <cell r="CS232" t="str">
            <v/>
          </cell>
          <cell r="CT232" t="str">
            <v/>
          </cell>
          <cell r="CU232" t="str">
            <v/>
          </cell>
          <cell r="CV232" t="str">
            <v/>
          </cell>
          <cell r="CW232" t="str">
            <v/>
          </cell>
          <cell r="CX232" t="str">
            <v/>
          </cell>
          <cell r="CY232" t="str">
            <v/>
          </cell>
          <cell r="CZ232" t="str">
            <v/>
          </cell>
          <cell r="DA232" t="str">
            <v/>
          </cell>
          <cell r="DB232" t="str">
            <v/>
          </cell>
          <cell r="DC232" t="str">
            <v/>
          </cell>
          <cell r="DD232" t="str">
            <v/>
          </cell>
          <cell r="DE232" t="str">
            <v/>
          </cell>
          <cell r="DF232" t="str">
            <v/>
          </cell>
          <cell r="DG232" t="str">
            <v/>
          </cell>
          <cell r="DH232" t="str">
            <v/>
          </cell>
          <cell r="DI232" t="str">
            <v/>
          </cell>
          <cell r="DJ232" t="str">
            <v/>
          </cell>
          <cell r="DK232" t="str">
            <v/>
          </cell>
          <cell r="DL232" t="str">
            <v/>
          </cell>
          <cell r="DM232" t="str">
            <v/>
          </cell>
          <cell r="DN232" t="str">
            <v/>
          </cell>
          <cell r="DO232" t="str">
            <v/>
          </cell>
          <cell r="DP232" t="str">
            <v/>
          </cell>
          <cell r="DQ232" t="str">
            <v/>
          </cell>
          <cell r="DR232" t="str">
            <v/>
          </cell>
          <cell r="DS232" t="str">
            <v/>
          </cell>
          <cell r="DT232" t="str">
            <v/>
          </cell>
          <cell r="DU232" t="str">
            <v/>
          </cell>
          <cell r="DV232" t="str">
            <v/>
          </cell>
          <cell r="DW232" t="str">
            <v/>
          </cell>
          <cell r="DX232" t="str">
            <v/>
          </cell>
          <cell r="DY232" t="str">
            <v/>
          </cell>
          <cell r="DZ232" t="str">
            <v/>
          </cell>
          <cell r="EA232" t="str">
            <v/>
          </cell>
          <cell r="EB232" t="str">
            <v/>
          </cell>
          <cell r="EC232" t="str">
            <v/>
          </cell>
          <cell r="ED232" t="str">
            <v/>
          </cell>
          <cell r="EE232" t="str">
            <v/>
          </cell>
          <cell r="EF232" t="str">
            <v/>
          </cell>
          <cell r="EG232" t="str">
            <v/>
          </cell>
          <cell r="EH232" t="str">
            <v/>
          </cell>
          <cell r="EI232" t="str">
            <v/>
          </cell>
          <cell r="EJ232" t="str">
            <v/>
          </cell>
          <cell r="EK232" t="str">
            <v/>
          </cell>
          <cell r="EL232" t="str">
            <v/>
          </cell>
          <cell r="EM232" t="str">
            <v/>
          </cell>
          <cell r="EN232" t="str">
            <v/>
          </cell>
          <cell r="EO232" t="str">
            <v/>
          </cell>
          <cell r="EP232" t="str">
            <v/>
          </cell>
          <cell r="EQ232" t="str">
            <v/>
          </cell>
          <cell r="ER232" t="str">
            <v/>
          </cell>
          <cell r="ES232" t="str">
            <v/>
          </cell>
          <cell r="ET232" t="str">
            <v/>
          </cell>
          <cell r="EU232" t="str">
            <v/>
          </cell>
          <cell r="EV232" t="str">
            <v/>
          </cell>
          <cell r="EW232" t="str">
            <v/>
          </cell>
          <cell r="EX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  <cell r="N233" t="str">
            <v/>
          </cell>
          <cell r="O233" t="str">
            <v/>
          </cell>
          <cell r="P233" t="str">
            <v/>
          </cell>
          <cell r="Q233" t="str">
            <v/>
          </cell>
          <cell r="R233" t="str">
            <v/>
          </cell>
          <cell r="S233" t="str">
            <v/>
          </cell>
          <cell r="T233" t="str">
            <v/>
          </cell>
          <cell r="U233" t="str">
            <v/>
          </cell>
          <cell r="V233" t="str">
            <v/>
          </cell>
          <cell r="W233" t="str">
            <v/>
          </cell>
          <cell r="X233" t="str">
            <v/>
          </cell>
          <cell r="Y233" t="str">
            <v/>
          </cell>
          <cell r="Z233" t="str">
            <v/>
          </cell>
          <cell r="AA233" t="str">
            <v/>
          </cell>
          <cell r="AB233" t="str">
            <v/>
          </cell>
          <cell r="AC233" t="str">
            <v/>
          </cell>
          <cell r="AD233" t="str">
            <v/>
          </cell>
          <cell r="AE233" t="str">
            <v/>
          </cell>
          <cell r="AF233" t="str">
            <v/>
          </cell>
          <cell r="AG233" t="str">
            <v/>
          </cell>
          <cell r="AH233" t="str">
            <v/>
          </cell>
          <cell r="AI233" t="str">
            <v/>
          </cell>
          <cell r="AJ233" t="str">
            <v/>
          </cell>
          <cell r="AK233" t="str">
            <v/>
          </cell>
          <cell r="AL233" t="str">
            <v/>
          </cell>
          <cell r="AM233" t="str">
            <v/>
          </cell>
          <cell r="AN233" t="str">
            <v/>
          </cell>
          <cell r="AO233" t="str">
            <v/>
          </cell>
          <cell r="AP233" t="str">
            <v/>
          </cell>
          <cell r="AQ233" t="str">
            <v/>
          </cell>
          <cell r="AR233" t="str">
            <v/>
          </cell>
          <cell r="AS233" t="str">
            <v/>
          </cell>
          <cell r="AT233" t="str">
            <v/>
          </cell>
          <cell r="AU233" t="str">
            <v/>
          </cell>
          <cell r="AV233" t="str">
            <v/>
          </cell>
          <cell r="AW233" t="str">
            <v/>
          </cell>
          <cell r="AX233" t="str">
            <v/>
          </cell>
          <cell r="AY233" t="str">
            <v/>
          </cell>
          <cell r="AZ233" t="str">
            <v/>
          </cell>
          <cell r="BA233" t="str">
            <v/>
          </cell>
          <cell r="BB233" t="str">
            <v/>
          </cell>
          <cell r="BC233" t="str">
            <v/>
          </cell>
          <cell r="BD233" t="str">
            <v/>
          </cell>
          <cell r="BE233" t="str">
            <v/>
          </cell>
          <cell r="BF233" t="str">
            <v/>
          </cell>
          <cell r="BG233" t="str">
            <v/>
          </cell>
          <cell r="BH233" t="str">
            <v/>
          </cell>
          <cell r="BI233" t="str">
            <v/>
          </cell>
          <cell r="BJ233" t="str">
            <v/>
          </cell>
          <cell r="BK233" t="str">
            <v/>
          </cell>
          <cell r="BL233" t="str">
            <v/>
          </cell>
          <cell r="BM233" t="str">
            <v/>
          </cell>
          <cell r="BN233" t="str">
            <v/>
          </cell>
          <cell r="BO233" t="str">
            <v/>
          </cell>
          <cell r="BP233" t="str">
            <v/>
          </cell>
          <cell r="BQ233" t="str">
            <v/>
          </cell>
          <cell r="BR233" t="str">
            <v/>
          </cell>
          <cell r="BS233" t="str">
            <v/>
          </cell>
          <cell r="BT233" t="str">
            <v/>
          </cell>
          <cell r="BU233" t="str">
            <v/>
          </cell>
          <cell r="BV233" t="str">
            <v/>
          </cell>
          <cell r="BW233" t="str">
            <v/>
          </cell>
          <cell r="BX233" t="str">
            <v/>
          </cell>
          <cell r="BY233" t="str">
            <v/>
          </cell>
          <cell r="CA233" t="str">
            <v/>
          </cell>
          <cell r="CB233" t="str">
            <v/>
          </cell>
          <cell r="CC233" t="str">
            <v/>
          </cell>
          <cell r="CD233" t="str">
            <v/>
          </cell>
          <cell r="CE233" t="str">
            <v/>
          </cell>
          <cell r="CF233" t="str">
            <v/>
          </cell>
          <cell r="CG233" t="str">
            <v/>
          </cell>
          <cell r="CH233" t="str">
            <v/>
          </cell>
          <cell r="CI233" t="str">
            <v/>
          </cell>
          <cell r="CJ233" t="str">
            <v/>
          </cell>
          <cell r="CK233" t="str">
            <v/>
          </cell>
          <cell r="CL233" t="str">
            <v/>
          </cell>
          <cell r="CM233" t="str">
            <v/>
          </cell>
          <cell r="CN233" t="str">
            <v/>
          </cell>
          <cell r="CO233" t="str">
            <v/>
          </cell>
          <cell r="CP233" t="str">
            <v/>
          </cell>
          <cell r="CQ233" t="str">
            <v/>
          </cell>
          <cell r="CR233" t="str">
            <v/>
          </cell>
          <cell r="CS233" t="str">
            <v/>
          </cell>
          <cell r="CT233" t="str">
            <v/>
          </cell>
          <cell r="CU233" t="str">
            <v/>
          </cell>
          <cell r="CV233" t="str">
            <v/>
          </cell>
          <cell r="CW233" t="str">
            <v/>
          </cell>
          <cell r="CX233" t="str">
            <v/>
          </cell>
          <cell r="CY233" t="str">
            <v/>
          </cell>
          <cell r="CZ233" t="str">
            <v/>
          </cell>
          <cell r="DA233" t="str">
            <v/>
          </cell>
          <cell r="DB233" t="str">
            <v/>
          </cell>
          <cell r="DC233" t="str">
            <v/>
          </cell>
          <cell r="DD233" t="str">
            <v/>
          </cell>
          <cell r="DE233" t="str">
            <v/>
          </cell>
          <cell r="DF233" t="str">
            <v/>
          </cell>
          <cell r="DG233" t="str">
            <v/>
          </cell>
          <cell r="DH233" t="str">
            <v/>
          </cell>
          <cell r="DI233" t="str">
            <v/>
          </cell>
          <cell r="DJ233" t="str">
            <v/>
          </cell>
          <cell r="DK233" t="str">
            <v/>
          </cell>
          <cell r="DL233" t="str">
            <v/>
          </cell>
          <cell r="DM233" t="str">
            <v/>
          </cell>
          <cell r="DN233" t="str">
            <v/>
          </cell>
          <cell r="DO233" t="str">
            <v/>
          </cell>
          <cell r="DP233" t="str">
            <v/>
          </cell>
          <cell r="DQ233" t="str">
            <v/>
          </cell>
          <cell r="DR233" t="str">
            <v/>
          </cell>
          <cell r="DS233" t="str">
            <v/>
          </cell>
          <cell r="DT233" t="str">
            <v/>
          </cell>
          <cell r="DU233" t="str">
            <v/>
          </cell>
          <cell r="DV233" t="str">
            <v/>
          </cell>
          <cell r="DW233" t="str">
            <v/>
          </cell>
          <cell r="DX233" t="str">
            <v/>
          </cell>
          <cell r="DY233" t="str">
            <v/>
          </cell>
          <cell r="DZ233" t="str">
            <v/>
          </cell>
          <cell r="EA233" t="str">
            <v/>
          </cell>
          <cell r="EB233" t="str">
            <v/>
          </cell>
          <cell r="EC233" t="str">
            <v/>
          </cell>
          <cell r="ED233" t="str">
            <v/>
          </cell>
          <cell r="EE233" t="str">
            <v/>
          </cell>
          <cell r="EF233" t="str">
            <v/>
          </cell>
          <cell r="EG233" t="str">
            <v/>
          </cell>
          <cell r="EH233" t="str">
            <v/>
          </cell>
          <cell r="EI233" t="str">
            <v/>
          </cell>
          <cell r="EJ233" t="str">
            <v/>
          </cell>
          <cell r="EK233" t="str">
            <v/>
          </cell>
          <cell r="EL233" t="str">
            <v/>
          </cell>
          <cell r="EM233" t="str">
            <v/>
          </cell>
          <cell r="EN233" t="str">
            <v/>
          </cell>
          <cell r="EO233" t="str">
            <v/>
          </cell>
          <cell r="EP233" t="str">
            <v/>
          </cell>
          <cell r="EQ233" t="str">
            <v/>
          </cell>
          <cell r="ER233" t="str">
            <v/>
          </cell>
          <cell r="ES233" t="str">
            <v/>
          </cell>
          <cell r="ET233" t="str">
            <v/>
          </cell>
          <cell r="EU233" t="str">
            <v/>
          </cell>
          <cell r="EV233" t="str">
            <v/>
          </cell>
          <cell r="EW233" t="str">
            <v/>
          </cell>
          <cell r="EX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  <cell r="N234" t="str">
            <v/>
          </cell>
          <cell r="O234" t="str">
            <v/>
          </cell>
          <cell r="P234" t="str">
            <v/>
          </cell>
          <cell r="Q234" t="str">
            <v/>
          </cell>
          <cell r="R234" t="str">
            <v/>
          </cell>
          <cell r="S234" t="str">
            <v/>
          </cell>
          <cell r="T234" t="str">
            <v/>
          </cell>
          <cell r="U234" t="str">
            <v/>
          </cell>
          <cell r="V234" t="str">
            <v/>
          </cell>
          <cell r="W234" t="str">
            <v/>
          </cell>
          <cell r="X234" t="str">
            <v/>
          </cell>
          <cell r="Y234" t="str">
            <v/>
          </cell>
          <cell r="Z234" t="str">
            <v/>
          </cell>
          <cell r="AA234" t="str">
            <v/>
          </cell>
          <cell r="AB234" t="str">
            <v/>
          </cell>
          <cell r="AC234" t="str">
            <v/>
          </cell>
          <cell r="AD234" t="str">
            <v/>
          </cell>
          <cell r="AE234" t="str">
            <v/>
          </cell>
          <cell r="AF234" t="str">
            <v/>
          </cell>
          <cell r="AG234" t="str">
            <v/>
          </cell>
          <cell r="AH234" t="str">
            <v/>
          </cell>
          <cell r="AI234" t="str">
            <v/>
          </cell>
          <cell r="AJ234" t="str">
            <v/>
          </cell>
          <cell r="AK234" t="str">
            <v/>
          </cell>
          <cell r="AL234" t="str">
            <v/>
          </cell>
          <cell r="AM234" t="str">
            <v/>
          </cell>
          <cell r="AN234" t="str">
            <v/>
          </cell>
          <cell r="AO234" t="str">
            <v/>
          </cell>
          <cell r="AP234" t="str">
            <v/>
          </cell>
          <cell r="AQ234" t="str">
            <v/>
          </cell>
          <cell r="AR234" t="str">
            <v/>
          </cell>
          <cell r="AS234" t="str">
            <v/>
          </cell>
          <cell r="AT234" t="str">
            <v/>
          </cell>
          <cell r="AU234" t="str">
            <v/>
          </cell>
          <cell r="AV234" t="str">
            <v/>
          </cell>
          <cell r="AW234" t="str">
            <v/>
          </cell>
          <cell r="AX234" t="str">
            <v/>
          </cell>
          <cell r="AY234" t="str">
            <v/>
          </cell>
          <cell r="AZ234" t="str">
            <v/>
          </cell>
          <cell r="BA234" t="str">
            <v/>
          </cell>
          <cell r="BB234" t="str">
            <v/>
          </cell>
          <cell r="BC234" t="str">
            <v/>
          </cell>
          <cell r="BD234" t="str">
            <v/>
          </cell>
          <cell r="BE234" t="str">
            <v/>
          </cell>
          <cell r="BF234" t="str">
            <v/>
          </cell>
          <cell r="BG234" t="str">
            <v/>
          </cell>
          <cell r="BH234" t="str">
            <v/>
          </cell>
          <cell r="BI234" t="str">
            <v/>
          </cell>
          <cell r="BJ234" t="str">
            <v/>
          </cell>
          <cell r="BK234" t="str">
            <v/>
          </cell>
          <cell r="BL234" t="str">
            <v/>
          </cell>
          <cell r="BM234" t="str">
            <v/>
          </cell>
          <cell r="BN234" t="str">
            <v/>
          </cell>
          <cell r="BO234" t="str">
            <v/>
          </cell>
          <cell r="BP234" t="str">
            <v/>
          </cell>
          <cell r="BQ234" t="str">
            <v/>
          </cell>
          <cell r="BR234" t="str">
            <v/>
          </cell>
          <cell r="BS234" t="str">
            <v/>
          </cell>
          <cell r="BT234" t="str">
            <v/>
          </cell>
          <cell r="BU234" t="str">
            <v/>
          </cell>
          <cell r="BV234" t="str">
            <v/>
          </cell>
          <cell r="BW234" t="str">
            <v/>
          </cell>
          <cell r="BX234" t="str">
            <v/>
          </cell>
          <cell r="BY234" t="str">
            <v/>
          </cell>
          <cell r="CA234" t="str">
            <v/>
          </cell>
          <cell r="CB234" t="str">
            <v/>
          </cell>
          <cell r="CC234" t="str">
            <v/>
          </cell>
          <cell r="CD234" t="str">
            <v/>
          </cell>
          <cell r="CE234" t="str">
            <v/>
          </cell>
          <cell r="CF234" t="str">
            <v/>
          </cell>
          <cell r="CG234" t="str">
            <v/>
          </cell>
          <cell r="CH234" t="str">
            <v/>
          </cell>
          <cell r="CI234" t="str">
            <v/>
          </cell>
          <cell r="CJ234" t="str">
            <v/>
          </cell>
          <cell r="CK234" t="str">
            <v/>
          </cell>
          <cell r="CL234" t="str">
            <v/>
          </cell>
          <cell r="CM234" t="str">
            <v/>
          </cell>
          <cell r="CN234" t="str">
            <v/>
          </cell>
          <cell r="CO234" t="str">
            <v/>
          </cell>
          <cell r="CP234" t="str">
            <v/>
          </cell>
          <cell r="CQ234" t="str">
            <v/>
          </cell>
          <cell r="CR234" t="str">
            <v/>
          </cell>
          <cell r="CS234" t="str">
            <v/>
          </cell>
          <cell r="CT234" t="str">
            <v/>
          </cell>
          <cell r="CU234" t="str">
            <v/>
          </cell>
          <cell r="CV234" t="str">
            <v/>
          </cell>
          <cell r="CW234" t="str">
            <v/>
          </cell>
          <cell r="CX234" t="str">
            <v/>
          </cell>
          <cell r="CY234" t="str">
            <v/>
          </cell>
          <cell r="CZ234" t="str">
            <v/>
          </cell>
          <cell r="DA234" t="str">
            <v/>
          </cell>
          <cell r="DB234" t="str">
            <v/>
          </cell>
          <cell r="DC234" t="str">
            <v/>
          </cell>
          <cell r="DD234" t="str">
            <v/>
          </cell>
          <cell r="DE234" t="str">
            <v/>
          </cell>
          <cell r="DF234" t="str">
            <v/>
          </cell>
          <cell r="DG234" t="str">
            <v/>
          </cell>
          <cell r="DH234" t="str">
            <v/>
          </cell>
          <cell r="DI234" t="str">
            <v/>
          </cell>
          <cell r="DJ234" t="str">
            <v/>
          </cell>
          <cell r="DK234" t="str">
            <v/>
          </cell>
          <cell r="DL234" t="str">
            <v/>
          </cell>
          <cell r="DM234" t="str">
            <v/>
          </cell>
          <cell r="DN234" t="str">
            <v/>
          </cell>
          <cell r="DO234" t="str">
            <v/>
          </cell>
          <cell r="DP234" t="str">
            <v/>
          </cell>
          <cell r="DQ234" t="str">
            <v/>
          </cell>
          <cell r="DR234" t="str">
            <v/>
          </cell>
          <cell r="DS234" t="str">
            <v/>
          </cell>
          <cell r="DT234" t="str">
            <v/>
          </cell>
          <cell r="DU234" t="str">
            <v/>
          </cell>
          <cell r="DV234" t="str">
            <v/>
          </cell>
          <cell r="DW234" t="str">
            <v/>
          </cell>
          <cell r="DX234" t="str">
            <v/>
          </cell>
          <cell r="DY234" t="str">
            <v/>
          </cell>
          <cell r="DZ234" t="str">
            <v/>
          </cell>
          <cell r="EA234" t="str">
            <v/>
          </cell>
          <cell r="EB234" t="str">
            <v/>
          </cell>
          <cell r="EC234" t="str">
            <v/>
          </cell>
          <cell r="ED234" t="str">
            <v/>
          </cell>
          <cell r="EE234" t="str">
            <v/>
          </cell>
          <cell r="EF234" t="str">
            <v/>
          </cell>
          <cell r="EG234" t="str">
            <v/>
          </cell>
          <cell r="EH234" t="str">
            <v/>
          </cell>
          <cell r="EI234" t="str">
            <v/>
          </cell>
          <cell r="EJ234" t="str">
            <v/>
          </cell>
          <cell r="EK234" t="str">
            <v/>
          </cell>
          <cell r="EL234" t="str">
            <v/>
          </cell>
          <cell r="EM234" t="str">
            <v/>
          </cell>
          <cell r="EN234" t="str">
            <v/>
          </cell>
          <cell r="EO234" t="str">
            <v/>
          </cell>
          <cell r="EP234" t="str">
            <v/>
          </cell>
          <cell r="EQ234" t="str">
            <v/>
          </cell>
          <cell r="ER234" t="str">
            <v/>
          </cell>
          <cell r="ES234" t="str">
            <v/>
          </cell>
          <cell r="ET234" t="str">
            <v/>
          </cell>
          <cell r="EU234" t="str">
            <v/>
          </cell>
          <cell r="EV234" t="str">
            <v/>
          </cell>
          <cell r="EW234" t="str">
            <v/>
          </cell>
          <cell r="EX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  <cell r="N235" t="str">
            <v/>
          </cell>
          <cell r="O235" t="str">
            <v/>
          </cell>
          <cell r="P235" t="str">
            <v/>
          </cell>
          <cell r="Q235" t="str">
            <v/>
          </cell>
          <cell r="R235" t="str">
            <v/>
          </cell>
          <cell r="S235" t="str">
            <v/>
          </cell>
          <cell r="T235" t="str">
            <v/>
          </cell>
          <cell r="U235" t="str">
            <v/>
          </cell>
          <cell r="V235" t="str">
            <v/>
          </cell>
          <cell r="W235" t="str">
            <v/>
          </cell>
          <cell r="X235" t="str">
            <v/>
          </cell>
          <cell r="Y235" t="str">
            <v/>
          </cell>
          <cell r="Z235" t="str">
            <v/>
          </cell>
          <cell r="AA235" t="str">
            <v/>
          </cell>
          <cell r="AB235" t="str">
            <v/>
          </cell>
          <cell r="AC235" t="str">
            <v/>
          </cell>
          <cell r="AD235" t="str">
            <v/>
          </cell>
          <cell r="AE235" t="str">
            <v/>
          </cell>
          <cell r="AF235" t="str">
            <v/>
          </cell>
          <cell r="AG235" t="str">
            <v/>
          </cell>
          <cell r="AH235" t="str">
            <v/>
          </cell>
          <cell r="AI235" t="str">
            <v/>
          </cell>
          <cell r="AJ235" t="str">
            <v/>
          </cell>
          <cell r="AK235" t="str">
            <v/>
          </cell>
          <cell r="AL235" t="str">
            <v/>
          </cell>
          <cell r="AM235" t="str">
            <v/>
          </cell>
          <cell r="AN235" t="str">
            <v/>
          </cell>
          <cell r="AO235" t="str">
            <v/>
          </cell>
          <cell r="AP235" t="str">
            <v/>
          </cell>
          <cell r="AQ235" t="str">
            <v/>
          </cell>
          <cell r="AR235" t="str">
            <v/>
          </cell>
          <cell r="AS235" t="str">
            <v/>
          </cell>
          <cell r="AT235" t="str">
            <v/>
          </cell>
          <cell r="AU235" t="str">
            <v/>
          </cell>
          <cell r="AV235" t="str">
            <v/>
          </cell>
          <cell r="AW235" t="str">
            <v/>
          </cell>
          <cell r="AX235" t="str">
            <v/>
          </cell>
          <cell r="AY235" t="str">
            <v/>
          </cell>
          <cell r="AZ235" t="str">
            <v/>
          </cell>
          <cell r="BA235" t="str">
            <v/>
          </cell>
          <cell r="BB235" t="str">
            <v/>
          </cell>
          <cell r="BC235" t="str">
            <v/>
          </cell>
          <cell r="BD235" t="str">
            <v/>
          </cell>
          <cell r="BE235" t="str">
            <v/>
          </cell>
          <cell r="BF235" t="str">
            <v/>
          </cell>
          <cell r="BG235" t="str">
            <v/>
          </cell>
          <cell r="BH235" t="str">
            <v/>
          </cell>
          <cell r="BI235" t="str">
            <v/>
          </cell>
          <cell r="BJ235" t="str">
            <v/>
          </cell>
          <cell r="BK235" t="str">
            <v/>
          </cell>
          <cell r="BL235" t="str">
            <v/>
          </cell>
          <cell r="BM235" t="str">
            <v/>
          </cell>
          <cell r="BN235" t="str">
            <v/>
          </cell>
          <cell r="BO235" t="str">
            <v/>
          </cell>
          <cell r="BP235" t="str">
            <v/>
          </cell>
          <cell r="BQ235" t="str">
            <v/>
          </cell>
          <cell r="BR235" t="str">
            <v/>
          </cell>
          <cell r="BS235" t="str">
            <v/>
          </cell>
          <cell r="BT235" t="str">
            <v/>
          </cell>
          <cell r="BU235" t="str">
            <v/>
          </cell>
          <cell r="BV235" t="str">
            <v/>
          </cell>
          <cell r="BW235" t="str">
            <v/>
          </cell>
          <cell r="BX235" t="str">
            <v/>
          </cell>
          <cell r="BY235" t="str">
            <v/>
          </cell>
          <cell r="CA235" t="str">
            <v/>
          </cell>
          <cell r="CB235" t="str">
            <v/>
          </cell>
          <cell r="CC235" t="str">
            <v/>
          </cell>
          <cell r="CD235" t="str">
            <v/>
          </cell>
          <cell r="CE235" t="str">
            <v/>
          </cell>
          <cell r="CF235" t="str">
            <v/>
          </cell>
          <cell r="CG235" t="str">
            <v/>
          </cell>
          <cell r="CH235" t="str">
            <v/>
          </cell>
          <cell r="CI235" t="str">
            <v/>
          </cell>
          <cell r="CJ235" t="str">
            <v/>
          </cell>
          <cell r="CK235" t="str">
            <v/>
          </cell>
          <cell r="CL235" t="str">
            <v/>
          </cell>
          <cell r="CM235" t="str">
            <v/>
          </cell>
          <cell r="CN235" t="str">
            <v/>
          </cell>
          <cell r="CO235" t="str">
            <v/>
          </cell>
          <cell r="CP235" t="str">
            <v/>
          </cell>
          <cell r="CQ235" t="str">
            <v/>
          </cell>
          <cell r="CR235" t="str">
            <v/>
          </cell>
          <cell r="CS235" t="str">
            <v/>
          </cell>
          <cell r="CT235" t="str">
            <v/>
          </cell>
          <cell r="CU235" t="str">
            <v/>
          </cell>
          <cell r="CV235" t="str">
            <v/>
          </cell>
          <cell r="CW235" t="str">
            <v/>
          </cell>
          <cell r="CX235" t="str">
            <v/>
          </cell>
          <cell r="CY235" t="str">
            <v/>
          </cell>
          <cell r="CZ235" t="str">
            <v/>
          </cell>
          <cell r="DA235" t="str">
            <v/>
          </cell>
          <cell r="DB235" t="str">
            <v/>
          </cell>
          <cell r="DC235" t="str">
            <v/>
          </cell>
          <cell r="DD235" t="str">
            <v/>
          </cell>
          <cell r="DE235" t="str">
            <v/>
          </cell>
          <cell r="DF235" t="str">
            <v/>
          </cell>
          <cell r="DG235" t="str">
            <v/>
          </cell>
          <cell r="DH235" t="str">
            <v/>
          </cell>
          <cell r="DI235" t="str">
            <v/>
          </cell>
          <cell r="DJ235" t="str">
            <v/>
          </cell>
          <cell r="DK235" t="str">
            <v/>
          </cell>
          <cell r="DL235" t="str">
            <v/>
          </cell>
          <cell r="DM235" t="str">
            <v/>
          </cell>
          <cell r="DN235" t="str">
            <v/>
          </cell>
          <cell r="DO235" t="str">
            <v/>
          </cell>
          <cell r="DP235" t="str">
            <v/>
          </cell>
          <cell r="DQ235" t="str">
            <v/>
          </cell>
          <cell r="DR235" t="str">
            <v/>
          </cell>
          <cell r="DS235" t="str">
            <v/>
          </cell>
          <cell r="DT235" t="str">
            <v/>
          </cell>
          <cell r="DU235" t="str">
            <v/>
          </cell>
          <cell r="DV235" t="str">
            <v/>
          </cell>
          <cell r="DW235" t="str">
            <v/>
          </cell>
          <cell r="DX235" t="str">
            <v/>
          </cell>
          <cell r="DY235" t="str">
            <v/>
          </cell>
          <cell r="DZ235" t="str">
            <v/>
          </cell>
          <cell r="EA235" t="str">
            <v/>
          </cell>
          <cell r="EB235" t="str">
            <v/>
          </cell>
          <cell r="EC235" t="str">
            <v/>
          </cell>
          <cell r="ED235" t="str">
            <v/>
          </cell>
          <cell r="EE235" t="str">
            <v/>
          </cell>
          <cell r="EF235" t="str">
            <v/>
          </cell>
          <cell r="EG235" t="str">
            <v/>
          </cell>
          <cell r="EH235" t="str">
            <v/>
          </cell>
          <cell r="EI235" t="str">
            <v/>
          </cell>
          <cell r="EJ235" t="str">
            <v/>
          </cell>
          <cell r="EK235" t="str">
            <v/>
          </cell>
          <cell r="EL235" t="str">
            <v/>
          </cell>
          <cell r="EM235" t="str">
            <v/>
          </cell>
          <cell r="EN235" t="str">
            <v/>
          </cell>
          <cell r="EO235" t="str">
            <v/>
          </cell>
          <cell r="EP235" t="str">
            <v/>
          </cell>
          <cell r="EQ235" t="str">
            <v/>
          </cell>
          <cell r="ER235" t="str">
            <v/>
          </cell>
          <cell r="ES235" t="str">
            <v/>
          </cell>
          <cell r="ET235" t="str">
            <v/>
          </cell>
          <cell r="EU235" t="str">
            <v/>
          </cell>
          <cell r="EV235" t="str">
            <v/>
          </cell>
          <cell r="EW235" t="str">
            <v/>
          </cell>
          <cell r="EX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  <cell r="N236" t="str">
            <v/>
          </cell>
          <cell r="O236" t="str">
            <v/>
          </cell>
          <cell r="P236" t="str">
            <v/>
          </cell>
          <cell r="Q236" t="str">
            <v/>
          </cell>
          <cell r="R236" t="str">
            <v/>
          </cell>
          <cell r="S236" t="str">
            <v/>
          </cell>
          <cell r="T236" t="str">
            <v/>
          </cell>
          <cell r="U236" t="str">
            <v/>
          </cell>
          <cell r="V236" t="str">
            <v/>
          </cell>
          <cell r="W236" t="str">
            <v/>
          </cell>
          <cell r="X236" t="str">
            <v/>
          </cell>
          <cell r="Y236" t="str">
            <v/>
          </cell>
          <cell r="Z236" t="str">
            <v/>
          </cell>
          <cell r="AA236" t="str">
            <v/>
          </cell>
          <cell r="AB236" t="str">
            <v/>
          </cell>
          <cell r="AC236" t="str">
            <v/>
          </cell>
          <cell r="AD236" t="str">
            <v/>
          </cell>
          <cell r="AE236" t="str">
            <v/>
          </cell>
          <cell r="AF236" t="str">
            <v/>
          </cell>
          <cell r="AG236" t="str">
            <v/>
          </cell>
          <cell r="AH236" t="str">
            <v/>
          </cell>
          <cell r="AI236" t="str">
            <v/>
          </cell>
          <cell r="AJ236" t="str">
            <v/>
          </cell>
          <cell r="AK236" t="str">
            <v/>
          </cell>
          <cell r="AL236" t="str">
            <v/>
          </cell>
          <cell r="AM236" t="str">
            <v/>
          </cell>
          <cell r="AN236" t="str">
            <v/>
          </cell>
          <cell r="AO236" t="str">
            <v/>
          </cell>
          <cell r="AP236" t="str">
            <v/>
          </cell>
          <cell r="AQ236" t="str">
            <v/>
          </cell>
          <cell r="AR236" t="str">
            <v/>
          </cell>
          <cell r="AS236" t="str">
            <v/>
          </cell>
          <cell r="AT236" t="str">
            <v/>
          </cell>
          <cell r="AU236" t="str">
            <v/>
          </cell>
          <cell r="AV236" t="str">
            <v/>
          </cell>
          <cell r="AW236" t="str">
            <v/>
          </cell>
          <cell r="AX236" t="str">
            <v/>
          </cell>
          <cell r="AY236" t="str">
            <v/>
          </cell>
          <cell r="AZ236" t="str">
            <v/>
          </cell>
          <cell r="BA236" t="str">
            <v/>
          </cell>
          <cell r="BB236" t="str">
            <v/>
          </cell>
          <cell r="BC236" t="str">
            <v/>
          </cell>
          <cell r="BD236" t="str">
            <v/>
          </cell>
          <cell r="BE236" t="str">
            <v/>
          </cell>
          <cell r="BF236" t="str">
            <v/>
          </cell>
          <cell r="BG236" t="str">
            <v/>
          </cell>
          <cell r="BH236" t="str">
            <v/>
          </cell>
          <cell r="BI236" t="str">
            <v/>
          </cell>
          <cell r="BJ236" t="str">
            <v/>
          </cell>
          <cell r="BK236" t="str">
            <v/>
          </cell>
          <cell r="BL236" t="str">
            <v/>
          </cell>
          <cell r="BM236" t="str">
            <v/>
          </cell>
          <cell r="BN236" t="str">
            <v/>
          </cell>
          <cell r="BO236" t="str">
            <v/>
          </cell>
          <cell r="BP236" t="str">
            <v/>
          </cell>
          <cell r="BQ236" t="str">
            <v/>
          </cell>
          <cell r="BR236" t="str">
            <v/>
          </cell>
          <cell r="BS236" t="str">
            <v/>
          </cell>
          <cell r="BT236" t="str">
            <v/>
          </cell>
          <cell r="BU236" t="str">
            <v/>
          </cell>
          <cell r="BV236" t="str">
            <v/>
          </cell>
          <cell r="BW236" t="str">
            <v/>
          </cell>
          <cell r="BX236" t="str">
            <v/>
          </cell>
          <cell r="BY236" t="str">
            <v/>
          </cell>
          <cell r="CA236" t="str">
            <v/>
          </cell>
          <cell r="CB236" t="str">
            <v/>
          </cell>
          <cell r="CC236" t="str">
            <v/>
          </cell>
          <cell r="CD236" t="str">
            <v/>
          </cell>
          <cell r="CE236" t="str">
            <v/>
          </cell>
          <cell r="CF236" t="str">
            <v/>
          </cell>
          <cell r="CG236" t="str">
            <v/>
          </cell>
          <cell r="CH236" t="str">
            <v/>
          </cell>
          <cell r="CI236" t="str">
            <v/>
          </cell>
          <cell r="CJ236" t="str">
            <v/>
          </cell>
          <cell r="CK236" t="str">
            <v/>
          </cell>
          <cell r="CL236" t="str">
            <v/>
          </cell>
          <cell r="CM236" t="str">
            <v/>
          </cell>
          <cell r="CN236" t="str">
            <v/>
          </cell>
          <cell r="CO236" t="str">
            <v/>
          </cell>
          <cell r="CP236" t="str">
            <v/>
          </cell>
          <cell r="CQ236" t="str">
            <v/>
          </cell>
          <cell r="CR236" t="str">
            <v/>
          </cell>
          <cell r="CS236" t="str">
            <v/>
          </cell>
          <cell r="CT236" t="str">
            <v/>
          </cell>
          <cell r="CU236" t="str">
            <v/>
          </cell>
          <cell r="CV236" t="str">
            <v/>
          </cell>
          <cell r="CW236" t="str">
            <v/>
          </cell>
          <cell r="CX236" t="str">
            <v/>
          </cell>
          <cell r="CY236" t="str">
            <v/>
          </cell>
          <cell r="CZ236" t="str">
            <v/>
          </cell>
          <cell r="DA236" t="str">
            <v/>
          </cell>
          <cell r="DB236" t="str">
            <v/>
          </cell>
          <cell r="DC236" t="str">
            <v/>
          </cell>
          <cell r="DD236" t="str">
            <v/>
          </cell>
          <cell r="DE236" t="str">
            <v/>
          </cell>
          <cell r="DF236" t="str">
            <v/>
          </cell>
          <cell r="DG236" t="str">
            <v/>
          </cell>
          <cell r="DH236" t="str">
            <v/>
          </cell>
          <cell r="DI236" t="str">
            <v/>
          </cell>
          <cell r="DJ236" t="str">
            <v/>
          </cell>
          <cell r="DK236" t="str">
            <v/>
          </cell>
          <cell r="DL236" t="str">
            <v/>
          </cell>
          <cell r="DM236" t="str">
            <v/>
          </cell>
          <cell r="DN236" t="str">
            <v/>
          </cell>
          <cell r="DO236" t="str">
            <v/>
          </cell>
          <cell r="DP236" t="str">
            <v/>
          </cell>
          <cell r="DQ236" t="str">
            <v/>
          </cell>
          <cell r="DR236" t="str">
            <v/>
          </cell>
          <cell r="DS236" t="str">
            <v/>
          </cell>
          <cell r="DT236" t="str">
            <v/>
          </cell>
          <cell r="DU236" t="str">
            <v/>
          </cell>
          <cell r="DV236" t="str">
            <v/>
          </cell>
          <cell r="DW236" t="str">
            <v/>
          </cell>
          <cell r="DX236" t="str">
            <v/>
          </cell>
          <cell r="DY236" t="str">
            <v/>
          </cell>
          <cell r="DZ236" t="str">
            <v/>
          </cell>
          <cell r="EA236" t="str">
            <v/>
          </cell>
          <cell r="EB236" t="str">
            <v/>
          </cell>
          <cell r="EC236" t="str">
            <v/>
          </cell>
          <cell r="ED236" t="str">
            <v/>
          </cell>
          <cell r="EE236" t="str">
            <v/>
          </cell>
          <cell r="EF236" t="str">
            <v/>
          </cell>
          <cell r="EG236" t="str">
            <v/>
          </cell>
          <cell r="EH236" t="str">
            <v/>
          </cell>
          <cell r="EI236" t="str">
            <v/>
          </cell>
          <cell r="EJ236" t="str">
            <v/>
          </cell>
          <cell r="EK236" t="str">
            <v/>
          </cell>
          <cell r="EL236" t="str">
            <v/>
          </cell>
          <cell r="EM236" t="str">
            <v/>
          </cell>
          <cell r="EN236" t="str">
            <v/>
          </cell>
          <cell r="EO236" t="str">
            <v/>
          </cell>
          <cell r="EP236" t="str">
            <v/>
          </cell>
          <cell r="EQ236" t="str">
            <v/>
          </cell>
          <cell r="ER236" t="str">
            <v/>
          </cell>
          <cell r="ES236" t="str">
            <v/>
          </cell>
          <cell r="ET236" t="str">
            <v/>
          </cell>
          <cell r="EU236" t="str">
            <v/>
          </cell>
          <cell r="EV236" t="str">
            <v/>
          </cell>
          <cell r="EW236" t="str">
            <v/>
          </cell>
          <cell r="EX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  <cell r="N237" t="str">
            <v/>
          </cell>
          <cell r="O237" t="str">
            <v/>
          </cell>
          <cell r="P237" t="str">
            <v/>
          </cell>
          <cell r="Q237" t="str">
            <v/>
          </cell>
          <cell r="R237" t="str">
            <v/>
          </cell>
          <cell r="S237" t="str">
            <v/>
          </cell>
          <cell r="T237" t="str">
            <v/>
          </cell>
          <cell r="U237" t="str">
            <v/>
          </cell>
          <cell r="V237" t="str">
            <v/>
          </cell>
          <cell r="W237" t="str">
            <v/>
          </cell>
          <cell r="X237" t="str">
            <v/>
          </cell>
          <cell r="Y237" t="str">
            <v/>
          </cell>
          <cell r="Z237" t="str">
            <v/>
          </cell>
          <cell r="AA237" t="str">
            <v/>
          </cell>
          <cell r="AB237" t="str">
            <v/>
          </cell>
          <cell r="AC237" t="str">
            <v/>
          </cell>
          <cell r="AD237" t="str">
            <v/>
          </cell>
          <cell r="AE237" t="str">
            <v/>
          </cell>
          <cell r="AF237" t="str">
            <v/>
          </cell>
          <cell r="AG237" t="str">
            <v/>
          </cell>
          <cell r="AH237" t="str">
            <v/>
          </cell>
          <cell r="AI237" t="str">
            <v/>
          </cell>
          <cell r="AJ237" t="str">
            <v/>
          </cell>
          <cell r="AK237" t="str">
            <v/>
          </cell>
          <cell r="AL237" t="str">
            <v/>
          </cell>
          <cell r="AM237" t="str">
            <v/>
          </cell>
          <cell r="AN237" t="str">
            <v/>
          </cell>
          <cell r="AO237" t="str">
            <v/>
          </cell>
          <cell r="AP237" t="str">
            <v/>
          </cell>
          <cell r="AQ237" t="str">
            <v/>
          </cell>
          <cell r="AR237" t="str">
            <v/>
          </cell>
          <cell r="AS237" t="str">
            <v/>
          </cell>
          <cell r="AT237" t="str">
            <v/>
          </cell>
          <cell r="AU237" t="str">
            <v/>
          </cell>
          <cell r="AV237" t="str">
            <v/>
          </cell>
          <cell r="AW237" t="str">
            <v/>
          </cell>
          <cell r="AX237" t="str">
            <v/>
          </cell>
          <cell r="AY237" t="str">
            <v/>
          </cell>
          <cell r="AZ237" t="str">
            <v/>
          </cell>
          <cell r="BA237" t="str">
            <v/>
          </cell>
          <cell r="BB237" t="str">
            <v/>
          </cell>
          <cell r="BC237" t="str">
            <v/>
          </cell>
          <cell r="BD237" t="str">
            <v/>
          </cell>
          <cell r="BE237" t="str">
            <v/>
          </cell>
          <cell r="BF237" t="str">
            <v/>
          </cell>
          <cell r="BG237" t="str">
            <v/>
          </cell>
          <cell r="BH237" t="str">
            <v/>
          </cell>
          <cell r="BI237" t="str">
            <v/>
          </cell>
          <cell r="BJ237" t="str">
            <v/>
          </cell>
          <cell r="BK237" t="str">
            <v/>
          </cell>
          <cell r="BL237" t="str">
            <v/>
          </cell>
          <cell r="BM237" t="str">
            <v/>
          </cell>
          <cell r="BN237" t="str">
            <v/>
          </cell>
          <cell r="BO237" t="str">
            <v/>
          </cell>
          <cell r="BP237" t="str">
            <v/>
          </cell>
          <cell r="BQ237" t="str">
            <v/>
          </cell>
          <cell r="BR237" t="str">
            <v/>
          </cell>
          <cell r="BS237" t="str">
            <v/>
          </cell>
          <cell r="BT237" t="str">
            <v/>
          </cell>
          <cell r="BU237" t="str">
            <v/>
          </cell>
          <cell r="BV237" t="str">
            <v/>
          </cell>
          <cell r="BW237" t="str">
            <v/>
          </cell>
          <cell r="BX237" t="str">
            <v/>
          </cell>
          <cell r="BY237" t="str">
            <v/>
          </cell>
          <cell r="CA237" t="str">
            <v/>
          </cell>
          <cell r="CB237" t="str">
            <v/>
          </cell>
          <cell r="CC237" t="str">
            <v/>
          </cell>
          <cell r="CD237" t="str">
            <v/>
          </cell>
          <cell r="CE237" t="str">
            <v/>
          </cell>
          <cell r="CF237" t="str">
            <v/>
          </cell>
          <cell r="CG237" t="str">
            <v/>
          </cell>
          <cell r="CH237" t="str">
            <v/>
          </cell>
          <cell r="CI237" t="str">
            <v/>
          </cell>
          <cell r="CJ237" t="str">
            <v/>
          </cell>
          <cell r="CK237" t="str">
            <v/>
          </cell>
          <cell r="CL237" t="str">
            <v/>
          </cell>
          <cell r="CM237" t="str">
            <v/>
          </cell>
          <cell r="CN237" t="str">
            <v/>
          </cell>
          <cell r="CO237" t="str">
            <v/>
          </cell>
          <cell r="CP237" t="str">
            <v/>
          </cell>
          <cell r="CQ237" t="str">
            <v/>
          </cell>
          <cell r="CR237" t="str">
            <v/>
          </cell>
          <cell r="CS237" t="str">
            <v/>
          </cell>
          <cell r="CT237" t="str">
            <v/>
          </cell>
          <cell r="CU237" t="str">
            <v/>
          </cell>
          <cell r="CV237" t="str">
            <v/>
          </cell>
          <cell r="CW237" t="str">
            <v/>
          </cell>
          <cell r="CX237" t="str">
            <v/>
          </cell>
          <cell r="CY237" t="str">
            <v/>
          </cell>
          <cell r="CZ237" t="str">
            <v/>
          </cell>
          <cell r="DA237" t="str">
            <v/>
          </cell>
          <cell r="DB237" t="str">
            <v/>
          </cell>
          <cell r="DC237" t="str">
            <v/>
          </cell>
          <cell r="DD237" t="str">
            <v/>
          </cell>
          <cell r="DE237" t="str">
            <v/>
          </cell>
          <cell r="DF237" t="str">
            <v/>
          </cell>
          <cell r="DG237" t="str">
            <v/>
          </cell>
          <cell r="DH237" t="str">
            <v/>
          </cell>
          <cell r="DI237" t="str">
            <v/>
          </cell>
          <cell r="DJ237" t="str">
            <v/>
          </cell>
          <cell r="DK237" t="str">
            <v/>
          </cell>
          <cell r="DL237" t="str">
            <v/>
          </cell>
          <cell r="DM237" t="str">
            <v/>
          </cell>
          <cell r="DN237" t="str">
            <v/>
          </cell>
          <cell r="DO237" t="str">
            <v/>
          </cell>
          <cell r="DP237" t="str">
            <v/>
          </cell>
          <cell r="DQ237" t="str">
            <v/>
          </cell>
          <cell r="DR237" t="str">
            <v/>
          </cell>
          <cell r="DS237" t="str">
            <v/>
          </cell>
          <cell r="DT237" t="str">
            <v/>
          </cell>
          <cell r="DU237" t="str">
            <v/>
          </cell>
          <cell r="DV237" t="str">
            <v/>
          </cell>
          <cell r="DW237" t="str">
            <v/>
          </cell>
          <cell r="DX237" t="str">
            <v/>
          </cell>
          <cell r="DY237" t="str">
            <v/>
          </cell>
          <cell r="DZ237" t="str">
            <v/>
          </cell>
          <cell r="EA237" t="str">
            <v/>
          </cell>
          <cell r="EB237" t="str">
            <v/>
          </cell>
          <cell r="EC237" t="str">
            <v/>
          </cell>
          <cell r="ED237" t="str">
            <v/>
          </cell>
          <cell r="EE237" t="str">
            <v/>
          </cell>
          <cell r="EF237" t="str">
            <v/>
          </cell>
          <cell r="EG237" t="str">
            <v/>
          </cell>
          <cell r="EH237" t="str">
            <v/>
          </cell>
          <cell r="EI237" t="str">
            <v/>
          </cell>
          <cell r="EJ237" t="str">
            <v/>
          </cell>
          <cell r="EK237" t="str">
            <v/>
          </cell>
          <cell r="EL237" t="str">
            <v/>
          </cell>
          <cell r="EM237" t="str">
            <v/>
          </cell>
          <cell r="EN237" t="str">
            <v/>
          </cell>
          <cell r="EO237" t="str">
            <v/>
          </cell>
          <cell r="EP237" t="str">
            <v/>
          </cell>
          <cell r="EQ237" t="str">
            <v/>
          </cell>
          <cell r="ER237" t="str">
            <v/>
          </cell>
          <cell r="ES237" t="str">
            <v/>
          </cell>
          <cell r="ET237" t="str">
            <v/>
          </cell>
          <cell r="EU237" t="str">
            <v/>
          </cell>
          <cell r="EV237" t="str">
            <v/>
          </cell>
          <cell r="EW237" t="str">
            <v/>
          </cell>
          <cell r="EX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  <cell r="N238" t="str">
            <v/>
          </cell>
          <cell r="O238" t="str">
            <v/>
          </cell>
          <cell r="P238" t="str">
            <v/>
          </cell>
          <cell r="Q238" t="str">
            <v/>
          </cell>
          <cell r="R238" t="str">
            <v/>
          </cell>
          <cell r="S238" t="str">
            <v/>
          </cell>
          <cell r="T238" t="str">
            <v/>
          </cell>
          <cell r="U238" t="str">
            <v/>
          </cell>
          <cell r="V238" t="str">
            <v/>
          </cell>
          <cell r="W238" t="str">
            <v/>
          </cell>
          <cell r="X238" t="str">
            <v/>
          </cell>
          <cell r="Y238" t="str">
            <v/>
          </cell>
          <cell r="Z238" t="str">
            <v/>
          </cell>
          <cell r="AA238" t="str">
            <v/>
          </cell>
          <cell r="AB238" t="str">
            <v/>
          </cell>
          <cell r="AC238" t="str">
            <v/>
          </cell>
          <cell r="AD238" t="str">
            <v/>
          </cell>
          <cell r="AE238" t="str">
            <v/>
          </cell>
          <cell r="AF238" t="str">
            <v/>
          </cell>
          <cell r="AG238" t="str">
            <v/>
          </cell>
          <cell r="AH238" t="str">
            <v/>
          </cell>
          <cell r="AI238" t="str">
            <v/>
          </cell>
          <cell r="AJ238" t="str">
            <v/>
          </cell>
          <cell r="AK238" t="str">
            <v/>
          </cell>
          <cell r="AL238" t="str">
            <v/>
          </cell>
          <cell r="AM238" t="str">
            <v/>
          </cell>
          <cell r="AN238" t="str">
            <v/>
          </cell>
          <cell r="AO238" t="str">
            <v/>
          </cell>
          <cell r="AP238" t="str">
            <v/>
          </cell>
          <cell r="AQ238" t="str">
            <v/>
          </cell>
          <cell r="AR238" t="str">
            <v/>
          </cell>
          <cell r="AS238" t="str">
            <v/>
          </cell>
          <cell r="AT238" t="str">
            <v/>
          </cell>
          <cell r="AU238" t="str">
            <v/>
          </cell>
          <cell r="AV238" t="str">
            <v/>
          </cell>
          <cell r="AW238" t="str">
            <v/>
          </cell>
          <cell r="AX238" t="str">
            <v/>
          </cell>
          <cell r="AY238" t="str">
            <v/>
          </cell>
          <cell r="AZ238" t="str">
            <v/>
          </cell>
          <cell r="BA238" t="str">
            <v/>
          </cell>
          <cell r="BB238" t="str">
            <v/>
          </cell>
          <cell r="BC238" t="str">
            <v/>
          </cell>
          <cell r="BD238" t="str">
            <v/>
          </cell>
          <cell r="BE238" t="str">
            <v/>
          </cell>
          <cell r="BF238" t="str">
            <v/>
          </cell>
          <cell r="BG238" t="str">
            <v/>
          </cell>
          <cell r="BH238" t="str">
            <v/>
          </cell>
          <cell r="BI238" t="str">
            <v/>
          </cell>
          <cell r="BJ238" t="str">
            <v/>
          </cell>
          <cell r="BK238" t="str">
            <v/>
          </cell>
          <cell r="BL238" t="str">
            <v/>
          </cell>
          <cell r="BM238" t="str">
            <v/>
          </cell>
          <cell r="BN238" t="str">
            <v/>
          </cell>
          <cell r="BO238" t="str">
            <v/>
          </cell>
          <cell r="BP238" t="str">
            <v/>
          </cell>
          <cell r="BQ238" t="str">
            <v/>
          </cell>
          <cell r="BR238" t="str">
            <v/>
          </cell>
          <cell r="BS238" t="str">
            <v/>
          </cell>
          <cell r="BT238" t="str">
            <v/>
          </cell>
          <cell r="BU238" t="str">
            <v/>
          </cell>
          <cell r="BV238" t="str">
            <v/>
          </cell>
          <cell r="BW238" t="str">
            <v/>
          </cell>
          <cell r="BX238" t="str">
            <v/>
          </cell>
          <cell r="BY238" t="str">
            <v/>
          </cell>
          <cell r="CA238" t="str">
            <v/>
          </cell>
          <cell r="CB238" t="str">
            <v/>
          </cell>
          <cell r="CC238" t="str">
            <v/>
          </cell>
          <cell r="CD238" t="str">
            <v/>
          </cell>
          <cell r="CE238" t="str">
            <v/>
          </cell>
          <cell r="CF238" t="str">
            <v/>
          </cell>
          <cell r="CG238" t="str">
            <v/>
          </cell>
          <cell r="CH238" t="str">
            <v/>
          </cell>
          <cell r="CI238" t="str">
            <v/>
          </cell>
          <cell r="CJ238" t="str">
            <v/>
          </cell>
          <cell r="CK238" t="str">
            <v/>
          </cell>
          <cell r="CL238" t="str">
            <v/>
          </cell>
          <cell r="CM238" t="str">
            <v/>
          </cell>
          <cell r="CN238" t="str">
            <v/>
          </cell>
          <cell r="CO238" t="str">
            <v/>
          </cell>
          <cell r="CP238" t="str">
            <v/>
          </cell>
          <cell r="CQ238" t="str">
            <v/>
          </cell>
          <cell r="CR238" t="str">
            <v/>
          </cell>
          <cell r="CS238" t="str">
            <v/>
          </cell>
          <cell r="CT238" t="str">
            <v/>
          </cell>
          <cell r="CU238" t="str">
            <v/>
          </cell>
          <cell r="CV238" t="str">
            <v/>
          </cell>
          <cell r="CW238" t="str">
            <v/>
          </cell>
          <cell r="CX238" t="str">
            <v/>
          </cell>
          <cell r="CY238" t="str">
            <v/>
          </cell>
          <cell r="CZ238" t="str">
            <v/>
          </cell>
          <cell r="DA238" t="str">
            <v/>
          </cell>
          <cell r="DB238" t="str">
            <v/>
          </cell>
          <cell r="DC238" t="str">
            <v/>
          </cell>
          <cell r="DD238" t="str">
            <v/>
          </cell>
          <cell r="DE238" t="str">
            <v/>
          </cell>
          <cell r="DF238" t="str">
            <v/>
          </cell>
          <cell r="DG238" t="str">
            <v/>
          </cell>
          <cell r="DH238" t="str">
            <v/>
          </cell>
          <cell r="DI238" t="str">
            <v/>
          </cell>
          <cell r="DJ238" t="str">
            <v/>
          </cell>
          <cell r="DK238" t="str">
            <v/>
          </cell>
          <cell r="DL238" t="str">
            <v/>
          </cell>
          <cell r="DM238" t="str">
            <v/>
          </cell>
          <cell r="DN238" t="str">
            <v/>
          </cell>
          <cell r="DO238" t="str">
            <v/>
          </cell>
          <cell r="DP238" t="str">
            <v/>
          </cell>
          <cell r="DQ238" t="str">
            <v/>
          </cell>
          <cell r="DR238" t="str">
            <v/>
          </cell>
          <cell r="DS238" t="str">
            <v/>
          </cell>
          <cell r="DT238" t="str">
            <v/>
          </cell>
          <cell r="DU238" t="str">
            <v/>
          </cell>
          <cell r="DV238" t="str">
            <v/>
          </cell>
          <cell r="DW238" t="str">
            <v/>
          </cell>
          <cell r="DX238" t="str">
            <v/>
          </cell>
          <cell r="DY238" t="str">
            <v/>
          </cell>
          <cell r="DZ238" t="str">
            <v/>
          </cell>
          <cell r="EA238" t="str">
            <v/>
          </cell>
          <cell r="EB238" t="str">
            <v/>
          </cell>
          <cell r="EC238" t="str">
            <v/>
          </cell>
          <cell r="ED238" t="str">
            <v/>
          </cell>
          <cell r="EE238" t="str">
            <v/>
          </cell>
          <cell r="EF238" t="str">
            <v/>
          </cell>
          <cell r="EG238" t="str">
            <v/>
          </cell>
          <cell r="EH238" t="str">
            <v/>
          </cell>
          <cell r="EI238" t="str">
            <v/>
          </cell>
          <cell r="EJ238" t="str">
            <v/>
          </cell>
          <cell r="EK238" t="str">
            <v/>
          </cell>
          <cell r="EL238" t="str">
            <v/>
          </cell>
          <cell r="EM238" t="str">
            <v/>
          </cell>
          <cell r="EN238" t="str">
            <v/>
          </cell>
          <cell r="EO238" t="str">
            <v/>
          </cell>
          <cell r="EP238" t="str">
            <v/>
          </cell>
          <cell r="EQ238" t="str">
            <v/>
          </cell>
          <cell r="ER238" t="str">
            <v/>
          </cell>
          <cell r="ES238" t="str">
            <v/>
          </cell>
          <cell r="ET238" t="str">
            <v/>
          </cell>
          <cell r="EU238" t="str">
            <v/>
          </cell>
          <cell r="EV238" t="str">
            <v/>
          </cell>
          <cell r="EW238" t="str">
            <v/>
          </cell>
          <cell r="EX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  <cell r="N239" t="str">
            <v/>
          </cell>
          <cell r="O239" t="str">
            <v/>
          </cell>
          <cell r="P239" t="str">
            <v/>
          </cell>
          <cell r="Q239" t="str">
            <v/>
          </cell>
          <cell r="R239" t="str">
            <v/>
          </cell>
          <cell r="S239" t="str">
            <v/>
          </cell>
          <cell r="T239" t="str">
            <v/>
          </cell>
          <cell r="U239" t="str">
            <v/>
          </cell>
          <cell r="V239" t="str">
            <v/>
          </cell>
          <cell r="W239" t="str">
            <v/>
          </cell>
          <cell r="X239" t="str">
            <v/>
          </cell>
          <cell r="Y239" t="str">
            <v/>
          </cell>
          <cell r="Z239" t="str">
            <v/>
          </cell>
          <cell r="AA239" t="str">
            <v/>
          </cell>
          <cell r="AB239" t="str">
            <v/>
          </cell>
          <cell r="AC239" t="str">
            <v/>
          </cell>
          <cell r="AD239" t="str">
            <v/>
          </cell>
          <cell r="AE239" t="str">
            <v/>
          </cell>
          <cell r="AF239" t="str">
            <v/>
          </cell>
          <cell r="AG239" t="str">
            <v/>
          </cell>
          <cell r="AH239" t="str">
            <v/>
          </cell>
          <cell r="AI239" t="str">
            <v/>
          </cell>
          <cell r="AJ239" t="str">
            <v/>
          </cell>
          <cell r="AK239" t="str">
            <v/>
          </cell>
          <cell r="AL239" t="str">
            <v/>
          </cell>
          <cell r="AM239" t="str">
            <v/>
          </cell>
          <cell r="AN239" t="str">
            <v/>
          </cell>
          <cell r="AO239" t="str">
            <v/>
          </cell>
          <cell r="AP239" t="str">
            <v/>
          </cell>
          <cell r="AQ239" t="str">
            <v/>
          </cell>
          <cell r="AR239" t="str">
            <v/>
          </cell>
          <cell r="AS239" t="str">
            <v/>
          </cell>
          <cell r="AT239" t="str">
            <v/>
          </cell>
          <cell r="AU239" t="str">
            <v/>
          </cell>
          <cell r="AV239" t="str">
            <v/>
          </cell>
          <cell r="AW239" t="str">
            <v/>
          </cell>
          <cell r="AX239" t="str">
            <v/>
          </cell>
          <cell r="AY239" t="str">
            <v/>
          </cell>
          <cell r="AZ239" t="str">
            <v/>
          </cell>
          <cell r="BA239" t="str">
            <v/>
          </cell>
          <cell r="BB239" t="str">
            <v/>
          </cell>
          <cell r="BC239" t="str">
            <v/>
          </cell>
          <cell r="BD239" t="str">
            <v/>
          </cell>
          <cell r="BE239" t="str">
            <v/>
          </cell>
          <cell r="BF239" t="str">
            <v/>
          </cell>
          <cell r="BG239" t="str">
            <v/>
          </cell>
          <cell r="BH239" t="str">
            <v/>
          </cell>
          <cell r="BI239" t="str">
            <v/>
          </cell>
          <cell r="BJ239" t="str">
            <v/>
          </cell>
          <cell r="BK239" t="str">
            <v/>
          </cell>
          <cell r="BL239" t="str">
            <v/>
          </cell>
          <cell r="BM239" t="str">
            <v/>
          </cell>
          <cell r="BN239" t="str">
            <v/>
          </cell>
          <cell r="BO239" t="str">
            <v/>
          </cell>
          <cell r="BP239" t="str">
            <v/>
          </cell>
          <cell r="BQ239" t="str">
            <v/>
          </cell>
          <cell r="BR239" t="str">
            <v/>
          </cell>
          <cell r="BS239" t="str">
            <v/>
          </cell>
          <cell r="BT239" t="str">
            <v/>
          </cell>
          <cell r="BU239" t="str">
            <v/>
          </cell>
          <cell r="BV239" t="str">
            <v/>
          </cell>
          <cell r="BW239" t="str">
            <v/>
          </cell>
          <cell r="BX239" t="str">
            <v/>
          </cell>
          <cell r="BY239" t="str">
            <v/>
          </cell>
          <cell r="CA239" t="str">
            <v/>
          </cell>
          <cell r="CB239" t="str">
            <v/>
          </cell>
          <cell r="CC239" t="str">
            <v/>
          </cell>
          <cell r="CD239" t="str">
            <v/>
          </cell>
          <cell r="CE239" t="str">
            <v/>
          </cell>
          <cell r="CF239" t="str">
            <v/>
          </cell>
          <cell r="CG239" t="str">
            <v/>
          </cell>
          <cell r="CH239" t="str">
            <v/>
          </cell>
          <cell r="CI239" t="str">
            <v/>
          </cell>
          <cell r="CJ239" t="str">
            <v/>
          </cell>
          <cell r="CK239" t="str">
            <v/>
          </cell>
          <cell r="CL239" t="str">
            <v/>
          </cell>
          <cell r="CM239" t="str">
            <v/>
          </cell>
          <cell r="CN239" t="str">
            <v/>
          </cell>
          <cell r="CO239" t="str">
            <v/>
          </cell>
          <cell r="CP239" t="str">
            <v/>
          </cell>
          <cell r="CQ239" t="str">
            <v/>
          </cell>
          <cell r="CR239" t="str">
            <v/>
          </cell>
          <cell r="CS239" t="str">
            <v/>
          </cell>
          <cell r="CT239" t="str">
            <v/>
          </cell>
          <cell r="CU239" t="str">
            <v/>
          </cell>
          <cell r="CV239" t="str">
            <v/>
          </cell>
          <cell r="CW239" t="str">
            <v/>
          </cell>
          <cell r="CX239" t="str">
            <v/>
          </cell>
          <cell r="CY239" t="str">
            <v/>
          </cell>
          <cell r="CZ239" t="str">
            <v/>
          </cell>
          <cell r="DA239" t="str">
            <v/>
          </cell>
          <cell r="DB239" t="str">
            <v/>
          </cell>
          <cell r="DC239" t="str">
            <v/>
          </cell>
          <cell r="DD239" t="str">
            <v/>
          </cell>
          <cell r="DE239" t="str">
            <v/>
          </cell>
          <cell r="DF239" t="str">
            <v/>
          </cell>
          <cell r="DG239" t="str">
            <v/>
          </cell>
          <cell r="DH239" t="str">
            <v/>
          </cell>
          <cell r="DI239" t="str">
            <v/>
          </cell>
          <cell r="DJ239" t="str">
            <v/>
          </cell>
          <cell r="DK239" t="str">
            <v/>
          </cell>
          <cell r="DL239" t="str">
            <v/>
          </cell>
          <cell r="DM239" t="str">
            <v/>
          </cell>
          <cell r="DN239" t="str">
            <v/>
          </cell>
          <cell r="DO239" t="str">
            <v/>
          </cell>
          <cell r="DP239" t="str">
            <v/>
          </cell>
          <cell r="DQ239" t="str">
            <v/>
          </cell>
          <cell r="DR239" t="str">
            <v/>
          </cell>
          <cell r="DS239" t="str">
            <v/>
          </cell>
          <cell r="DT239" t="str">
            <v/>
          </cell>
          <cell r="DU239" t="str">
            <v/>
          </cell>
          <cell r="DV239" t="str">
            <v/>
          </cell>
          <cell r="DW239" t="str">
            <v/>
          </cell>
          <cell r="DX239" t="str">
            <v/>
          </cell>
          <cell r="DY239" t="str">
            <v/>
          </cell>
          <cell r="DZ239" t="str">
            <v/>
          </cell>
          <cell r="EA239" t="str">
            <v/>
          </cell>
          <cell r="EB239" t="str">
            <v/>
          </cell>
          <cell r="EC239" t="str">
            <v/>
          </cell>
          <cell r="ED239" t="str">
            <v/>
          </cell>
          <cell r="EE239" t="str">
            <v/>
          </cell>
          <cell r="EF239" t="str">
            <v/>
          </cell>
          <cell r="EG239" t="str">
            <v/>
          </cell>
          <cell r="EH239" t="str">
            <v/>
          </cell>
          <cell r="EI239" t="str">
            <v/>
          </cell>
          <cell r="EJ239" t="str">
            <v/>
          </cell>
          <cell r="EK239" t="str">
            <v/>
          </cell>
          <cell r="EL239" t="str">
            <v/>
          </cell>
          <cell r="EM239" t="str">
            <v/>
          </cell>
          <cell r="EN239" t="str">
            <v/>
          </cell>
          <cell r="EO239" t="str">
            <v/>
          </cell>
          <cell r="EP239" t="str">
            <v/>
          </cell>
          <cell r="EQ239" t="str">
            <v/>
          </cell>
          <cell r="ER239" t="str">
            <v/>
          </cell>
          <cell r="ES239" t="str">
            <v/>
          </cell>
          <cell r="ET239" t="str">
            <v/>
          </cell>
          <cell r="EU239" t="str">
            <v/>
          </cell>
          <cell r="EV239" t="str">
            <v/>
          </cell>
          <cell r="EW239" t="str">
            <v/>
          </cell>
          <cell r="EX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  <cell r="N240" t="str">
            <v/>
          </cell>
          <cell r="O240" t="str">
            <v/>
          </cell>
          <cell r="P240" t="str">
            <v/>
          </cell>
          <cell r="Q240" t="str">
            <v/>
          </cell>
          <cell r="R240" t="str">
            <v/>
          </cell>
          <cell r="S240" t="str">
            <v/>
          </cell>
          <cell r="T240" t="str">
            <v/>
          </cell>
          <cell r="U240" t="str">
            <v/>
          </cell>
          <cell r="V240" t="str">
            <v/>
          </cell>
          <cell r="W240" t="str">
            <v/>
          </cell>
          <cell r="X240" t="str">
            <v/>
          </cell>
          <cell r="Y240" t="str">
            <v/>
          </cell>
          <cell r="Z240" t="str">
            <v/>
          </cell>
          <cell r="AA240" t="str">
            <v/>
          </cell>
          <cell r="AB240" t="str">
            <v/>
          </cell>
          <cell r="AC240" t="str">
            <v/>
          </cell>
          <cell r="AD240" t="str">
            <v/>
          </cell>
          <cell r="AE240" t="str">
            <v/>
          </cell>
          <cell r="AF240" t="str">
            <v/>
          </cell>
          <cell r="AG240" t="str">
            <v/>
          </cell>
          <cell r="AH240" t="str">
            <v/>
          </cell>
          <cell r="AI240" t="str">
            <v/>
          </cell>
          <cell r="AJ240" t="str">
            <v/>
          </cell>
          <cell r="AK240" t="str">
            <v/>
          </cell>
          <cell r="AL240" t="str">
            <v/>
          </cell>
          <cell r="AM240" t="str">
            <v/>
          </cell>
          <cell r="AN240" t="str">
            <v/>
          </cell>
          <cell r="AO240" t="str">
            <v/>
          </cell>
          <cell r="AP240" t="str">
            <v/>
          </cell>
          <cell r="AQ240" t="str">
            <v/>
          </cell>
          <cell r="AR240" t="str">
            <v/>
          </cell>
          <cell r="AS240" t="str">
            <v/>
          </cell>
          <cell r="AT240" t="str">
            <v/>
          </cell>
          <cell r="AU240" t="str">
            <v/>
          </cell>
          <cell r="AV240" t="str">
            <v/>
          </cell>
          <cell r="AW240" t="str">
            <v/>
          </cell>
          <cell r="AX240" t="str">
            <v/>
          </cell>
          <cell r="AY240" t="str">
            <v/>
          </cell>
          <cell r="AZ240" t="str">
            <v/>
          </cell>
          <cell r="BA240" t="str">
            <v/>
          </cell>
          <cell r="BB240" t="str">
            <v/>
          </cell>
          <cell r="BC240" t="str">
            <v/>
          </cell>
          <cell r="BD240" t="str">
            <v/>
          </cell>
          <cell r="BE240" t="str">
            <v/>
          </cell>
          <cell r="BF240" t="str">
            <v/>
          </cell>
          <cell r="BG240" t="str">
            <v/>
          </cell>
          <cell r="BH240" t="str">
            <v/>
          </cell>
          <cell r="BI240" t="str">
            <v/>
          </cell>
          <cell r="BJ240" t="str">
            <v/>
          </cell>
          <cell r="BK240" t="str">
            <v/>
          </cell>
          <cell r="BL240" t="str">
            <v/>
          </cell>
          <cell r="BM240" t="str">
            <v/>
          </cell>
          <cell r="BN240" t="str">
            <v/>
          </cell>
          <cell r="BO240" t="str">
            <v/>
          </cell>
          <cell r="BP240" t="str">
            <v/>
          </cell>
          <cell r="BQ240" t="str">
            <v/>
          </cell>
          <cell r="BR240" t="str">
            <v/>
          </cell>
          <cell r="BS240" t="str">
            <v/>
          </cell>
          <cell r="BT240" t="str">
            <v/>
          </cell>
          <cell r="BU240" t="str">
            <v/>
          </cell>
          <cell r="BV240" t="str">
            <v/>
          </cell>
          <cell r="BW240" t="str">
            <v/>
          </cell>
          <cell r="BX240" t="str">
            <v/>
          </cell>
          <cell r="BY240" t="str">
            <v/>
          </cell>
          <cell r="CA240" t="str">
            <v/>
          </cell>
          <cell r="CB240" t="str">
            <v/>
          </cell>
          <cell r="CC240" t="str">
            <v/>
          </cell>
          <cell r="CD240" t="str">
            <v/>
          </cell>
          <cell r="CE240" t="str">
            <v/>
          </cell>
          <cell r="CF240" t="str">
            <v/>
          </cell>
          <cell r="CG240" t="str">
            <v/>
          </cell>
          <cell r="CH240" t="str">
            <v/>
          </cell>
          <cell r="CI240" t="str">
            <v/>
          </cell>
          <cell r="CJ240" t="str">
            <v/>
          </cell>
          <cell r="CK240" t="str">
            <v/>
          </cell>
          <cell r="CL240" t="str">
            <v/>
          </cell>
          <cell r="CM240" t="str">
            <v/>
          </cell>
          <cell r="CN240" t="str">
            <v/>
          </cell>
          <cell r="CO240" t="str">
            <v/>
          </cell>
          <cell r="CP240" t="str">
            <v/>
          </cell>
          <cell r="CQ240" t="str">
            <v/>
          </cell>
          <cell r="CR240" t="str">
            <v/>
          </cell>
          <cell r="CS240" t="str">
            <v/>
          </cell>
          <cell r="CT240" t="str">
            <v/>
          </cell>
          <cell r="CU240" t="str">
            <v/>
          </cell>
          <cell r="CV240" t="str">
            <v/>
          </cell>
          <cell r="CW240" t="str">
            <v/>
          </cell>
          <cell r="CX240" t="str">
            <v/>
          </cell>
          <cell r="CY240" t="str">
            <v/>
          </cell>
          <cell r="CZ240" t="str">
            <v/>
          </cell>
          <cell r="DA240" t="str">
            <v/>
          </cell>
          <cell r="DB240" t="str">
            <v/>
          </cell>
          <cell r="DC240" t="str">
            <v/>
          </cell>
          <cell r="DD240" t="str">
            <v/>
          </cell>
          <cell r="DE240" t="str">
            <v/>
          </cell>
          <cell r="DF240" t="str">
            <v/>
          </cell>
          <cell r="DG240" t="str">
            <v/>
          </cell>
          <cell r="DH240" t="str">
            <v/>
          </cell>
          <cell r="DI240" t="str">
            <v/>
          </cell>
          <cell r="DJ240" t="str">
            <v/>
          </cell>
          <cell r="DK240" t="str">
            <v/>
          </cell>
          <cell r="DL240" t="str">
            <v/>
          </cell>
          <cell r="DM240" t="str">
            <v/>
          </cell>
          <cell r="DN240" t="str">
            <v/>
          </cell>
          <cell r="DO240" t="str">
            <v/>
          </cell>
          <cell r="DP240" t="str">
            <v/>
          </cell>
          <cell r="DQ240" t="str">
            <v/>
          </cell>
          <cell r="DR240" t="str">
            <v/>
          </cell>
          <cell r="DS240" t="str">
            <v/>
          </cell>
          <cell r="DT240" t="str">
            <v/>
          </cell>
          <cell r="DU240" t="str">
            <v/>
          </cell>
          <cell r="DV240" t="str">
            <v/>
          </cell>
          <cell r="DW240" t="str">
            <v/>
          </cell>
          <cell r="DX240" t="str">
            <v/>
          </cell>
          <cell r="DY240" t="str">
            <v/>
          </cell>
          <cell r="DZ240" t="str">
            <v/>
          </cell>
          <cell r="EA240" t="str">
            <v/>
          </cell>
          <cell r="EB240" t="str">
            <v/>
          </cell>
          <cell r="EC240" t="str">
            <v/>
          </cell>
          <cell r="ED240" t="str">
            <v/>
          </cell>
          <cell r="EE240" t="str">
            <v/>
          </cell>
          <cell r="EF240" t="str">
            <v/>
          </cell>
          <cell r="EG240" t="str">
            <v/>
          </cell>
          <cell r="EH240" t="str">
            <v/>
          </cell>
          <cell r="EI240" t="str">
            <v/>
          </cell>
          <cell r="EJ240" t="str">
            <v/>
          </cell>
          <cell r="EK240" t="str">
            <v/>
          </cell>
          <cell r="EL240" t="str">
            <v/>
          </cell>
          <cell r="EM240" t="str">
            <v/>
          </cell>
          <cell r="EN240" t="str">
            <v/>
          </cell>
          <cell r="EO240" t="str">
            <v/>
          </cell>
          <cell r="EP240" t="str">
            <v/>
          </cell>
          <cell r="EQ240" t="str">
            <v/>
          </cell>
          <cell r="ER240" t="str">
            <v/>
          </cell>
          <cell r="ES240" t="str">
            <v/>
          </cell>
          <cell r="ET240" t="str">
            <v/>
          </cell>
          <cell r="EU240" t="str">
            <v/>
          </cell>
          <cell r="EV240" t="str">
            <v/>
          </cell>
          <cell r="EW240" t="str">
            <v/>
          </cell>
          <cell r="EX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  <cell r="N241" t="str">
            <v/>
          </cell>
          <cell r="O241" t="str">
            <v/>
          </cell>
          <cell r="P241" t="str">
            <v/>
          </cell>
          <cell r="Q241" t="str">
            <v/>
          </cell>
          <cell r="R241" t="str">
            <v/>
          </cell>
          <cell r="S241" t="str">
            <v/>
          </cell>
          <cell r="T241" t="str">
            <v/>
          </cell>
          <cell r="U241" t="str">
            <v/>
          </cell>
          <cell r="V241" t="str">
            <v/>
          </cell>
          <cell r="W241" t="str">
            <v/>
          </cell>
          <cell r="X241" t="str">
            <v/>
          </cell>
          <cell r="Y241" t="str">
            <v/>
          </cell>
          <cell r="Z241" t="str">
            <v/>
          </cell>
          <cell r="AA241" t="str">
            <v/>
          </cell>
          <cell r="AB241" t="str">
            <v/>
          </cell>
          <cell r="AC241" t="str">
            <v/>
          </cell>
          <cell r="AD241" t="str">
            <v/>
          </cell>
          <cell r="AE241" t="str">
            <v/>
          </cell>
          <cell r="AF241" t="str">
            <v/>
          </cell>
          <cell r="AG241" t="str">
            <v/>
          </cell>
          <cell r="AH241" t="str">
            <v/>
          </cell>
          <cell r="AI241" t="str">
            <v/>
          </cell>
          <cell r="AJ241" t="str">
            <v/>
          </cell>
          <cell r="AK241" t="str">
            <v/>
          </cell>
          <cell r="AL241" t="str">
            <v/>
          </cell>
          <cell r="AM241" t="str">
            <v/>
          </cell>
          <cell r="AN241" t="str">
            <v/>
          </cell>
          <cell r="AO241" t="str">
            <v/>
          </cell>
          <cell r="AP241" t="str">
            <v/>
          </cell>
          <cell r="AQ241" t="str">
            <v/>
          </cell>
          <cell r="AR241" t="str">
            <v/>
          </cell>
          <cell r="AS241" t="str">
            <v/>
          </cell>
          <cell r="AT241" t="str">
            <v/>
          </cell>
          <cell r="AU241" t="str">
            <v/>
          </cell>
          <cell r="AV241" t="str">
            <v/>
          </cell>
          <cell r="AW241" t="str">
            <v/>
          </cell>
          <cell r="AX241" t="str">
            <v/>
          </cell>
          <cell r="AY241" t="str">
            <v/>
          </cell>
          <cell r="AZ241" t="str">
            <v/>
          </cell>
          <cell r="BA241" t="str">
            <v/>
          </cell>
          <cell r="BB241" t="str">
            <v/>
          </cell>
          <cell r="BC241" t="str">
            <v/>
          </cell>
          <cell r="BD241" t="str">
            <v/>
          </cell>
          <cell r="BE241" t="str">
            <v/>
          </cell>
          <cell r="BF241" t="str">
            <v/>
          </cell>
          <cell r="BG241" t="str">
            <v/>
          </cell>
          <cell r="BH241" t="str">
            <v/>
          </cell>
          <cell r="BI241" t="str">
            <v/>
          </cell>
          <cell r="BJ241" t="str">
            <v/>
          </cell>
          <cell r="BK241" t="str">
            <v/>
          </cell>
          <cell r="BL241" t="str">
            <v/>
          </cell>
          <cell r="BM241" t="str">
            <v/>
          </cell>
          <cell r="BN241" t="str">
            <v/>
          </cell>
          <cell r="BO241" t="str">
            <v/>
          </cell>
          <cell r="BP241" t="str">
            <v/>
          </cell>
          <cell r="BQ241" t="str">
            <v/>
          </cell>
          <cell r="BR241" t="str">
            <v/>
          </cell>
          <cell r="BS241" t="str">
            <v/>
          </cell>
          <cell r="BT241" t="str">
            <v/>
          </cell>
          <cell r="BU241" t="str">
            <v/>
          </cell>
          <cell r="BV241" t="str">
            <v/>
          </cell>
          <cell r="BW241" t="str">
            <v/>
          </cell>
          <cell r="BX241" t="str">
            <v/>
          </cell>
          <cell r="BY241" t="str">
            <v/>
          </cell>
          <cell r="CA241" t="str">
            <v/>
          </cell>
          <cell r="CB241" t="str">
            <v/>
          </cell>
          <cell r="CC241" t="str">
            <v/>
          </cell>
          <cell r="CD241" t="str">
            <v/>
          </cell>
          <cell r="CE241" t="str">
            <v/>
          </cell>
          <cell r="CF241" t="str">
            <v/>
          </cell>
          <cell r="CG241" t="str">
            <v/>
          </cell>
          <cell r="CH241" t="str">
            <v/>
          </cell>
          <cell r="CI241" t="str">
            <v/>
          </cell>
          <cell r="CJ241" t="str">
            <v/>
          </cell>
          <cell r="CK241" t="str">
            <v/>
          </cell>
          <cell r="CL241" t="str">
            <v/>
          </cell>
          <cell r="CM241" t="str">
            <v/>
          </cell>
          <cell r="CN241" t="str">
            <v/>
          </cell>
          <cell r="CO241" t="str">
            <v/>
          </cell>
          <cell r="CP241" t="str">
            <v/>
          </cell>
          <cell r="CQ241" t="str">
            <v/>
          </cell>
          <cell r="CR241" t="str">
            <v/>
          </cell>
          <cell r="CS241" t="str">
            <v/>
          </cell>
          <cell r="CT241" t="str">
            <v/>
          </cell>
          <cell r="CU241" t="str">
            <v/>
          </cell>
          <cell r="CV241" t="str">
            <v/>
          </cell>
          <cell r="CW241" t="str">
            <v/>
          </cell>
          <cell r="CX241" t="str">
            <v/>
          </cell>
          <cell r="CY241" t="str">
            <v/>
          </cell>
          <cell r="CZ241" t="str">
            <v/>
          </cell>
          <cell r="DA241" t="str">
            <v/>
          </cell>
          <cell r="DB241" t="str">
            <v/>
          </cell>
          <cell r="DC241" t="str">
            <v/>
          </cell>
          <cell r="DD241" t="str">
            <v/>
          </cell>
          <cell r="DE241" t="str">
            <v/>
          </cell>
          <cell r="DF241" t="str">
            <v/>
          </cell>
          <cell r="DG241" t="str">
            <v/>
          </cell>
          <cell r="DH241" t="str">
            <v/>
          </cell>
          <cell r="DI241" t="str">
            <v/>
          </cell>
          <cell r="DJ241" t="str">
            <v/>
          </cell>
          <cell r="DK241" t="str">
            <v/>
          </cell>
          <cell r="DL241" t="str">
            <v/>
          </cell>
          <cell r="DM241" t="str">
            <v/>
          </cell>
          <cell r="DN241" t="str">
            <v/>
          </cell>
          <cell r="DO241" t="str">
            <v/>
          </cell>
          <cell r="DP241" t="str">
            <v/>
          </cell>
          <cell r="DQ241" t="str">
            <v/>
          </cell>
          <cell r="DR241" t="str">
            <v/>
          </cell>
          <cell r="DS241" t="str">
            <v/>
          </cell>
          <cell r="DT241" t="str">
            <v/>
          </cell>
          <cell r="DU241" t="str">
            <v/>
          </cell>
          <cell r="DV241" t="str">
            <v/>
          </cell>
          <cell r="DW241" t="str">
            <v/>
          </cell>
          <cell r="DX241" t="str">
            <v/>
          </cell>
          <cell r="DY241" t="str">
            <v/>
          </cell>
          <cell r="DZ241" t="str">
            <v/>
          </cell>
          <cell r="EA241" t="str">
            <v/>
          </cell>
          <cell r="EB241" t="str">
            <v/>
          </cell>
          <cell r="EC241" t="str">
            <v/>
          </cell>
          <cell r="ED241" t="str">
            <v/>
          </cell>
          <cell r="EE241" t="str">
            <v/>
          </cell>
          <cell r="EF241" t="str">
            <v/>
          </cell>
          <cell r="EG241" t="str">
            <v/>
          </cell>
          <cell r="EH241" t="str">
            <v/>
          </cell>
          <cell r="EI241" t="str">
            <v/>
          </cell>
          <cell r="EJ241" t="str">
            <v/>
          </cell>
          <cell r="EK241" t="str">
            <v/>
          </cell>
          <cell r="EL241" t="str">
            <v/>
          </cell>
          <cell r="EM241" t="str">
            <v/>
          </cell>
          <cell r="EN241" t="str">
            <v/>
          </cell>
          <cell r="EO241" t="str">
            <v/>
          </cell>
          <cell r="EP241" t="str">
            <v/>
          </cell>
          <cell r="EQ241" t="str">
            <v/>
          </cell>
          <cell r="ER241" t="str">
            <v/>
          </cell>
          <cell r="ES241" t="str">
            <v/>
          </cell>
          <cell r="ET241" t="str">
            <v/>
          </cell>
          <cell r="EU241" t="str">
            <v/>
          </cell>
          <cell r="EV241" t="str">
            <v/>
          </cell>
          <cell r="EW241" t="str">
            <v/>
          </cell>
          <cell r="EX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  <cell r="N242" t="str">
            <v/>
          </cell>
          <cell r="O242" t="str">
            <v/>
          </cell>
          <cell r="P242" t="str">
            <v/>
          </cell>
          <cell r="Q242" t="str">
            <v/>
          </cell>
          <cell r="R242" t="str">
            <v/>
          </cell>
          <cell r="S242" t="str">
            <v/>
          </cell>
          <cell r="T242" t="str">
            <v/>
          </cell>
          <cell r="U242" t="str">
            <v/>
          </cell>
          <cell r="V242" t="str">
            <v/>
          </cell>
          <cell r="W242" t="str">
            <v/>
          </cell>
          <cell r="X242" t="str">
            <v/>
          </cell>
          <cell r="Y242" t="str">
            <v/>
          </cell>
          <cell r="Z242" t="str">
            <v/>
          </cell>
          <cell r="AA242" t="str">
            <v/>
          </cell>
          <cell r="AB242" t="str">
            <v/>
          </cell>
          <cell r="AC242" t="str">
            <v/>
          </cell>
          <cell r="AD242" t="str">
            <v/>
          </cell>
          <cell r="AE242" t="str">
            <v/>
          </cell>
          <cell r="AF242" t="str">
            <v/>
          </cell>
          <cell r="AG242" t="str">
            <v/>
          </cell>
          <cell r="AH242" t="str">
            <v/>
          </cell>
          <cell r="AI242" t="str">
            <v/>
          </cell>
          <cell r="AJ242" t="str">
            <v/>
          </cell>
          <cell r="AK242" t="str">
            <v/>
          </cell>
          <cell r="AL242" t="str">
            <v/>
          </cell>
          <cell r="AM242" t="str">
            <v/>
          </cell>
          <cell r="AN242" t="str">
            <v/>
          </cell>
          <cell r="AO242" t="str">
            <v/>
          </cell>
          <cell r="AP242" t="str">
            <v/>
          </cell>
          <cell r="AQ242" t="str">
            <v/>
          </cell>
          <cell r="AR242" t="str">
            <v/>
          </cell>
          <cell r="AS242" t="str">
            <v/>
          </cell>
          <cell r="AT242" t="str">
            <v/>
          </cell>
          <cell r="AU242" t="str">
            <v/>
          </cell>
          <cell r="AV242" t="str">
            <v/>
          </cell>
          <cell r="AW242" t="str">
            <v/>
          </cell>
          <cell r="AX242" t="str">
            <v/>
          </cell>
          <cell r="AY242" t="str">
            <v/>
          </cell>
          <cell r="AZ242" t="str">
            <v/>
          </cell>
          <cell r="BA242" t="str">
            <v/>
          </cell>
          <cell r="BB242" t="str">
            <v/>
          </cell>
          <cell r="BC242" t="str">
            <v/>
          </cell>
          <cell r="BD242" t="str">
            <v/>
          </cell>
          <cell r="BE242" t="str">
            <v/>
          </cell>
          <cell r="BF242" t="str">
            <v/>
          </cell>
          <cell r="BG242" t="str">
            <v/>
          </cell>
          <cell r="BH242" t="str">
            <v/>
          </cell>
          <cell r="BI242" t="str">
            <v/>
          </cell>
          <cell r="BJ242" t="str">
            <v/>
          </cell>
          <cell r="BK242" t="str">
            <v/>
          </cell>
          <cell r="BL242" t="str">
            <v/>
          </cell>
          <cell r="BM242" t="str">
            <v/>
          </cell>
          <cell r="BN242" t="str">
            <v/>
          </cell>
          <cell r="BO242" t="str">
            <v/>
          </cell>
          <cell r="BP242" t="str">
            <v/>
          </cell>
          <cell r="BQ242" t="str">
            <v/>
          </cell>
          <cell r="BR242" t="str">
            <v/>
          </cell>
          <cell r="BS242" t="str">
            <v/>
          </cell>
          <cell r="BT242" t="str">
            <v/>
          </cell>
          <cell r="BU242" t="str">
            <v/>
          </cell>
          <cell r="BV242" t="str">
            <v/>
          </cell>
          <cell r="BW242" t="str">
            <v/>
          </cell>
          <cell r="BX242" t="str">
            <v/>
          </cell>
          <cell r="BY242" t="str">
            <v/>
          </cell>
          <cell r="CA242" t="str">
            <v/>
          </cell>
          <cell r="CB242" t="str">
            <v/>
          </cell>
          <cell r="CC242" t="str">
            <v/>
          </cell>
          <cell r="CD242" t="str">
            <v/>
          </cell>
          <cell r="CE242" t="str">
            <v/>
          </cell>
          <cell r="CF242" t="str">
            <v/>
          </cell>
          <cell r="CG242" t="str">
            <v/>
          </cell>
          <cell r="CH242" t="str">
            <v/>
          </cell>
          <cell r="CI242" t="str">
            <v/>
          </cell>
          <cell r="CJ242" t="str">
            <v/>
          </cell>
          <cell r="CK242" t="str">
            <v/>
          </cell>
          <cell r="CL242" t="str">
            <v/>
          </cell>
          <cell r="CM242" t="str">
            <v/>
          </cell>
          <cell r="CN242" t="str">
            <v/>
          </cell>
          <cell r="CO242" t="str">
            <v/>
          </cell>
          <cell r="CP242" t="str">
            <v/>
          </cell>
          <cell r="CQ242" t="str">
            <v/>
          </cell>
          <cell r="CR242" t="str">
            <v/>
          </cell>
          <cell r="CS242" t="str">
            <v/>
          </cell>
          <cell r="CT242" t="str">
            <v/>
          </cell>
          <cell r="CU242" t="str">
            <v/>
          </cell>
          <cell r="CV242" t="str">
            <v/>
          </cell>
          <cell r="CW242" t="str">
            <v/>
          </cell>
          <cell r="CX242" t="str">
            <v/>
          </cell>
          <cell r="CY242" t="str">
            <v/>
          </cell>
          <cell r="CZ242" t="str">
            <v/>
          </cell>
          <cell r="DA242" t="str">
            <v/>
          </cell>
          <cell r="DB242" t="str">
            <v/>
          </cell>
          <cell r="DC242" t="str">
            <v/>
          </cell>
          <cell r="DD242" t="str">
            <v/>
          </cell>
          <cell r="DE242" t="str">
            <v/>
          </cell>
          <cell r="DF242" t="str">
            <v/>
          </cell>
          <cell r="DG242" t="str">
            <v/>
          </cell>
          <cell r="DH242" t="str">
            <v/>
          </cell>
          <cell r="DI242" t="str">
            <v/>
          </cell>
          <cell r="DJ242" t="str">
            <v/>
          </cell>
          <cell r="DK242" t="str">
            <v/>
          </cell>
          <cell r="DL242" t="str">
            <v/>
          </cell>
          <cell r="DM242" t="str">
            <v/>
          </cell>
          <cell r="DN242" t="str">
            <v/>
          </cell>
          <cell r="DO242" t="str">
            <v/>
          </cell>
          <cell r="DP242" t="str">
            <v/>
          </cell>
          <cell r="DQ242" t="str">
            <v/>
          </cell>
          <cell r="DR242" t="str">
            <v/>
          </cell>
          <cell r="DS242" t="str">
            <v/>
          </cell>
          <cell r="DT242" t="str">
            <v/>
          </cell>
          <cell r="DU242" t="str">
            <v/>
          </cell>
          <cell r="DV242" t="str">
            <v/>
          </cell>
          <cell r="DW242" t="str">
            <v/>
          </cell>
          <cell r="DX242" t="str">
            <v/>
          </cell>
          <cell r="DY242" t="str">
            <v/>
          </cell>
          <cell r="DZ242" t="str">
            <v/>
          </cell>
          <cell r="EA242" t="str">
            <v/>
          </cell>
          <cell r="EB242" t="str">
            <v/>
          </cell>
          <cell r="EC242" t="str">
            <v/>
          </cell>
          <cell r="ED242" t="str">
            <v/>
          </cell>
          <cell r="EE242" t="str">
            <v/>
          </cell>
          <cell r="EF242" t="str">
            <v/>
          </cell>
          <cell r="EG242" t="str">
            <v/>
          </cell>
          <cell r="EH242" t="str">
            <v/>
          </cell>
          <cell r="EI242" t="str">
            <v/>
          </cell>
          <cell r="EJ242" t="str">
            <v/>
          </cell>
          <cell r="EK242" t="str">
            <v/>
          </cell>
          <cell r="EL242" t="str">
            <v/>
          </cell>
          <cell r="EM242" t="str">
            <v/>
          </cell>
          <cell r="EN242" t="str">
            <v/>
          </cell>
          <cell r="EO242" t="str">
            <v/>
          </cell>
          <cell r="EP242" t="str">
            <v/>
          </cell>
          <cell r="EQ242" t="str">
            <v/>
          </cell>
          <cell r="ER242" t="str">
            <v/>
          </cell>
          <cell r="ES242" t="str">
            <v/>
          </cell>
          <cell r="ET242" t="str">
            <v/>
          </cell>
          <cell r="EU242" t="str">
            <v/>
          </cell>
          <cell r="EV242" t="str">
            <v/>
          </cell>
          <cell r="EW242" t="str">
            <v/>
          </cell>
          <cell r="EX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  <cell r="N243" t="str">
            <v/>
          </cell>
          <cell r="O243" t="str">
            <v/>
          </cell>
          <cell r="P243" t="str">
            <v/>
          </cell>
          <cell r="Q243" t="str">
            <v/>
          </cell>
          <cell r="R243" t="str">
            <v/>
          </cell>
          <cell r="S243" t="str">
            <v/>
          </cell>
          <cell r="T243" t="str">
            <v/>
          </cell>
          <cell r="U243" t="str">
            <v/>
          </cell>
          <cell r="V243" t="str">
            <v/>
          </cell>
          <cell r="W243" t="str">
            <v/>
          </cell>
          <cell r="X243" t="str">
            <v/>
          </cell>
          <cell r="Y243" t="str">
            <v/>
          </cell>
          <cell r="Z243" t="str">
            <v/>
          </cell>
          <cell r="AA243" t="str">
            <v/>
          </cell>
          <cell r="AB243" t="str">
            <v/>
          </cell>
          <cell r="AC243" t="str">
            <v/>
          </cell>
          <cell r="AD243" t="str">
            <v/>
          </cell>
          <cell r="AE243" t="str">
            <v/>
          </cell>
          <cell r="AF243" t="str">
            <v/>
          </cell>
          <cell r="AG243" t="str">
            <v/>
          </cell>
          <cell r="AH243" t="str">
            <v/>
          </cell>
          <cell r="AI243" t="str">
            <v/>
          </cell>
          <cell r="AJ243" t="str">
            <v/>
          </cell>
          <cell r="AK243" t="str">
            <v/>
          </cell>
          <cell r="AL243" t="str">
            <v/>
          </cell>
          <cell r="AM243" t="str">
            <v/>
          </cell>
          <cell r="AN243" t="str">
            <v/>
          </cell>
          <cell r="AO243" t="str">
            <v/>
          </cell>
          <cell r="AP243" t="str">
            <v/>
          </cell>
          <cell r="AQ243" t="str">
            <v/>
          </cell>
          <cell r="AR243" t="str">
            <v/>
          </cell>
          <cell r="AS243" t="str">
            <v/>
          </cell>
          <cell r="AT243" t="str">
            <v/>
          </cell>
          <cell r="AU243" t="str">
            <v/>
          </cell>
          <cell r="AV243" t="str">
            <v/>
          </cell>
          <cell r="AW243" t="str">
            <v/>
          </cell>
          <cell r="AX243" t="str">
            <v/>
          </cell>
          <cell r="AY243" t="str">
            <v/>
          </cell>
          <cell r="AZ243" t="str">
            <v/>
          </cell>
          <cell r="BA243" t="str">
            <v/>
          </cell>
          <cell r="BB243" t="str">
            <v/>
          </cell>
          <cell r="BC243" t="str">
            <v/>
          </cell>
          <cell r="BD243" t="str">
            <v/>
          </cell>
          <cell r="BE243" t="str">
            <v/>
          </cell>
          <cell r="BF243" t="str">
            <v/>
          </cell>
          <cell r="BG243" t="str">
            <v/>
          </cell>
          <cell r="BH243" t="str">
            <v/>
          </cell>
          <cell r="BI243" t="str">
            <v/>
          </cell>
          <cell r="BJ243" t="str">
            <v/>
          </cell>
          <cell r="BK243" t="str">
            <v/>
          </cell>
          <cell r="BL243" t="str">
            <v/>
          </cell>
          <cell r="BM243" t="str">
            <v/>
          </cell>
          <cell r="BN243" t="str">
            <v/>
          </cell>
          <cell r="BO243" t="str">
            <v/>
          </cell>
          <cell r="BP243" t="str">
            <v/>
          </cell>
          <cell r="BQ243" t="str">
            <v/>
          </cell>
          <cell r="BR243" t="str">
            <v/>
          </cell>
          <cell r="BS243" t="str">
            <v/>
          </cell>
          <cell r="BT243" t="str">
            <v/>
          </cell>
          <cell r="BU243" t="str">
            <v/>
          </cell>
          <cell r="BV243" t="str">
            <v/>
          </cell>
          <cell r="BW243" t="str">
            <v/>
          </cell>
          <cell r="BX243" t="str">
            <v/>
          </cell>
          <cell r="BY243" t="str">
            <v/>
          </cell>
          <cell r="CA243" t="str">
            <v/>
          </cell>
          <cell r="CB243" t="str">
            <v/>
          </cell>
          <cell r="CC243" t="str">
            <v/>
          </cell>
          <cell r="CD243" t="str">
            <v/>
          </cell>
          <cell r="CE243" t="str">
            <v/>
          </cell>
          <cell r="CF243" t="str">
            <v/>
          </cell>
          <cell r="CG243" t="str">
            <v/>
          </cell>
          <cell r="CH243" t="str">
            <v/>
          </cell>
          <cell r="CI243" t="str">
            <v/>
          </cell>
          <cell r="CJ243" t="str">
            <v/>
          </cell>
          <cell r="CK243" t="str">
            <v/>
          </cell>
          <cell r="CL243" t="str">
            <v/>
          </cell>
          <cell r="CM243" t="str">
            <v/>
          </cell>
          <cell r="CN243" t="str">
            <v/>
          </cell>
          <cell r="CO243" t="str">
            <v/>
          </cell>
          <cell r="CP243" t="str">
            <v/>
          </cell>
          <cell r="CQ243" t="str">
            <v/>
          </cell>
          <cell r="CR243" t="str">
            <v/>
          </cell>
          <cell r="CS243" t="str">
            <v/>
          </cell>
          <cell r="CT243" t="str">
            <v/>
          </cell>
          <cell r="CU243" t="str">
            <v/>
          </cell>
          <cell r="CV243" t="str">
            <v/>
          </cell>
          <cell r="CW243" t="str">
            <v/>
          </cell>
          <cell r="CX243" t="str">
            <v/>
          </cell>
          <cell r="CY243" t="str">
            <v/>
          </cell>
          <cell r="CZ243" t="str">
            <v/>
          </cell>
          <cell r="DA243" t="str">
            <v/>
          </cell>
          <cell r="DB243" t="str">
            <v/>
          </cell>
          <cell r="DC243" t="str">
            <v/>
          </cell>
          <cell r="DD243" t="str">
            <v/>
          </cell>
          <cell r="DE243" t="str">
            <v/>
          </cell>
          <cell r="DF243" t="str">
            <v/>
          </cell>
          <cell r="DG243" t="str">
            <v/>
          </cell>
          <cell r="DH243" t="str">
            <v/>
          </cell>
          <cell r="DI243" t="str">
            <v/>
          </cell>
          <cell r="DJ243" t="str">
            <v/>
          </cell>
          <cell r="DK243" t="str">
            <v/>
          </cell>
          <cell r="DL243" t="str">
            <v/>
          </cell>
          <cell r="DM243" t="str">
            <v/>
          </cell>
          <cell r="DN243" t="str">
            <v/>
          </cell>
          <cell r="DO243" t="str">
            <v/>
          </cell>
          <cell r="DP243" t="str">
            <v/>
          </cell>
          <cell r="DQ243" t="str">
            <v/>
          </cell>
          <cell r="DR243" t="str">
            <v/>
          </cell>
          <cell r="DS243" t="str">
            <v/>
          </cell>
          <cell r="DT243" t="str">
            <v/>
          </cell>
          <cell r="DU243" t="str">
            <v/>
          </cell>
          <cell r="DV243" t="str">
            <v/>
          </cell>
          <cell r="DW243" t="str">
            <v/>
          </cell>
          <cell r="DX243" t="str">
            <v/>
          </cell>
          <cell r="DY243" t="str">
            <v/>
          </cell>
          <cell r="DZ243" t="str">
            <v/>
          </cell>
          <cell r="EA243" t="str">
            <v/>
          </cell>
          <cell r="EB243" t="str">
            <v/>
          </cell>
          <cell r="EC243" t="str">
            <v/>
          </cell>
          <cell r="ED243" t="str">
            <v/>
          </cell>
          <cell r="EE243" t="str">
            <v/>
          </cell>
          <cell r="EF243" t="str">
            <v/>
          </cell>
          <cell r="EG243" t="str">
            <v/>
          </cell>
          <cell r="EH243" t="str">
            <v/>
          </cell>
          <cell r="EI243" t="str">
            <v/>
          </cell>
          <cell r="EJ243" t="str">
            <v/>
          </cell>
          <cell r="EK243" t="str">
            <v/>
          </cell>
          <cell r="EL243" t="str">
            <v/>
          </cell>
          <cell r="EM243" t="str">
            <v/>
          </cell>
          <cell r="EN243" t="str">
            <v/>
          </cell>
          <cell r="EO243" t="str">
            <v/>
          </cell>
          <cell r="EP243" t="str">
            <v/>
          </cell>
          <cell r="EQ243" t="str">
            <v/>
          </cell>
          <cell r="ER243" t="str">
            <v/>
          </cell>
          <cell r="ES243" t="str">
            <v/>
          </cell>
          <cell r="ET243" t="str">
            <v/>
          </cell>
          <cell r="EU243" t="str">
            <v/>
          </cell>
          <cell r="EV243" t="str">
            <v/>
          </cell>
          <cell r="EW243" t="str">
            <v/>
          </cell>
          <cell r="EX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  <cell r="N244" t="str">
            <v/>
          </cell>
          <cell r="O244" t="str">
            <v/>
          </cell>
          <cell r="P244" t="str">
            <v/>
          </cell>
          <cell r="Q244" t="str">
            <v/>
          </cell>
          <cell r="R244" t="str">
            <v/>
          </cell>
          <cell r="S244" t="str">
            <v/>
          </cell>
          <cell r="T244" t="str">
            <v/>
          </cell>
          <cell r="U244" t="str">
            <v/>
          </cell>
          <cell r="V244" t="str">
            <v/>
          </cell>
          <cell r="W244" t="str">
            <v/>
          </cell>
          <cell r="X244" t="str">
            <v/>
          </cell>
          <cell r="Y244" t="str">
            <v/>
          </cell>
          <cell r="Z244" t="str">
            <v/>
          </cell>
          <cell r="AA244" t="str">
            <v/>
          </cell>
          <cell r="AB244" t="str">
            <v/>
          </cell>
          <cell r="AC244" t="str">
            <v/>
          </cell>
          <cell r="AD244" t="str">
            <v/>
          </cell>
          <cell r="AE244" t="str">
            <v/>
          </cell>
          <cell r="AF244" t="str">
            <v/>
          </cell>
          <cell r="AG244" t="str">
            <v/>
          </cell>
          <cell r="AH244" t="str">
            <v/>
          </cell>
          <cell r="AI244" t="str">
            <v/>
          </cell>
          <cell r="AJ244" t="str">
            <v/>
          </cell>
          <cell r="AK244" t="str">
            <v/>
          </cell>
          <cell r="AL244" t="str">
            <v/>
          </cell>
          <cell r="AM244" t="str">
            <v/>
          </cell>
          <cell r="AN244" t="str">
            <v/>
          </cell>
          <cell r="AO244" t="str">
            <v/>
          </cell>
          <cell r="AP244" t="str">
            <v/>
          </cell>
          <cell r="AQ244" t="str">
            <v/>
          </cell>
          <cell r="AR244" t="str">
            <v/>
          </cell>
          <cell r="AS244" t="str">
            <v/>
          </cell>
          <cell r="AT244" t="str">
            <v/>
          </cell>
          <cell r="AU244" t="str">
            <v/>
          </cell>
          <cell r="AV244" t="str">
            <v/>
          </cell>
          <cell r="AW244" t="str">
            <v/>
          </cell>
          <cell r="AX244" t="str">
            <v/>
          </cell>
          <cell r="AY244" t="str">
            <v/>
          </cell>
          <cell r="AZ244" t="str">
            <v/>
          </cell>
          <cell r="BA244" t="str">
            <v/>
          </cell>
          <cell r="BB244" t="str">
            <v/>
          </cell>
          <cell r="BC244" t="str">
            <v/>
          </cell>
          <cell r="BD244" t="str">
            <v/>
          </cell>
          <cell r="BE244" t="str">
            <v/>
          </cell>
          <cell r="BF244" t="str">
            <v/>
          </cell>
          <cell r="BG244" t="str">
            <v/>
          </cell>
          <cell r="BH244" t="str">
            <v/>
          </cell>
          <cell r="BI244" t="str">
            <v/>
          </cell>
          <cell r="BJ244" t="str">
            <v/>
          </cell>
          <cell r="BK244" t="str">
            <v/>
          </cell>
          <cell r="BL244" t="str">
            <v/>
          </cell>
          <cell r="BM244" t="str">
            <v/>
          </cell>
          <cell r="BN244" t="str">
            <v/>
          </cell>
          <cell r="BO244" t="str">
            <v/>
          </cell>
          <cell r="BP244" t="str">
            <v/>
          </cell>
          <cell r="BQ244" t="str">
            <v/>
          </cell>
          <cell r="BR244" t="str">
            <v/>
          </cell>
          <cell r="BS244" t="str">
            <v/>
          </cell>
          <cell r="BT244" t="str">
            <v/>
          </cell>
          <cell r="BU244" t="str">
            <v/>
          </cell>
          <cell r="BV244" t="str">
            <v/>
          </cell>
          <cell r="BW244" t="str">
            <v/>
          </cell>
          <cell r="BX244" t="str">
            <v/>
          </cell>
          <cell r="BY244" t="str">
            <v/>
          </cell>
          <cell r="CA244" t="str">
            <v/>
          </cell>
          <cell r="CB244" t="str">
            <v/>
          </cell>
          <cell r="CC244" t="str">
            <v/>
          </cell>
          <cell r="CD244" t="str">
            <v/>
          </cell>
          <cell r="CE244" t="str">
            <v/>
          </cell>
          <cell r="CF244" t="str">
            <v/>
          </cell>
          <cell r="CG244" t="str">
            <v/>
          </cell>
          <cell r="CH244" t="str">
            <v/>
          </cell>
          <cell r="CI244" t="str">
            <v/>
          </cell>
          <cell r="CJ244" t="str">
            <v/>
          </cell>
          <cell r="CK244" t="str">
            <v/>
          </cell>
          <cell r="CL244" t="str">
            <v/>
          </cell>
          <cell r="CM244" t="str">
            <v/>
          </cell>
          <cell r="CN244" t="str">
            <v/>
          </cell>
          <cell r="CO244" t="str">
            <v/>
          </cell>
          <cell r="CP244" t="str">
            <v/>
          </cell>
          <cell r="CQ244" t="str">
            <v/>
          </cell>
          <cell r="CR244" t="str">
            <v/>
          </cell>
          <cell r="CS244" t="str">
            <v/>
          </cell>
          <cell r="CT244" t="str">
            <v/>
          </cell>
          <cell r="CU244" t="str">
            <v/>
          </cell>
          <cell r="CV244" t="str">
            <v/>
          </cell>
          <cell r="CW244" t="str">
            <v/>
          </cell>
          <cell r="CX244" t="str">
            <v/>
          </cell>
          <cell r="CY244" t="str">
            <v/>
          </cell>
          <cell r="CZ244" t="str">
            <v/>
          </cell>
          <cell r="DA244" t="str">
            <v/>
          </cell>
          <cell r="DB244" t="str">
            <v/>
          </cell>
          <cell r="DC244" t="str">
            <v/>
          </cell>
          <cell r="DD244" t="str">
            <v/>
          </cell>
          <cell r="DE244" t="str">
            <v/>
          </cell>
          <cell r="DF244" t="str">
            <v/>
          </cell>
          <cell r="DG244" t="str">
            <v/>
          </cell>
          <cell r="DH244" t="str">
            <v/>
          </cell>
          <cell r="DI244" t="str">
            <v/>
          </cell>
          <cell r="DJ244" t="str">
            <v/>
          </cell>
          <cell r="DK244" t="str">
            <v/>
          </cell>
          <cell r="DL244" t="str">
            <v/>
          </cell>
          <cell r="DM244" t="str">
            <v/>
          </cell>
          <cell r="DN244" t="str">
            <v/>
          </cell>
          <cell r="DO244" t="str">
            <v/>
          </cell>
          <cell r="DP244" t="str">
            <v/>
          </cell>
          <cell r="DQ244" t="str">
            <v/>
          </cell>
          <cell r="DR244" t="str">
            <v/>
          </cell>
          <cell r="DS244" t="str">
            <v/>
          </cell>
          <cell r="DT244" t="str">
            <v/>
          </cell>
          <cell r="DU244" t="str">
            <v/>
          </cell>
          <cell r="DV244" t="str">
            <v/>
          </cell>
          <cell r="DW244" t="str">
            <v/>
          </cell>
          <cell r="DX244" t="str">
            <v/>
          </cell>
          <cell r="DY244" t="str">
            <v/>
          </cell>
          <cell r="DZ244" t="str">
            <v/>
          </cell>
          <cell r="EA244" t="str">
            <v/>
          </cell>
          <cell r="EB244" t="str">
            <v/>
          </cell>
          <cell r="EC244" t="str">
            <v/>
          </cell>
          <cell r="ED244" t="str">
            <v/>
          </cell>
          <cell r="EE244" t="str">
            <v/>
          </cell>
          <cell r="EF244" t="str">
            <v/>
          </cell>
          <cell r="EG244" t="str">
            <v/>
          </cell>
          <cell r="EH244" t="str">
            <v/>
          </cell>
          <cell r="EI244" t="str">
            <v/>
          </cell>
          <cell r="EJ244" t="str">
            <v/>
          </cell>
          <cell r="EK244" t="str">
            <v/>
          </cell>
          <cell r="EL244" t="str">
            <v/>
          </cell>
          <cell r="EM244" t="str">
            <v/>
          </cell>
          <cell r="EN244" t="str">
            <v/>
          </cell>
          <cell r="EO244" t="str">
            <v/>
          </cell>
          <cell r="EP244" t="str">
            <v/>
          </cell>
          <cell r="EQ244" t="str">
            <v/>
          </cell>
          <cell r="ER244" t="str">
            <v/>
          </cell>
          <cell r="ES244" t="str">
            <v/>
          </cell>
          <cell r="ET244" t="str">
            <v/>
          </cell>
          <cell r="EU244" t="str">
            <v/>
          </cell>
          <cell r="EV244" t="str">
            <v/>
          </cell>
          <cell r="EW244" t="str">
            <v/>
          </cell>
          <cell r="EX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  <cell r="N245" t="str">
            <v/>
          </cell>
          <cell r="O245" t="str">
            <v/>
          </cell>
          <cell r="P245" t="str">
            <v/>
          </cell>
          <cell r="Q245" t="str">
            <v/>
          </cell>
          <cell r="R245" t="str">
            <v/>
          </cell>
          <cell r="S245" t="str">
            <v/>
          </cell>
          <cell r="T245" t="str">
            <v/>
          </cell>
          <cell r="U245" t="str">
            <v/>
          </cell>
          <cell r="V245" t="str">
            <v/>
          </cell>
          <cell r="W245" t="str">
            <v/>
          </cell>
          <cell r="X245" t="str">
            <v/>
          </cell>
          <cell r="Y245" t="str">
            <v/>
          </cell>
          <cell r="Z245" t="str">
            <v/>
          </cell>
          <cell r="AA245" t="str">
            <v/>
          </cell>
          <cell r="AB245" t="str">
            <v/>
          </cell>
          <cell r="AC245" t="str">
            <v/>
          </cell>
          <cell r="AD245" t="str">
            <v/>
          </cell>
          <cell r="AE245" t="str">
            <v/>
          </cell>
          <cell r="AF245" t="str">
            <v/>
          </cell>
          <cell r="AG245" t="str">
            <v/>
          </cell>
          <cell r="AH245" t="str">
            <v/>
          </cell>
          <cell r="AI245" t="str">
            <v/>
          </cell>
          <cell r="AJ245" t="str">
            <v/>
          </cell>
          <cell r="AK245" t="str">
            <v/>
          </cell>
          <cell r="AL245" t="str">
            <v/>
          </cell>
          <cell r="AM245" t="str">
            <v/>
          </cell>
          <cell r="AN245" t="str">
            <v/>
          </cell>
          <cell r="AO245" t="str">
            <v/>
          </cell>
          <cell r="AP245" t="str">
            <v/>
          </cell>
          <cell r="AQ245" t="str">
            <v/>
          </cell>
          <cell r="AR245" t="str">
            <v/>
          </cell>
          <cell r="AS245" t="str">
            <v/>
          </cell>
          <cell r="AT245" t="str">
            <v/>
          </cell>
          <cell r="AU245" t="str">
            <v/>
          </cell>
          <cell r="AV245" t="str">
            <v/>
          </cell>
          <cell r="AW245" t="str">
            <v/>
          </cell>
          <cell r="AX245" t="str">
            <v/>
          </cell>
          <cell r="AY245" t="str">
            <v/>
          </cell>
          <cell r="AZ245" t="str">
            <v/>
          </cell>
          <cell r="BA245" t="str">
            <v/>
          </cell>
          <cell r="BB245" t="str">
            <v/>
          </cell>
          <cell r="BC245" t="str">
            <v/>
          </cell>
          <cell r="BD245" t="str">
            <v/>
          </cell>
          <cell r="BE245" t="str">
            <v/>
          </cell>
          <cell r="BF245" t="str">
            <v/>
          </cell>
          <cell r="BG245" t="str">
            <v/>
          </cell>
          <cell r="BH245" t="str">
            <v/>
          </cell>
          <cell r="BI245" t="str">
            <v/>
          </cell>
          <cell r="BJ245" t="str">
            <v/>
          </cell>
          <cell r="BK245" t="str">
            <v/>
          </cell>
          <cell r="BL245" t="str">
            <v/>
          </cell>
          <cell r="BM245" t="str">
            <v/>
          </cell>
          <cell r="BN245" t="str">
            <v/>
          </cell>
          <cell r="BO245" t="str">
            <v/>
          </cell>
          <cell r="BP245" t="str">
            <v/>
          </cell>
          <cell r="BQ245" t="str">
            <v/>
          </cell>
          <cell r="BR245" t="str">
            <v/>
          </cell>
          <cell r="BS245" t="str">
            <v/>
          </cell>
          <cell r="BT245" t="str">
            <v/>
          </cell>
          <cell r="BU245" t="str">
            <v/>
          </cell>
          <cell r="BV245" t="str">
            <v/>
          </cell>
          <cell r="BW245" t="str">
            <v/>
          </cell>
          <cell r="BX245" t="str">
            <v/>
          </cell>
          <cell r="BY245" t="str">
            <v/>
          </cell>
          <cell r="CA245" t="str">
            <v/>
          </cell>
          <cell r="CB245" t="str">
            <v/>
          </cell>
          <cell r="CC245" t="str">
            <v/>
          </cell>
          <cell r="CD245" t="str">
            <v/>
          </cell>
          <cell r="CE245" t="str">
            <v/>
          </cell>
          <cell r="CF245" t="str">
            <v/>
          </cell>
          <cell r="CG245" t="str">
            <v/>
          </cell>
          <cell r="CH245" t="str">
            <v/>
          </cell>
          <cell r="CI245" t="str">
            <v/>
          </cell>
          <cell r="CJ245" t="str">
            <v/>
          </cell>
          <cell r="CK245" t="str">
            <v/>
          </cell>
          <cell r="CL245" t="str">
            <v/>
          </cell>
          <cell r="CM245" t="str">
            <v/>
          </cell>
          <cell r="CN245" t="str">
            <v/>
          </cell>
          <cell r="CO245" t="str">
            <v/>
          </cell>
          <cell r="CP245" t="str">
            <v/>
          </cell>
          <cell r="CQ245" t="str">
            <v/>
          </cell>
          <cell r="CR245" t="str">
            <v/>
          </cell>
          <cell r="CS245" t="str">
            <v/>
          </cell>
          <cell r="CT245" t="str">
            <v/>
          </cell>
          <cell r="CU245" t="str">
            <v/>
          </cell>
          <cell r="CV245" t="str">
            <v/>
          </cell>
          <cell r="CW245" t="str">
            <v/>
          </cell>
          <cell r="CX245" t="str">
            <v/>
          </cell>
          <cell r="CY245" t="str">
            <v/>
          </cell>
          <cell r="CZ245" t="str">
            <v/>
          </cell>
          <cell r="DA245" t="str">
            <v/>
          </cell>
          <cell r="DB245" t="str">
            <v/>
          </cell>
          <cell r="DC245" t="str">
            <v/>
          </cell>
          <cell r="DD245" t="str">
            <v/>
          </cell>
          <cell r="DE245" t="str">
            <v/>
          </cell>
          <cell r="DF245" t="str">
            <v/>
          </cell>
          <cell r="DG245" t="str">
            <v/>
          </cell>
          <cell r="DH245" t="str">
            <v/>
          </cell>
          <cell r="DI245" t="str">
            <v/>
          </cell>
          <cell r="DJ245" t="str">
            <v/>
          </cell>
          <cell r="DK245" t="str">
            <v/>
          </cell>
          <cell r="DL245" t="str">
            <v/>
          </cell>
          <cell r="DM245" t="str">
            <v/>
          </cell>
          <cell r="DN245" t="str">
            <v/>
          </cell>
          <cell r="DO245" t="str">
            <v/>
          </cell>
          <cell r="DP245" t="str">
            <v/>
          </cell>
          <cell r="DQ245" t="str">
            <v/>
          </cell>
          <cell r="DR245" t="str">
            <v/>
          </cell>
          <cell r="DS245" t="str">
            <v/>
          </cell>
          <cell r="DT245" t="str">
            <v/>
          </cell>
          <cell r="DU245" t="str">
            <v/>
          </cell>
          <cell r="DV245" t="str">
            <v/>
          </cell>
          <cell r="DW245" t="str">
            <v/>
          </cell>
          <cell r="DX245" t="str">
            <v/>
          </cell>
          <cell r="DY245" t="str">
            <v/>
          </cell>
          <cell r="DZ245" t="str">
            <v/>
          </cell>
          <cell r="EA245" t="str">
            <v/>
          </cell>
          <cell r="EB245" t="str">
            <v/>
          </cell>
          <cell r="EC245" t="str">
            <v/>
          </cell>
          <cell r="ED245" t="str">
            <v/>
          </cell>
          <cell r="EE245" t="str">
            <v/>
          </cell>
          <cell r="EF245" t="str">
            <v/>
          </cell>
          <cell r="EG245" t="str">
            <v/>
          </cell>
          <cell r="EH245" t="str">
            <v/>
          </cell>
          <cell r="EI245" t="str">
            <v/>
          </cell>
          <cell r="EJ245" t="str">
            <v/>
          </cell>
          <cell r="EK245" t="str">
            <v/>
          </cell>
          <cell r="EL245" t="str">
            <v/>
          </cell>
          <cell r="EM245" t="str">
            <v/>
          </cell>
          <cell r="EN245" t="str">
            <v/>
          </cell>
          <cell r="EO245" t="str">
            <v/>
          </cell>
          <cell r="EP245" t="str">
            <v/>
          </cell>
          <cell r="EQ245" t="str">
            <v/>
          </cell>
          <cell r="ER245" t="str">
            <v/>
          </cell>
          <cell r="ES245" t="str">
            <v/>
          </cell>
          <cell r="ET245" t="str">
            <v/>
          </cell>
          <cell r="EU245" t="str">
            <v/>
          </cell>
          <cell r="EV245" t="str">
            <v/>
          </cell>
          <cell r="EW245" t="str">
            <v/>
          </cell>
          <cell r="EX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  <cell r="N246" t="str">
            <v/>
          </cell>
          <cell r="O246" t="str">
            <v/>
          </cell>
          <cell r="P246" t="str">
            <v/>
          </cell>
          <cell r="Q246" t="str">
            <v/>
          </cell>
          <cell r="R246" t="str">
            <v/>
          </cell>
          <cell r="S246" t="str">
            <v/>
          </cell>
          <cell r="T246" t="str">
            <v/>
          </cell>
          <cell r="U246" t="str">
            <v/>
          </cell>
          <cell r="V246" t="str">
            <v/>
          </cell>
          <cell r="W246" t="str">
            <v/>
          </cell>
          <cell r="X246" t="str">
            <v/>
          </cell>
          <cell r="Y246" t="str">
            <v/>
          </cell>
          <cell r="Z246" t="str">
            <v/>
          </cell>
          <cell r="AA246" t="str">
            <v/>
          </cell>
          <cell r="AB246" t="str">
            <v/>
          </cell>
          <cell r="AC246" t="str">
            <v/>
          </cell>
          <cell r="AD246" t="str">
            <v/>
          </cell>
          <cell r="AE246" t="str">
            <v/>
          </cell>
          <cell r="AF246" t="str">
            <v/>
          </cell>
          <cell r="AG246" t="str">
            <v/>
          </cell>
          <cell r="AH246" t="str">
            <v/>
          </cell>
          <cell r="AI246" t="str">
            <v/>
          </cell>
          <cell r="AJ246" t="str">
            <v/>
          </cell>
          <cell r="AK246" t="str">
            <v/>
          </cell>
          <cell r="AL246" t="str">
            <v/>
          </cell>
          <cell r="AM246" t="str">
            <v/>
          </cell>
          <cell r="AN246" t="str">
            <v/>
          </cell>
          <cell r="AO246" t="str">
            <v/>
          </cell>
          <cell r="AP246" t="str">
            <v/>
          </cell>
          <cell r="AQ246" t="str">
            <v/>
          </cell>
          <cell r="AR246" t="str">
            <v/>
          </cell>
          <cell r="AS246" t="str">
            <v/>
          </cell>
          <cell r="AT246" t="str">
            <v/>
          </cell>
          <cell r="AU246" t="str">
            <v/>
          </cell>
          <cell r="AV246" t="str">
            <v/>
          </cell>
          <cell r="AW246" t="str">
            <v/>
          </cell>
          <cell r="AX246" t="str">
            <v/>
          </cell>
          <cell r="AY246" t="str">
            <v/>
          </cell>
          <cell r="AZ246" t="str">
            <v/>
          </cell>
          <cell r="BA246" t="str">
            <v/>
          </cell>
          <cell r="BB246" t="str">
            <v/>
          </cell>
          <cell r="BC246" t="str">
            <v/>
          </cell>
          <cell r="BD246" t="str">
            <v/>
          </cell>
          <cell r="BE246" t="str">
            <v/>
          </cell>
          <cell r="BF246" t="str">
            <v/>
          </cell>
          <cell r="BG246" t="str">
            <v/>
          </cell>
          <cell r="BH246" t="str">
            <v/>
          </cell>
          <cell r="BI246" t="str">
            <v/>
          </cell>
          <cell r="BJ246" t="str">
            <v/>
          </cell>
          <cell r="BK246" t="str">
            <v/>
          </cell>
          <cell r="BL246" t="str">
            <v/>
          </cell>
          <cell r="BM246" t="str">
            <v/>
          </cell>
          <cell r="BN246" t="str">
            <v/>
          </cell>
          <cell r="BO246" t="str">
            <v/>
          </cell>
          <cell r="BP246" t="str">
            <v/>
          </cell>
          <cell r="BQ246" t="str">
            <v/>
          </cell>
          <cell r="BR246" t="str">
            <v/>
          </cell>
          <cell r="BS246" t="str">
            <v/>
          </cell>
          <cell r="BT246" t="str">
            <v/>
          </cell>
          <cell r="BU246" t="str">
            <v/>
          </cell>
          <cell r="BV246" t="str">
            <v/>
          </cell>
          <cell r="BW246" t="str">
            <v/>
          </cell>
          <cell r="BX246" t="str">
            <v/>
          </cell>
          <cell r="BY246" t="str">
            <v/>
          </cell>
          <cell r="CA246" t="str">
            <v/>
          </cell>
          <cell r="CB246" t="str">
            <v/>
          </cell>
          <cell r="CC246" t="str">
            <v/>
          </cell>
          <cell r="CD246" t="str">
            <v/>
          </cell>
          <cell r="CE246" t="str">
            <v/>
          </cell>
          <cell r="CF246" t="str">
            <v/>
          </cell>
          <cell r="CG246" t="str">
            <v/>
          </cell>
          <cell r="CH246" t="str">
            <v/>
          </cell>
          <cell r="CI246" t="str">
            <v/>
          </cell>
          <cell r="CJ246" t="str">
            <v/>
          </cell>
          <cell r="CK246" t="str">
            <v/>
          </cell>
          <cell r="CL246" t="str">
            <v/>
          </cell>
          <cell r="CM246" t="str">
            <v/>
          </cell>
          <cell r="CN246" t="str">
            <v/>
          </cell>
          <cell r="CO246" t="str">
            <v/>
          </cell>
          <cell r="CP246" t="str">
            <v/>
          </cell>
          <cell r="CQ246" t="str">
            <v/>
          </cell>
          <cell r="CR246" t="str">
            <v/>
          </cell>
          <cell r="CS246" t="str">
            <v/>
          </cell>
          <cell r="CT246" t="str">
            <v/>
          </cell>
          <cell r="CU246" t="str">
            <v/>
          </cell>
          <cell r="CV246" t="str">
            <v/>
          </cell>
          <cell r="CW246" t="str">
            <v/>
          </cell>
          <cell r="CX246" t="str">
            <v/>
          </cell>
          <cell r="CY246" t="str">
            <v/>
          </cell>
          <cell r="CZ246" t="str">
            <v/>
          </cell>
          <cell r="DA246" t="str">
            <v/>
          </cell>
          <cell r="DB246" t="str">
            <v/>
          </cell>
          <cell r="DC246" t="str">
            <v/>
          </cell>
          <cell r="DD246" t="str">
            <v/>
          </cell>
          <cell r="DE246" t="str">
            <v/>
          </cell>
          <cell r="DF246" t="str">
            <v/>
          </cell>
          <cell r="DG246" t="str">
            <v/>
          </cell>
          <cell r="DH246" t="str">
            <v/>
          </cell>
          <cell r="DI246" t="str">
            <v/>
          </cell>
          <cell r="DJ246" t="str">
            <v/>
          </cell>
          <cell r="DK246" t="str">
            <v/>
          </cell>
          <cell r="DL246" t="str">
            <v/>
          </cell>
          <cell r="DM246" t="str">
            <v/>
          </cell>
          <cell r="DN246" t="str">
            <v/>
          </cell>
          <cell r="DO246" t="str">
            <v/>
          </cell>
          <cell r="DP246" t="str">
            <v/>
          </cell>
          <cell r="DQ246" t="str">
            <v/>
          </cell>
          <cell r="DR246" t="str">
            <v/>
          </cell>
          <cell r="DS246" t="str">
            <v/>
          </cell>
          <cell r="DT246" t="str">
            <v/>
          </cell>
          <cell r="DU246" t="str">
            <v/>
          </cell>
          <cell r="DV246" t="str">
            <v/>
          </cell>
          <cell r="DW246" t="str">
            <v/>
          </cell>
          <cell r="DX246" t="str">
            <v/>
          </cell>
          <cell r="DY246" t="str">
            <v/>
          </cell>
          <cell r="DZ246" t="str">
            <v/>
          </cell>
          <cell r="EA246" t="str">
            <v/>
          </cell>
          <cell r="EB246" t="str">
            <v/>
          </cell>
          <cell r="EC246" t="str">
            <v/>
          </cell>
          <cell r="ED246" t="str">
            <v/>
          </cell>
          <cell r="EE246" t="str">
            <v/>
          </cell>
          <cell r="EF246" t="str">
            <v/>
          </cell>
          <cell r="EG246" t="str">
            <v/>
          </cell>
          <cell r="EH246" t="str">
            <v/>
          </cell>
          <cell r="EI246" t="str">
            <v/>
          </cell>
          <cell r="EJ246" t="str">
            <v/>
          </cell>
          <cell r="EK246" t="str">
            <v/>
          </cell>
          <cell r="EL246" t="str">
            <v/>
          </cell>
          <cell r="EM246" t="str">
            <v/>
          </cell>
          <cell r="EN246" t="str">
            <v/>
          </cell>
          <cell r="EO246" t="str">
            <v/>
          </cell>
          <cell r="EP246" t="str">
            <v/>
          </cell>
          <cell r="EQ246" t="str">
            <v/>
          </cell>
          <cell r="ER246" t="str">
            <v/>
          </cell>
          <cell r="ES246" t="str">
            <v/>
          </cell>
          <cell r="ET246" t="str">
            <v/>
          </cell>
          <cell r="EU246" t="str">
            <v/>
          </cell>
          <cell r="EV246" t="str">
            <v/>
          </cell>
          <cell r="EW246" t="str">
            <v/>
          </cell>
          <cell r="EX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  <cell r="N247" t="str">
            <v/>
          </cell>
          <cell r="O247" t="str">
            <v/>
          </cell>
          <cell r="P247" t="str">
            <v/>
          </cell>
          <cell r="Q247" t="str">
            <v/>
          </cell>
          <cell r="R247" t="str">
            <v/>
          </cell>
          <cell r="S247" t="str">
            <v/>
          </cell>
          <cell r="T247" t="str">
            <v/>
          </cell>
          <cell r="U247" t="str">
            <v/>
          </cell>
          <cell r="V247" t="str">
            <v/>
          </cell>
          <cell r="W247" t="str">
            <v/>
          </cell>
          <cell r="X247" t="str">
            <v/>
          </cell>
          <cell r="Y247" t="str">
            <v/>
          </cell>
          <cell r="Z247" t="str">
            <v/>
          </cell>
          <cell r="AA247" t="str">
            <v/>
          </cell>
          <cell r="AB247" t="str">
            <v/>
          </cell>
          <cell r="AC247" t="str">
            <v/>
          </cell>
          <cell r="AD247" t="str">
            <v/>
          </cell>
          <cell r="AE247" t="str">
            <v/>
          </cell>
          <cell r="AF247" t="str">
            <v/>
          </cell>
          <cell r="AG247" t="str">
            <v/>
          </cell>
          <cell r="AH247" t="str">
            <v/>
          </cell>
          <cell r="AI247" t="str">
            <v/>
          </cell>
          <cell r="AJ247" t="str">
            <v/>
          </cell>
          <cell r="AK247" t="str">
            <v/>
          </cell>
          <cell r="AL247" t="str">
            <v/>
          </cell>
          <cell r="AM247" t="str">
            <v/>
          </cell>
          <cell r="AN247" t="str">
            <v/>
          </cell>
          <cell r="AO247" t="str">
            <v/>
          </cell>
          <cell r="AP247" t="str">
            <v/>
          </cell>
          <cell r="AQ247" t="str">
            <v/>
          </cell>
          <cell r="AR247" t="str">
            <v/>
          </cell>
          <cell r="AS247" t="str">
            <v/>
          </cell>
          <cell r="AT247" t="str">
            <v/>
          </cell>
          <cell r="AU247" t="str">
            <v/>
          </cell>
          <cell r="AV247" t="str">
            <v/>
          </cell>
          <cell r="AW247" t="str">
            <v/>
          </cell>
          <cell r="AX247" t="str">
            <v/>
          </cell>
          <cell r="AY247" t="str">
            <v/>
          </cell>
          <cell r="AZ247" t="str">
            <v/>
          </cell>
          <cell r="BA247" t="str">
            <v/>
          </cell>
          <cell r="BB247" t="str">
            <v/>
          </cell>
          <cell r="BC247" t="str">
            <v/>
          </cell>
          <cell r="BD247" t="str">
            <v/>
          </cell>
          <cell r="BE247" t="str">
            <v/>
          </cell>
          <cell r="BF247" t="str">
            <v/>
          </cell>
          <cell r="BG247" t="str">
            <v/>
          </cell>
          <cell r="BH247" t="str">
            <v/>
          </cell>
          <cell r="BI247" t="str">
            <v/>
          </cell>
          <cell r="BJ247" t="str">
            <v/>
          </cell>
          <cell r="BK247" t="str">
            <v/>
          </cell>
          <cell r="BL247" t="str">
            <v/>
          </cell>
          <cell r="BM247" t="str">
            <v/>
          </cell>
          <cell r="BN247" t="str">
            <v/>
          </cell>
          <cell r="BO247" t="str">
            <v/>
          </cell>
          <cell r="BP247" t="str">
            <v/>
          </cell>
          <cell r="BQ247" t="str">
            <v/>
          </cell>
          <cell r="BR247" t="str">
            <v/>
          </cell>
          <cell r="BS247" t="str">
            <v/>
          </cell>
          <cell r="BT247" t="str">
            <v/>
          </cell>
          <cell r="BU247" t="str">
            <v/>
          </cell>
          <cell r="BV247" t="str">
            <v/>
          </cell>
          <cell r="BW247" t="str">
            <v/>
          </cell>
          <cell r="BX247" t="str">
            <v/>
          </cell>
          <cell r="BY247" t="str">
            <v/>
          </cell>
          <cell r="CA247" t="str">
            <v/>
          </cell>
          <cell r="CB247" t="str">
            <v/>
          </cell>
          <cell r="CC247" t="str">
            <v/>
          </cell>
          <cell r="CD247" t="str">
            <v/>
          </cell>
          <cell r="CE247" t="str">
            <v/>
          </cell>
          <cell r="CF247" t="str">
            <v/>
          </cell>
          <cell r="CG247" t="str">
            <v/>
          </cell>
          <cell r="CH247" t="str">
            <v/>
          </cell>
          <cell r="CI247" t="str">
            <v/>
          </cell>
          <cell r="CJ247" t="str">
            <v/>
          </cell>
          <cell r="CK247" t="str">
            <v/>
          </cell>
          <cell r="CL247" t="str">
            <v/>
          </cell>
          <cell r="CM247" t="str">
            <v/>
          </cell>
          <cell r="CN247" t="str">
            <v/>
          </cell>
          <cell r="CO247" t="str">
            <v/>
          </cell>
          <cell r="CP247" t="str">
            <v/>
          </cell>
          <cell r="CQ247" t="str">
            <v/>
          </cell>
          <cell r="CR247" t="str">
            <v/>
          </cell>
          <cell r="CS247" t="str">
            <v/>
          </cell>
          <cell r="CT247" t="str">
            <v/>
          </cell>
          <cell r="CU247" t="str">
            <v/>
          </cell>
          <cell r="CV247" t="str">
            <v/>
          </cell>
          <cell r="CW247" t="str">
            <v/>
          </cell>
          <cell r="CX247" t="str">
            <v/>
          </cell>
          <cell r="CY247" t="str">
            <v/>
          </cell>
          <cell r="CZ247" t="str">
            <v/>
          </cell>
          <cell r="DA247" t="str">
            <v/>
          </cell>
          <cell r="DB247" t="str">
            <v/>
          </cell>
          <cell r="DC247" t="str">
            <v/>
          </cell>
          <cell r="DD247" t="str">
            <v/>
          </cell>
          <cell r="DE247" t="str">
            <v/>
          </cell>
          <cell r="DF247" t="str">
            <v/>
          </cell>
          <cell r="DG247" t="str">
            <v/>
          </cell>
          <cell r="DH247" t="str">
            <v/>
          </cell>
          <cell r="DI247" t="str">
            <v/>
          </cell>
          <cell r="DJ247" t="str">
            <v/>
          </cell>
          <cell r="DK247" t="str">
            <v/>
          </cell>
          <cell r="DL247" t="str">
            <v/>
          </cell>
          <cell r="DM247" t="str">
            <v/>
          </cell>
          <cell r="DN247" t="str">
            <v/>
          </cell>
          <cell r="DO247" t="str">
            <v/>
          </cell>
          <cell r="DP247" t="str">
            <v/>
          </cell>
          <cell r="DQ247" t="str">
            <v/>
          </cell>
          <cell r="DR247" t="str">
            <v/>
          </cell>
          <cell r="DS247" t="str">
            <v/>
          </cell>
          <cell r="DT247" t="str">
            <v/>
          </cell>
          <cell r="DU247" t="str">
            <v/>
          </cell>
          <cell r="DV247" t="str">
            <v/>
          </cell>
          <cell r="DW247" t="str">
            <v/>
          </cell>
          <cell r="DX247" t="str">
            <v/>
          </cell>
          <cell r="DY247" t="str">
            <v/>
          </cell>
          <cell r="DZ247" t="str">
            <v/>
          </cell>
          <cell r="EA247" t="str">
            <v/>
          </cell>
          <cell r="EB247" t="str">
            <v/>
          </cell>
          <cell r="EC247" t="str">
            <v/>
          </cell>
          <cell r="ED247" t="str">
            <v/>
          </cell>
          <cell r="EE247" t="str">
            <v/>
          </cell>
          <cell r="EF247" t="str">
            <v/>
          </cell>
          <cell r="EG247" t="str">
            <v/>
          </cell>
          <cell r="EH247" t="str">
            <v/>
          </cell>
          <cell r="EI247" t="str">
            <v/>
          </cell>
          <cell r="EJ247" t="str">
            <v/>
          </cell>
          <cell r="EK247" t="str">
            <v/>
          </cell>
          <cell r="EL247" t="str">
            <v/>
          </cell>
          <cell r="EM247" t="str">
            <v/>
          </cell>
          <cell r="EN247" t="str">
            <v/>
          </cell>
          <cell r="EO247" t="str">
            <v/>
          </cell>
          <cell r="EP247" t="str">
            <v/>
          </cell>
          <cell r="EQ247" t="str">
            <v/>
          </cell>
          <cell r="ER247" t="str">
            <v/>
          </cell>
          <cell r="ES247" t="str">
            <v/>
          </cell>
          <cell r="ET247" t="str">
            <v/>
          </cell>
          <cell r="EU247" t="str">
            <v/>
          </cell>
          <cell r="EV247" t="str">
            <v/>
          </cell>
          <cell r="EW247" t="str">
            <v/>
          </cell>
          <cell r="EX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  <cell r="N248" t="str">
            <v/>
          </cell>
          <cell r="O248" t="str">
            <v/>
          </cell>
          <cell r="P248" t="str">
            <v/>
          </cell>
          <cell r="Q248" t="str">
            <v/>
          </cell>
          <cell r="R248" t="str">
            <v/>
          </cell>
          <cell r="S248" t="str">
            <v/>
          </cell>
          <cell r="T248" t="str">
            <v/>
          </cell>
          <cell r="U248" t="str">
            <v/>
          </cell>
          <cell r="V248" t="str">
            <v/>
          </cell>
          <cell r="W248" t="str">
            <v/>
          </cell>
          <cell r="X248" t="str">
            <v/>
          </cell>
          <cell r="Y248" t="str">
            <v/>
          </cell>
          <cell r="Z248" t="str">
            <v/>
          </cell>
          <cell r="AA248" t="str">
            <v/>
          </cell>
          <cell r="AB248" t="str">
            <v/>
          </cell>
          <cell r="AC248" t="str">
            <v/>
          </cell>
          <cell r="AD248" t="str">
            <v/>
          </cell>
          <cell r="AE248" t="str">
            <v/>
          </cell>
          <cell r="AF248" t="str">
            <v/>
          </cell>
          <cell r="AG248" t="str">
            <v/>
          </cell>
          <cell r="AH248" t="str">
            <v/>
          </cell>
          <cell r="AI248" t="str">
            <v/>
          </cell>
          <cell r="AJ248" t="str">
            <v/>
          </cell>
          <cell r="AK248" t="str">
            <v/>
          </cell>
          <cell r="AL248" t="str">
            <v/>
          </cell>
          <cell r="AM248" t="str">
            <v/>
          </cell>
          <cell r="AN248" t="str">
            <v/>
          </cell>
          <cell r="AO248" t="str">
            <v/>
          </cell>
          <cell r="AP248" t="str">
            <v/>
          </cell>
          <cell r="AQ248" t="str">
            <v/>
          </cell>
          <cell r="AR248" t="str">
            <v/>
          </cell>
          <cell r="AS248" t="str">
            <v/>
          </cell>
          <cell r="AT248" t="str">
            <v/>
          </cell>
          <cell r="AU248" t="str">
            <v/>
          </cell>
          <cell r="AV248" t="str">
            <v/>
          </cell>
          <cell r="AW248" t="str">
            <v/>
          </cell>
          <cell r="AX248" t="str">
            <v/>
          </cell>
          <cell r="AY248" t="str">
            <v/>
          </cell>
          <cell r="AZ248" t="str">
            <v/>
          </cell>
          <cell r="BA248" t="str">
            <v/>
          </cell>
          <cell r="BB248" t="str">
            <v/>
          </cell>
          <cell r="BC248" t="str">
            <v/>
          </cell>
          <cell r="BD248" t="str">
            <v/>
          </cell>
          <cell r="BE248" t="str">
            <v/>
          </cell>
          <cell r="BF248" t="str">
            <v/>
          </cell>
          <cell r="BG248" t="str">
            <v/>
          </cell>
          <cell r="BH248" t="str">
            <v/>
          </cell>
          <cell r="BI248" t="str">
            <v/>
          </cell>
          <cell r="BJ248" t="str">
            <v/>
          </cell>
          <cell r="BK248" t="str">
            <v/>
          </cell>
          <cell r="BL248" t="str">
            <v/>
          </cell>
          <cell r="BM248" t="str">
            <v/>
          </cell>
          <cell r="BN248" t="str">
            <v/>
          </cell>
          <cell r="BO248" t="str">
            <v/>
          </cell>
          <cell r="BP248" t="str">
            <v/>
          </cell>
          <cell r="BQ248" t="str">
            <v/>
          </cell>
          <cell r="BR248" t="str">
            <v/>
          </cell>
          <cell r="BS248" t="str">
            <v/>
          </cell>
          <cell r="BT248" t="str">
            <v/>
          </cell>
          <cell r="BU248" t="str">
            <v/>
          </cell>
          <cell r="BV248" t="str">
            <v/>
          </cell>
          <cell r="BW248" t="str">
            <v/>
          </cell>
          <cell r="BX248" t="str">
            <v/>
          </cell>
          <cell r="BY248" t="str">
            <v/>
          </cell>
          <cell r="CA248" t="str">
            <v/>
          </cell>
          <cell r="CB248" t="str">
            <v/>
          </cell>
          <cell r="CC248" t="str">
            <v/>
          </cell>
          <cell r="CD248" t="str">
            <v/>
          </cell>
          <cell r="CE248" t="str">
            <v/>
          </cell>
          <cell r="CF248" t="str">
            <v/>
          </cell>
          <cell r="CG248" t="str">
            <v/>
          </cell>
          <cell r="CH248" t="str">
            <v/>
          </cell>
          <cell r="CI248" t="str">
            <v/>
          </cell>
          <cell r="CJ248" t="str">
            <v/>
          </cell>
          <cell r="CK248" t="str">
            <v/>
          </cell>
          <cell r="CL248" t="str">
            <v/>
          </cell>
          <cell r="CM248" t="str">
            <v/>
          </cell>
          <cell r="CN248" t="str">
            <v/>
          </cell>
          <cell r="CO248" t="str">
            <v/>
          </cell>
          <cell r="CP248" t="str">
            <v/>
          </cell>
          <cell r="CQ248" t="str">
            <v/>
          </cell>
          <cell r="CR248" t="str">
            <v/>
          </cell>
          <cell r="CS248" t="str">
            <v/>
          </cell>
          <cell r="CT248" t="str">
            <v/>
          </cell>
          <cell r="CU248" t="str">
            <v/>
          </cell>
          <cell r="CV248" t="str">
            <v/>
          </cell>
          <cell r="CW248" t="str">
            <v/>
          </cell>
          <cell r="CX248" t="str">
            <v/>
          </cell>
          <cell r="CY248" t="str">
            <v/>
          </cell>
          <cell r="CZ248" t="str">
            <v/>
          </cell>
          <cell r="DA248" t="str">
            <v/>
          </cell>
          <cell r="DB248" t="str">
            <v/>
          </cell>
          <cell r="DC248" t="str">
            <v/>
          </cell>
          <cell r="DD248" t="str">
            <v/>
          </cell>
          <cell r="DE248" t="str">
            <v/>
          </cell>
          <cell r="DF248" t="str">
            <v/>
          </cell>
          <cell r="DG248" t="str">
            <v/>
          </cell>
          <cell r="DH248" t="str">
            <v/>
          </cell>
          <cell r="DI248" t="str">
            <v/>
          </cell>
          <cell r="DJ248" t="str">
            <v/>
          </cell>
          <cell r="DK248" t="str">
            <v/>
          </cell>
          <cell r="DL248" t="str">
            <v/>
          </cell>
          <cell r="DM248" t="str">
            <v/>
          </cell>
          <cell r="DN248" t="str">
            <v/>
          </cell>
          <cell r="DO248" t="str">
            <v/>
          </cell>
          <cell r="DP248" t="str">
            <v/>
          </cell>
          <cell r="DQ248" t="str">
            <v/>
          </cell>
          <cell r="DR248" t="str">
            <v/>
          </cell>
          <cell r="DS248" t="str">
            <v/>
          </cell>
          <cell r="DT248" t="str">
            <v/>
          </cell>
          <cell r="DU248" t="str">
            <v/>
          </cell>
          <cell r="DV248" t="str">
            <v/>
          </cell>
          <cell r="DW248" t="str">
            <v/>
          </cell>
          <cell r="DX248" t="str">
            <v/>
          </cell>
          <cell r="DY248" t="str">
            <v/>
          </cell>
          <cell r="DZ248" t="str">
            <v/>
          </cell>
          <cell r="EA248" t="str">
            <v/>
          </cell>
          <cell r="EB248" t="str">
            <v/>
          </cell>
          <cell r="EC248" t="str">
            <v/>
          </cell>
          <cell r="ED248" t="str">
            <v/>
          </cell>
          <cell r="EE248" t="str">
            <v/>
          </cell>
          <cell r="EF248" t="str">
            <v/>
          </cell>
          <cell r="EG248" t="str">
            <v/>
          </cell>
          <cell r="EH248" t="str">
            <v/>
          </cell>
          <cell r="EI248" t="str">
            <v/>
          </cell>
          <cell r="EJ248" t="str">
            <v/>
          </cell>
          <cell r="EK248" t="str">
            <v/>
          </cell>
          <cell r="EL248" t="str">
            <v/>
          </cell>
          <cell r="EM248" t="str">
            <v/>
          </cell>
          <cell r="EN248" t="str">
            <v/>
          </cell>
          <cell r="EO248" t="str">
            <v/>
          </cell>
          <cell r="EP248" t="str">
            <v/>
          </cell>
          <cell r="EQ248" t="str">
            <v/>
          </cell>
          <cell r="ER248" t="str">
            <v/>
          </cell>
          <cell r="ES248" t="str">
            <v/>
          </cell>
          <cell r="ET248" t="str">
            <v/>
          </cell>
          <cell r="EU248" t="str">
            <v/>
          </cell>
          <cell r="EV248" t="str">
            <v/>
          </cell>
          <cell r="EW248" t="str">
            <v/>
          </cell>
          <cell r="EX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  <cell r="N249" t="str">
            <v/>
          </cell>
          <cell r="O249" t="str">
            <v/>
          </cell>
          <cell r="P249" t="str">
            <v/>
          </cell>
          <cell r="Q249" t="str">
            <v/>
          </cell>
          <cell r="R249" t="str">
            <v/>
          </cell>
          <cell r="S249" t="str">
            <v/>
          </cell>
          <cell r="T249" t="str">
            <v/>
          </cell>
          <cell r="U249" t="str">
            <v/>
          </cell>
          <cell r="V249" t="str">
            <v/>
          </cell>
          <cell r="W249" t="str">
            <v/>
          </cell>
          <cell r="X249" t="str">
            <v/>
          </cell>
          <cell r="Y249" t="str">
            <v/>
          </cell>
          <cell r="Z249" t="str">
            <v/>
          </cell>
          <cell r="AA249" t="str">
            <v/>
          </cell>
          <cell r="AB249" t="str">
            <v/>
          </cell>
          <cell r="AC249" t="str">
            <v/>
          </cell>
          <cell r="AD249" t="str">
            <v/>
          </cell>
          <cell r="AE249" t="str">
            <v/>
          </cell>
          <cell r="AF249" t="str">
            <v/>
          </cell>
          <cell r="AG249" t="str">
            <v/>
          </cell>
          <cell r="AH249" t="str">
            <v/>
          </cell>
          <cell r="AI249" t="str">
            <v/>
          </cell>
          <cell r="AJ249" t="str">
            <v/>
          </cell>
          <cell r="AK249" t="str">
            <v/>
          </cell>
          <cell r="AL249" t="str">
            <v/>
          </cell>
          <cell r="AM249" t="str">
            <v/>
          </cell>
          <cell r="AN249" t="str">
            <v/>
          </cell>
          <cell r="AO249" t="str">
            <v/>
          </cell>
          <cell r="AP249" t="str">
            <v/>
          </cell>
          <cell r="AQ249" t="str">
            <v/>
          </cell>
          <cell r="AR249" t="str">
            <v/>
          </cell>
          <cell r="AS249" t="str">
            <v/>
          </cell>
          <cell r="AT249" t="str">
            <v/>
          </cell>
          <cell r="AU249" t="str">
            <v/>
          </cell>
          <cell r="AV249" t="str">
            <v/>
          </cell>
          <cell r="AW249" t="str">
            <v/>
          </cell>
          <cell r="AX249" t="str">
            <v/>
          </cell>
          <cell r="AY249" t="str">
            <v/>
          </cell>
          <cell r="AZ249" t="str">
            <v/>
          </cell>
          <cell r="BA249" t="str">
            <v/>
          </cell>
          <cell r="BB249" t="str">
            <v/>
          </cell>
          <cell r="BC249" t="str">
            <v/>
          </cell>
          <cell r="BD249" t="str">
            <v/>
          </cell>
          <cell r="BE249" t="str">
            <v/>
          </cell>
          <cell r="BF249" t="str">
            <v/>
          </cell>
          <cell r="BG249" t="str">
            <v/>
          </cell>
          <cell r="BH249" t="str">
            <v/>
          </cell>
          <cell r="BI249" t="str">
            <v/>
          </cell>
          <cell r="BJ249" t="str">
            <v/>
          </cell>
          <cell r="BK249" t="str">
            <v/>
          </cell>
          <cell r="BL249" t="str">
            <v/>
          </cell>
          <cell r="BM249" t="str">
            <v/>
          </cell>
          <cell r="BN249" t="str">
            <v/>
          </cell>
          <cell r="BO249" t="str">
            <v/>
          </cell>
          <cell r="BP249" t="str">
            <v/>
          </cell>
          <cell r="BQ249" t="str">
            <v/>
          </cell>
          <cell r="BR249" t="str">
            <v/>
          </cell>
          <cell r="BS249" t="str">
            <v/>
          </cell>
          <cell r="BT249" t="str">
            <v/>
          </cell>
          <cell r="BU249" t="str">
            <v/>
          </cell>
          <cell r="BV249" t="str">
            <v/>
          </cell>
          <cell r="BW249" t="str">
            <v/>
          </cell>
          <cell r="BX249" t="str">
            <v/>
          </cell>
          <cell r="BY249" t="str">
            <v/>
          </cell>
          <cell r="CA249" t="str">
            <v/>
          </cell>
          <cell r="CB249" t="str">
            <v/>
          </cell>
          <cell r="CC249" t="str">
            <v/>
          </cell>
          <cell r="CD249" t="str">
            <v/>
          </cell>
          <cell r="CE249" t="str">
            <v/>
          </cell>
          <cell r="CF249" t="str">
            <v/>
          </cell>
          <cell r="CG249" t="str">
            <v/>
          </cell>
          <cell r="CH249" t="str">
            <v/>
          </cell>
          <cell r="CI249" t="str">
            <v/>
          </cell>
          <cell r="CJ249" t="str">
            <v/>
          </cell>
          <cell r="CK249" t="str">
            <v/>
          </cell>
          <cell r="CL249" t="str">
            <v/>
          </cell>
          <cell r="CM249" t="str">
            <v/>
          </cell>
          <cell r="CN249" t="str">
            <v/>
          </cell>
          <cell r="CO249" t="str">
            <v/>
          </cell>
          <cell r="CP249" t="str">
            <v/>
          </cell>
          <cell r="CQ249" t="str">
            <v/>
          </cell>
          <cell r="CR249" t="str">
            <v/>
          </cell>
          <cell r="CS249" t="str">
            <v/>
          </cell>
          <cell r="CT249" t="str">
            <v/>
          </cell>
          <cell r="CU249" t="str">
            <v/>
          </cell>
          <cell r="CV249" t="str">
            <v/>
          </cell>
          <cell r="CW249" t="str">
            <v/>
          </cell>
          <cell r="CX249" t="str">
            <v/>
          </cell>
          <cell r="CY249" t="str">
            <v/>
          </cell>
          <cell r="CZ249" t="str">
            <v/>
          </cell>
          <cell r="DA249" t="str">
            <v/>
          </cell>
          <cell r="DB249" t="str">
            <v/>
          </cell>
          <cell r="DC249" t="str">
            <v/>
          </cell>
          <cell r="DD249" t="str">
            <v/>
          </cell>
          <cell r="DE249" t="str">
            <v/>
          </cell>
          <cell r="DF249" t="str">
            <v/>
          </cell>
          <cell r="DG249" t="str">
            <v/>
          </cell>
          <cell r="DH249" t="str">
            <v/>
          </cell>
          <cell r="DI249" t="str">
            <v/>
          </cell>
          <cell r="DJ249" t="str">
            <v/>
          </cell>
          <cell r="DK249" t="str">
            <v/>
          </cell>
          <cell r="DL249" t="str">
            <v/>
          </cell>
          <cell r="DM249" t="str">
            <v/>
          </cell>
          <cell r="DN249" t="str">
            <v/>
          </cell>
          <cell r="DO249" t="str">
            <v/>
          </cell>
          <cell r="DP249" t="str">
            <v/>
          </cell>
          <cell r="DQ249" t="str">
            <v/>
          </cell>
          <cell r="DR249" t="str">
            <v/>
          </cell>
          <cell r="DS249" t="str">
            <v/>
          </cell>
          <cell r="DT249" t="str">
            <v/>
          </cell>
          <cell r="DU249" t="str">
            <v/>
          </cell>
          <cell r="DV249" t="str">
            <v/>
          </cell>
          <cell r="DW249" t="str">
            <v/>
          </cell>
          <cell r="DX249" t="str">
            <v/>
          </cell>
          <cell r="DY249" t="str">
            <v/>
          </cell>
          <cell r="DZ249" t="str">
            <v/>
          </cell>
          <cell r="EA249" t="str">
            <v/>
          </cell>
          <cell r="EB249" t="str">
            <v/>
          </cell>
          <cell r="EC249" t="str">
            <v/>
          </cell>
          <cell r="ED249" t="str">
            <v/>
          </cell>
          <cell r="EE249" t="str">
            <v/>
          </cell>
          <cell r="EF249" t="str">
            <v/>
          </cell>
          <cell r="EG249" t="str">
            <v/>
          </cell>
          <cell r="EH249" t="str">
            <v/>
          </cell>
          <cell r="EI249" t="str">
            <v/>
          </cell>
          <cell r="EJ249" t="str">
            <v/>
          </cell>
          <cell r="EK249" t="str">
            <v/>
          </cell>
          <cell r="EL249" t="str">
            <v/>
          </cell>
          <cell r="EM249" t="str">
            <v/>
          </cell>
          <cell r="EN249" t="str">
            <v/>
          </cell>
          <cell r="EO249" t="str">
            <v/>
          </cell>
          <cell r="EP249" t="str">
            <v/>
          </cell>
          <cell r="EQ249" t="str">
            <v/>
          </cell>
          <cell r="ER249" t="str">
            <v/>
          </cell>
          <cell r="ES249" t="str">
            <v/>
          </cell>
          <cell r="ET249" t="str">
            <v/>
          </cell>
          <cell r="EU249" t="str">
            <v/>
          </cell>
          <cell r="EV249" t="str">
            <v/>
          </cell>
          <cell r="EW249" t="str">
            <v/>
          </cell>
          <cell r="EX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  <cell r="N250" t="str">
            <v/>
          </cell>
          <cell r="O250" t="str">
            <v/>
          </cell>
          <cell r="P250" t="str">
            <v/>
          </cell>
          <cell r="Q250" t="str">
            <v/>
          </cell>
          <cell r="R250" t="str">
            <v/>
          </cell>
          <cell r="S250" t="str">
            <v/>
          </cell>
          <cell r="T250" t="str">
            <v/>
          </cell>
          <cell r="U250" t="str">
            <v/>
          </cell>
          <cell r="V250" t="str">
            <v/>
          </cell>
          <cell r="W250" t="str">
            <v/>
          </cell>
          <cell r="X250" t="str">
            <v/>
          </cell>
          <cell r="Y250" t="str">
            <v/>
          </cell>
          <cell r="Z250" t="str">
            <v/>
          </cell>
          <cell r="AA250" t="str">
            <v/>
          </cell>
          <cell r="AB250" t="str">
            <v/>
          </cell>
          <cell r="AC250" t="str">
            <v/>
          </cell>
          <cell r="AD250" t="str">
            <v/>
          </cell>
          <cell r="AE250" t="str">
            <v/>
          </cell>
          <cell r="AF250" t="str">
            <v/>
          </cell>
          <cell r="AG250" t="str">
            <v/>
          </cell>
          <cell r="AH250" t="str">
            <v/>
          </cell>
          <cell r="AI250" t="str">
            <v/>
          </cell>
          <cell r="AJ250" t="str">
            <v/>
          </cell>
          <cell r="AK250" t="str">
            <v/>
          </cell>
          <cell r="AL250" t="str">
            <v/>
          </cell>
          <cell r="AM250" t="str">
            <v/>
          </cell>
          <cell r="AN250" t="str">
            <v/>
          </cell>
          <cell r="AO250" t="str">
            <v/>
          </cell>
          <cell r="AP250" t="str">
            <v/>
          </cell>
          <cell r="AQ250" t="str">
            <v/>
          </cell>
          <cell r="AR250" t="str">
            <v/>
          </cell>
          <cell r="AS250" t="str">
            <v/>
          </cell>
          <cell r="AT250" t="str">
            <v/>
          </cell>
          <cell r="AU250" t="str">
            <v/>
          </cell>
          <cell r="AV250" t="str">
            <v/>
          </cell>
          <cell r="AW250" t="str">
            <v/>
          </cell>
          <cell r="AX250" t="str">
            <v/>
          </cell>
          <cell r="AY250" t="str">
            <v/>
          </cell>
          <cell r="AZ250" t="str">
            <v/>
          </cell>
          <cell r="BA250" t="str">
            <v/>
          </cell>
          <cell r="BB250" t="str">
            <v/>
          </cell>
          <cell r="BC250" t="str">
            <v/>
          </cell>
          <cell r="BD250" t="str">
            <v/>
          </cell>
          <cell r="BE250" t="str">
            <v/>
          </cell>
          <cell r="BF250" t="str">
            <v/>
          </cell>
          <cell r="BG250" t="str">
            <v/>
          </cell>
          <cell r="BH250" t="str">
            <v/>
          </cell>
          <cell r="BI250" t="str">
            <v/>
          </cell>
          <cell r="BJ250" t="str">
            <v/>
          </cell>
          <cell r="BK250" t="str">
            <v/>
          </cell>
          <cell r="BL250" t="str">
            <v/>
          </cell>
          <cell r="BM250" t="str">
            <v/>
          </cell>
          <cell r="BN250" t="str">
            <v/>
          </cell>
          <cell r="BO250" t="str">
            <v/>
          </cell>
          <cell r="BP250" t="str">
            <v/>
          </cell>
          <cell r="BQ250" t="str">
            <v/>
          </cell>
          <cell r="BR250" t="str">
            <v/>
          </cell>
          <cell r="BS250" t="str">
            <v/>
          </cell>
          <cell r="BT250" t="str">
            <v/>
          </cell>
          <cell r="BU250" t="str">
            <v/>
          </cell>
          <cell r="BV250" t="str">
            <v/>
          </cell>
          <cell r="BW250" t="str">
            <v/>
          </cell>
          <cell r="BX250" t="str">
            <v/>
          </cell>
          <cell r="BY250" t="str">
            <v/>
          </cell>
          <cell r="CA250" t="str">
            <v/>
          </cell>
          <cell r="CB250" t="str">
            <v/>
          </cell>
          <cell r="CC250" t="str">
            <v/>
          </cell>
          <cell r="CD250" t="str">
            <v/>
          </cell>
          <cell r="CE250" t="str">
            <v/>
          </cell>
          <cell r="CF250" t="str">
            <v/>
          </cell>
          <cell r="CG250" t="str">
            <v/>
          </cell>
          <cell r="CH250" t="str">
            <v/>
          </cell>
          <cell r="CI250" t="str">
            <v/>
          </cell>
          <cell r="CJ250" t="str">
            <v/>
          </cell>
          <cell r="CK250" t="str">
            <v/>
          </cell>
          <cell r="CL250" t="str">
            <v/>
          </cell>
          <cell r="CM250" t="str">
            <v/>
          </cell>
          <cell r="CN250" t="str">
            <v/>
          </cell>
          <cell r="CO250" t="str">
            <v/>
          </cell>
          <cell r="CP250" t="str">
            <v/>
          </cell>
          <cell r="CQ250" t="str">
            <v/>
          </cell>
          <cell r="CR250" t="str">
            <v/>
          </cell>
          <cell r="CS250" t="str">
            <v/>
          </cell>
          <cell r="CT250" t="str">
            <v/>
          </cell>
          <cell r="CU250" t="str">
            <v/>
          </cell>
          <cell r="CV250" t="str">
            <v/>
          </cell>
          <cell r="CW250" t="str">
            <v/>
          </cell>
          <cell r="CX250" t="str">
            <v/>
          </cell>
          <cell r="CY250" t="str">
            <v/>
          </cell>
          <cell r="CZ250" t="str">
            <v/>
          </cell>
          <cell r="DA250" t="str">
            <v/>
          </cell>
          <cell r="DB250" t="str">
            <v/>
          </cell>
          <cell r="DC250" t="str">
            <v/>
          </cell>
          <cell r="DD250" t="str">
            <v/>
          </cell>
          <cell r="DE250" t="str">
            <v/>
          </cell>
          <cell r="DF250" t="str">
            <v/>
          </cell>
          <cell r="DG250" t="str">
            <v/>
          </cell>
          <cell r="DH250" t="str">
            <v/>
          </cell>
          <cell r="DI250" t="str">
            <v/>
          </cell>
          <cell r="DJ250" t="str">
            <v/>
          </cell>
          <cell r="DK250" t="str">
            <v/>
          </cell>
          <cell r="DL250" t="str">
            <v/>
          </cell>
          <cell r="DM250" t="str">
            <v/>
          </cell>
          <cell r="DN250" t="str">
            <v/>
          </cell>
          <cell r="DO250" t="str">
            <v/>
          </cell>
          <cell r="DP250" t="str">
            <v/>
          </cell>
          <cell r="DQ250" t="str">
            <v/>
          </cell>
          <cell r="DR250" t="str">
            <v/>
          </cell>
          <cell r="DS250" t="str">
            <v/>
          </cell>
          <cell r="DT250" t="str">
            <v/>
          </cell>
          <cell r="DU250" t="str">
            <v/>
          </cell>
          <cell r="DV250" t="str">
            <v/>
          </cell>
          <cell r="DW250" t="str">
            <v/>
          </cell>
          <cell r="DX250" t="str">
            <v/>
          </cell>
          <cell r="DY250" t="str">
            <v/>
          </cell>
          <cell r="DZ250" t="str">
            <v/>
          </cell>
          <cell r="EA250" t="str">
            <v/>
          </cell>
          <cell r="EB250" t="str">
            <v/>
          </cell>
          <cell r="EC250" t="str">
            <v/>
          </cell>
          <cell r="ED250" t="str">
            <v/>
          </cell>
          <cell r="EE250" t="str">
            <v/>
          </cell>
          <cell r="EF250" t="str">
            <v/>
          </cell>
          <cell r="EG250" t="str">
            <v/>
          </cell>
          <cell r="EH250" t="str">
            <v/>
          </cell>
          <cell r="EI250" t="str">
            <v/>
          </cell>
          <cell r="EJ250" t="str">
            <v/>
          </cell>
          <cell r="EK250" t="str">
            <v/>
          </cell>
          <cell r="EL250" t="str">
            <v/>
          </cell>
          <cell r="EM250" t="str">
            <v/>
          </cell>
          <cell r="EN250" t="str">
            <v/>
          </cell>
          <cell r="EO250" t="str">
            <v/>
          </cell>
          <cell r="EP250" t="str">
            <v/>
          </cell>
          <cell r="EQ250" t="str">
            <v/>
          </cell>
          <cell r="ER250" t="str">
            <v/>
          </cell>
          <cell r="ES250" t="str">
            <v/>
          </cell>
          <cell r="ET250" t="str">
            <v/>
          </cell>
          <cell r="EU250" t="str">
            <v/>
          </cell>
          <cell r="EV250" t="str">
            <v/>
          </cell>
          <cell r="EW250" t="str">
            <v/>
          </cell>
          <cell r="EX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  <cell r="N251" t="str">
            <v/>
          </cell>
          <cell r="O251" t="str">
            <v/>
          </cell>
          <cell r="P251" t="str">
            <v/>
          </cell>
          <cell r="Q251" t="str">
            <v/>
          </cell>
          <cell r="R251" t="str">
            <v/>
          </cell>
          <cell r="S251" t="str">
            <v/>
          </cell>
          <cell r="T251" t="str">
            <v/>
          </cell>
          <cell r="U251" t="str">
            <v/>
          </cell>
          <cell r="V251" t="str">
            <v/>
          </cell>
          <cell r="W251" t="str">
            <v/>
          </cell>
          <cell r="X251" t="str">
            <v/>
          </cell>
          <cell r="Y251" t="str">
            <v/>
          </cell>
          <cell r="Z251" t="str">
            <v/>
          </cell>
          <cell r="AA251" t="str">
            <v/>
          </cell>
          <cell r="AB251" t="str">
            <v/>
          </cell>
          <cell r="AC251" t="str">
            <v/>
          </cell>
          <cell r="AD251" t="str">
            <v/>
          </cell>
          <cell r="AE251" t="str">
            <v/>
          </cell>
          <cell r="AF251" t="str">
            <v/>
          </cell>
          <cell r="AG251" t="str">
            <v/>
          </cell>
          <cell r="AH251" t="str">
            <v/>
          </cell>
          <cell r="AI251" t="str">
            <v/>
          </cell>
          <cell r="AJ251" t="str">
            <v/>
          </cell>
          <cell r="AK251" t="str">
            <v/>
          </cell>
          <cell r="AL251" t="str">
            <v/>
          </cell>
          <cell r="AM251" t="str">
            <v/>
          </cell>
          <cell r="AN251" t="str">
            <v/>
          </cell>
          <cell r="AO251" t="str">
            <v/>
          </cell>
          <cell r="AP251" t="str">
            <v/>
          </cell>
          <cell r="AQ251" t="str">
            <v/>
          </cell>
          <cell r="AR251" t="str">
            <v/>
          </cell>
          <cell r="AS251" t="str">
            <v/>
          </cell>
          <cell r="AT251" t="str">
            <v/>
          </cell>
          <cell r="AU251" t="str">
            <v/>
          </cell>
          <cell r="AV251" t="str">
            <v/>
          </cell>
          <cell r="AW251" t="str">
            <v/>
          </cell>
          <cell r="AX251" t="str">
            <v/>
          </cell>
          <cell r="AY251" t="str">
            <v/>
          </cell>
          <cell r="AZ251" t="str">
            <v/>
          </cell>
          <cell r="BA251" t="str">
            <v/>
          </cell>
          <cell r="BB251" t="str">
            <v/>
          </cell>
          <cell r="BC251" t="str">
            <v/>
          </cell>
          <cell r="BD251" t="str">
            <v/>
          </cell>
          <cell r="BE251" t="str">
            <v/>
          </cell>
          <cell r="BF251" t="str">
            <v/>
          </cell>
          <cell r="BG251" t="str">
            <v/>
          </cell>
          <cell r="BH251" t="str">
            <v/>
          </cell>
          <cell r="BI251" t="str">
            <v/>
          </cell>
          <cell r="BJ251" t="str">
            <v/>
          </cell>
          <cell r="BK251" t="str">
            <v/>
          </cell>
          <cell r="BL251" t="str">
            <v/>
          </cell>
          <cell r="BM251" t="str">
            <v/>
          </cell>
          <cell r="BN251" t="str">
            <v/>
          </cell>
          <cell r="BO251" t="str">
            <v/>
          </cell>
          <cell r="BP251" t="str">
            <v/>
          </cell>
          <cell r="BQ251" t="str">
            <v/>
          </cell>
          <cell r="BR251" t="str">
            <v/>
          </cell>
          <cell r="BS251" t="str">
            <v/>
          </cell>
          <cell r="BT251" t="str">
            <v/>
          </cell>
          <cell r="BU251" t="str">
            <v/>
          </cell>
          <cell r="BV251" t="str">
            <v/>
          </cell>
          <cell r="BW251" t="str">
            <v/>
          </cell>
          <cell r="BX251" t="str">
            <v/>
          </cell>
          <cell r="BY251" t="str">
            <v/>
          </cell>
          <cell r="CA251" t="str">
            <v/>
          </cell>
          <cell r="CB251" t="str">
            <v/>
          </cell>
          <cell r="CC251" t="str">
            <v/>
          </cell>
          <cell r="CD251" t="str">
            <v/>
          </cell>
          <cell r="CE251" t="str">
            <v/>
          </cell>
          <cell r="CF251" t="str">
            <v/>
          </cell>
          <cell r="CG251" t="str">
            <v/>
          </cell>
          <cell r="CH251" t="str">
            <v/>
          </cell>
          <cell r="CI251" t="str">
            <v/>
          </cell>
          <cell r="CJ251" t="str">
            <v/>
          </cell>
          <cell r="CK251" t="str">
            <v/>
          </cell>
          <cell r="CL251" t="str">
            <v/>
          </cell>
          <cell r="CM251" t="str">
            <v/>
          </cell>
          <cell r="CN251" t="str">
            <v/>
          </cell>
          <cell r="CO251" t="str">
            <v/>
          </cell>
          <cell r="CP251" t="str">
            <v/>
          </cell>
          <cell r="CQ251" t="str">
            <v/>
          </cell>
          <cell r="CR251" t="str">
            <v/>
          </cell>
          <cell r="CS251" t="str">
            <v/>
          </cell>
          <cell r="CT251" t="str">
            <v/>
          </cell>
          <cell r="CU251" t="str">
            <v/>
          </cell>
          <cell r="CV251" t="str">
            <v/>
          </cell>
          <cell r="CW251" t="str">
            <v/>
          </cell>
          <cell r="CX251" t="str">
            <v/>
          </cell>
          <cell r="CY251" t="str">
            <v/>
          </cell>
          <cell r="CZ251" t="str">
            <v/>
          </cell>
          <cell r="DA251" t="str">
            <v/>
          </cell>
          <cell r="DB251" t="str">
            <v/>
          </cell>
          <cell r="DC251" t="str">
            <v/>
          </cell>
          <cell r="DD251" t="str">
            <v/>
          </cell>
          <cell r="DE251" t="str">
            <v/>
          </cell>
          <cell r="DF251" t="str">
            <v/>
          </cell>
          <cell r="DG251" t="str">
            <v/>
          </cell>
          <cell r="DH251" t="str">
            <v/>
          </cell>
          <cell r="DI251" t="str">
            <v/>
          </cell>
          <cell r="DJ251" t="str">
            <v/>
          </cell>
          <cell r="DK251" t="str">
            <v/>
          </cell>
          <cell r="DL251" t="str">
            <v/>
          </cell>
          <cell r="DM251" t="str">
            <v/>
          </cell>
          <cell r="DN251" t="str">
            <v/>
          </cell>
          <cell r="DO251" t="str">
            <v/>
          </cell>
          <cell r="DP251" t="str">
            <v/>
          </cell>
          <cell r="DQ251" t="str">
            <v/>
          </cell>
          <cell r="DR251" t="str">
            <v/>
          </cell>
          <cell r="DS251" t="str">
            <v/>
          </cell>
          <cell r="DT251" t="str">
            <v/>
          </cell>
          <cell r="DU251" t="str">
            <v/>
          </cell>
          <cell r="DV251" t="str">
            <v/>
          </cell>
          <cell r="DW251" t="str">
            <v/>
          </cell>
          <cell r="DX251" t="str">
            <v/>
          </cell>
          <cell r="DY251" t="str">
            <v/>
          </cell>
          <cell r="DZ251" t="str">
            <v/>
          </cell>
          <cell r="EA251" t="str">
            <v/>
          </cell>
          <cell r="EB251" t="str">
            <v/>
          </cell>
          <cell r="EC251" t="str">
            <v/>
          </cell>
          <cell r="ED251" t="str">
            <v/>
          </cell>
          <cell r="EE251" t="str">
            <v/>
          </cell>
          <cell r="EF251" t="str">
            <v/>
          </cell>
          <cell r="EG251" t="str">
            <v/>
          </cell>
          <cell r="EH251" t="str">
            <v/>
          </cell>
          <cell r="EI251" t="str">
            <v/>
          </cell>
          <cell r="EJ251" t="str">
            <v/>
          </cell>
          <cell r="EK251" t="str">
            <v/>
          </cell>
          <cell r="EL251" t="str">
            <v/>
          </cell>
          <cell r="EM251" t="str">
            <v/>
          </cell>
          <cell r="EN251" t="str">
            <v/>
          </cell>
          <cell r="EO251" t="str">
            <v/>
          </cell>
          <cell r="EP251" t="str">
            <v/>
          </cell>
          <cell r="EQ251" t="str">
            <v/>
          </cell>
          <cell r="ER251" t="str">
            <v/>
          </cell>
          <cell r="ES251" t="str">
            <v/>
          </cell>
          <cell r="ET251" t="str">
            <v/>
          </cell>
          <cell r="EU251" t="str">
            <v/>
          </cell>
          <cell r="EV251" t="str">
            <v/>
          </cell>
          <cell r="EW251" t="str">
            <v/>
          </cell>
          <cell r="EX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  <cell r="N252" t="str">
            <v/>
          </cell>
          <cell r="O252" t="str">
            <v/>
          </cell>
          <cell r="P252" t="str">
            <v/>
          </cell>
          <cell r="Q252" t="str">
            <v/>
          </cell>
          <cell r="R252" t="str">
            <v/>
          </cell>
          <cell r="S252" t="str">
            <v/>
          </cell>
          <cell r="T252" t="str">
            <v/>
          </cell>
          <cell r="U252" t="str">
            <v/>
          </cell>
          <cell r="V252" t="str">
            <v/>
          </cell>
          <cell r="W252" t="str">
            <v/>
          </cell>
          <cell r="X252" t="str">
            <v/>
          </cell>
          <cell r="Y252" t="str">
            <v/>
          </cell>
          <cell r="Z252" t="str">
            <v/>
          </cell>
          <cell r="AA252" t="str">
            <v/>
          </cell>
          <cell r="AB252" t="str">
            <v/>
          </cell>
          <cell r="AC252" t="str">
            <v/>
          </cell>
          <cell r="AD252" t="str">
            <v/>
          </cell>
          <cell r="AE252" t="str">
            <v/>
          </cell>
          <cell r="AF252" t="str">
            <v/>
          </cell>
          <cell r="AG252" t="str">
            <v/>
          </cell>
          <cell r="AH252" t="str">
            <v/>
          </cell>
          <cell r="AI252" t="str">
            <v/>
          </cell>
          <cell r="AJ252" t="str">
            <v/>
          </cell>
          <cell r="AK252" t="str">
            <v/>
          </cell>
          <cell r="AL252" t="str">
            <v/>
          </cell>
          <cell r="AM252" t="str">
            <v/>
          </cell>
          <cell r="AN252" t="str">
            <v/>
          </cell>
          <cell r="AO252" t="str">
            <v/>
          </cell>
          <cell r="AP252" t="str">
            <v/>
          </cell>
          <cell r="AQ252" t="str">
            <v/>
          </cell>
          <cell r="AR252" t="str">
            <v/>
          </cell>
          <cell r="AS252" t="str">
            <v/>
          </cell>
          <cell r="AT252" t="str">
            <v/>
          </cell>
          <cell r="AU252" t="str">
            <v/>
          </cell>
          <cell r="AV252" t="str">
            <v/>
          </cell>
          <cell r="AW252" t="str">
            <v/>
          </cell>
          <cell r="AX252" t="str">
            <v/>
          </cell>
          <cell r="AY252" t="str">
            <v/>
          </cell>
          <cell r="AZ252" t="str">
            <v/>
          </cell>
          <cell r="BA252" t="str">
            <v/>
          </cell>
          <cell r="BB252" t="str">
            <v/>
          </cell>
          <cell r="BC252" t="str">
            <v/>
          </cell>
          <cell r="BD252" t="str">
            <v/>
          </cell>
          <cell r="BE252" t="str">
            <v/>
          </cell>
          <cell r="BF252" t="str">
            <v/>
          </cell>
          <cell r="BG252" t="str">
            <v/>
          </cell>
          <cell r="BH252" t="str">
            <v/>
          </cell>
          <cell r="BI252" t="str">
            <v/>
          </cell>
          <cell r="BJ252" t="str">
            <v/>
          </cell>
          <cell r="BK252" t="str">
            <v/>
          </cell>
          <cell r="BL252" t="str">
            <v/>
          </cell>
          <cell r="BM252" t="str">
            <v/>
          </cell>
          <cell r="BN252" t="str">
            <v/>
          </cell>
          <cell r="BO252" t="str">
            <v/>
          </cell>
          <cell r="BP252" t="str">
            <v/>
          </cell>
          <cell r="BQ252" t="str">
            <v/>
          </cell>
          <cell r="BR252" t="str">
            <v/>
          </cell>
          <cell r="BS252" t="str">
            <v/>
          </cell>
          <cell r="BT252" t="str">
            <v/>
          </cell>
          <cell r="BU252" t="str">
            <v/>
          </cell>
          <cell r="BV252" t="str">
            <v/>
          </cell>
          <cell r="BW252" t="str">
            <v/>
          </cell>
          <cell r="BX252" t="str">
            <v/>
          </cell>
          <cell r="BY252" t="str">
            <v/>
          </cell>
          <cell r="CA252" t="str">
            <v/>
          </cell>
          <cell r="CB252" t="str">
            <v/>
          </cell>
          <cell r="CC252" t="str">
            <v/>
          </cell>
          <cell r="CD252" t="str">
            <v/>
          </cell>
          <cell r="CE252" t="str">
            <v/>
          </cell>
          <cell r="CF252" t="str">
            <v/>
          </cell>
          <cell r="CG252" t="str">
            <v/>
          </cell>
          <cell r="CH252" t="str">
            <v/>
          </cell>
          <cell r="CI252" t="str">
            <v/>
          </cell>
          <cell r="CJ252" t="str">
            <v/>
          </cell>
          <cell r="CK252" t="str">
            <v/>
          </cell>
          <cell r="CL252" t="str">
            <v/>
          </cell>
          <cell r="CM252" t="str">
            <v/>
          </cell>
          <cell r="CN252" t="str">
            <v/>
          </cell>
          <cell r="CO252" t="str">
            <v/>
          </cell>
          <cell r="CP252" t="str">
            <v/>
          </cell>
          <cell r="CQ252" t="str">
            <v/>
          </cell>
          <cell r="CR252" t="str">
            <v/>
          </cell>
          <cell r="CS252" t="str">
            <v/>
          </cell>
          <cell r="CT252" t="str">
            <v/>
          </cell>
          <cell r="CU252" t="str">
            <v/>
          </cell>
          <cell r="CV252" t="str">
            <v/>
          </cell>
          <cell r="CW252" t="str">
            <v/>
          </cell>
          <cell r="CX252" t="str">
            <v/>
          </cell>
          <cell r="CY252" t="str">
            <v/>
          </cell>
          <cell r="CZ252" t="str">
            <v/>
          </cell>
          <cell r="DA252" t="str">
            <v/>
          </cell>
          <cell r="DB252" t="str">
            <v/>
          </cell>
          <cell r="DC252" t="str">
            <v/>
          </cell>
          <cell r="DD252" t="str">
            <v/>
          </cell>
          <cell r="DE252" t="str">
            <v/>
          </cell>
          <cell r="DF252" t="str">
            <v/>
          </cell>
          <cell r="DG252" t="str">
            <v/>
          </cell>
          <cell r="DH252" t="str">
            <v/>
          </cell>
          <cell r="DI252" t="str">
            <v/>
          </cell>
          <cell r="DJ252" t="str">
            <v/>
          </cell>
          <cell r="DK252" t="str">
            <v/>
          </cell>
          <cell r="DL252" t="str">
            <v/>
          </cell>
          <cell r="DM252" t="str">
            <v/>
          </cell>
          <cell r="DN252" t="str">
            <v/>
          </cell>
          <cell r="DO252" t="str">
            <v/>
          </cell>
          <cell r="DP252" t="str">
            <v/>
          </cell>
          <cell r="DQ252" t="str">
            <v/>
          </cell>
          <cell r="DR252" t="str">
            <v/>
          </cell>
          <cell r="DS252" t="str">
            <v/>
          </cell>
          <cell r="DT252" t="str">
            <v/>
          </cell>
          <cell r="DU252" t="str">
            <v/>
          </cell>
          <cell r="DV252" t="str">
            <v/>
          </cell>
          <cell r="DW252" t="str">
            <v/>
          </cell>
          <cell r="DX252" t="str">
            <v/>
          </cell>
          <cell r="DY252" t="str">
            <v/>
          </cell>
          <cell r="DZ252" t="str">
            <v/>
          </cell>
          <cell r="EA252" t="str">
            <v/>
          </cell>
          <cell r="EB252" t="str">
            <v/>
          </cell>
          <cell r="EC252" t="str">
            <v/>
          </cell>
          <cell r="ED252" t="str">
            <v/>
          </cell>
          <cell r="EE252" t="str">
            <v/>
          </cell>
          <cell r="EF252" t="str">
            <v/>
          </cell>
          <cell r="EG252" t="str">
            <v/>
          </cell>
          <cell r="EH252" t="str">
            <v/>
          </cell>
          <cell r="EI252" t="str">
            <v/>
          </cell>
          <cell r="EJ252" t="str">
            <v/>
          </cell>
          <cell r="EK252" t="str">
            <v/>
          </cell>
          <cell r="EL252" t="str">
            <v/>
          </cell>
          <cell r="EM252" t="str">
            <v/>
          </cell>
          <cell r="EN252" t="str">
            <v/>
          </cell>
          <cell r="EO252" t="str">
            <v/>
          </cell>
          <cell r="EP252" t="str">
            <v/>
          </cell>
          <cell r="EQ252" t="str">
            <v/>
          </cell>
          <cell r="ER252" t="str">
            <v/>
          </cell>
          <cell r="ES252" t="str">
            <v/>
          </cell>
          <cell r="ET252" t="str">
            <v/>
          </cell>
          <cell r="EU252" t="str">
            <v/>
          </cell>
          <cell r="EV252" t="str">
            <v/>
          </cell>
          <cell r="EW252" t="str">
            <v/>
          </cell>
          <cell r="EX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  <cell r="N253" t="str">
            <v/>
          </cell>
          <cell r="O253" t="str">
            <v/>
          </cell>
          <cell r="P253" t="str">
            <v/>
          </cell>
          <cell r="Q253" t="str">
            <v/>
          </cell>
          <cell r="R253" t="str">
            <v/>
          </cell>
          <cell r="S253" t="str">
            <v/>
          </cell>
          <cell r="T253" t="str">
            <v/>
          </cell>
          <cell r="U253" t="str">
            <v/>
          </cell>
          <cell r="V253" t="str">
            <v/>
          </cell>
          <cell r="W253" t="str">
            <v/>
          </cell>
          <cell r="X253" t="str">
            <v/>
          </cell>
          <cell r="Y253" t="str">
            <v/>
          </cell>
          <cell r="Z253" t="str">
            <v/>
          </cell>
          <cell r="AA253" t="str">
            <v/>
          </cell>
          <cell r="AB253" t="str">
            <v/>
          </cell>
          <cell r="AC253" t="str">
            <v/>
          </cell>
          <cell r="AD253" t="str">
            <v/>
          </cell>
          <cell r="AE253" t="str">
            <v/>
          </cell>
          <cell r="AF253" t="str">
            <v/>
          </cell>
          <cell r="AG253" t="str">
            <v/>
          </cell>
          <cell r="AH253" t="str">
            <v/>
          </cell>
          <cell r="AI253" t="str">
            <v/>
          </cell>
          <cell r="AJ253" t="str">
            <v/>
          </cell>
          <cell r="AK253" t="str">
            <v/>
          </cell>
          <cell r="AL253" t="str">
            <v/>
          </cell>
          <cell r="AM253" t="str">
            <v/>
          </cell>
          <cell r="AN253" t="str">
            <v/>
          </cell>
          <cell r="AO253" t="str">
            <v/>
          </cell>
          <cell r="AP253" t="str">
            <v/>
          </cell>
          <cell r="AQ253" t="str">
            <v/>
          </cell>
          <cell r="AR253" t="str">
            <v/>
          </cell>
          <cell r="AS253" t="str">
            <v/>
          </cell>
          <cell r="AT253" t="str">
            <v/>
          </cell>
          <cell r="AU253" t="str">
            <v/>
          </cell>
          <cell r="AV253" t="str">
            <v/>
          </cell>
          <cell r="AW253" t="str">
            <v/>
          </cell>
          <cell r="AX253" t="str">
            <v/>
          </cell>
          <cell r="AY253" t="str">
            <v/>
          </cell>
          <cell r="AZ253" t="str">
            <v/>
          </cell>
          <cell r="BA253" t="str">
            <v/>
          </cell>
          <cell r="BB253" t="str">
            <v/>
          </cell>
          <cell r="BC253" t="str">
            <v/>
          </cell>
          <cell r="BD253" t="str">
            <v/>
          </cell>
          <cell r="BE253" t="str">
            <v/>
          </cell>
          <cell r="BF253" t="str">
            <v/>
          </cell>
          <cell r="BG253" t="str">
            <v/>
          </cell>
          <cell r="BH253" t="str">
            <v/>
          </cell>
          <cell r="BI253" t="str">
            <v/>
          </cell>
          <cell r="BJ253" t="str">
            <v/>
          </cell>
          <cell r="BK253" t="str">
            <v/>
          </cell>
          <cell r="BL253" t="str">
            <v/>
          </cell>
          <cell r="BM253" t="str">
            <v/>
          </cell>
          <cell r="BN253" t="str">
            <v/>
          </cell>
          <cell r="BO253" t="str">
            <v/>
          </cell>
          <cell r="BP253" t="str">
            <v/>
          </cell>
          <cell r="BQ253" t="str">
            <v/>
          </cell>
          <cell r="BR253" t="str">
            <v/>
          </cell>
          <cell r="BS253" t="str">
            <v/>
          </cell>
          <cell r="BT253" t="str">
            <v/>
          </cell>
          <cell r="BU253" t="str">
            <v/>
          </cell>
          <cell r="BV253" t="str">
            <v/>
          </cell>
          <cell r="BW253" t="str">
            <v/>
          </cell>
          <cell r="BX253" t="str">
            <v/>
          </cell>
          <cell r="BY253" t="str">
            <v/>
          </cell>
          <cell r="CA253" t="str">
            <v/>
          </cell>
          <cell r="CB253" t="str">
            <v/>
          </cell>
          <cell r="CC253" t="str">
            <v/>
          </cell>
          <cell r="CD253" t="str">
            <v/>
          </cell>
          <cell r="CE253" t="str">
            <v/>
          </cell>
          <cell r="CF253" t="str">
            <v/>
          </cell>
          <cell r="CG253" t="str">
            <v/>
          </cell>
          <cell r="CH253" t="str">
            <v/>
          </cell>
          <cell r="CI253" t="str">
            <v/>
          </cell>
          <cell r="CJ253" t="str">
            <v/>
          </cell>
          <cell r="CK253" t="str">
            <v/>
          </cell>
          <cell r="CL253" t="str">
            <v/>
          </cell>
          <cell r="CM253" t="str">
            <v/>
          </cell>
          <cell r="CN253" t="str">
            <v/>
          </cell>
          <cell r="CO253" t="str">
            <v/>
          </cell>
          <cell r="CP253" t="str">
            <v/>
          </cell>
          <cell r="CQ253" t="str">
            <v/>
          </cell>
          <cell r="CR253" t="str">
            <v/>
          </cell>
          <cell r="CS253" t="str">
            <v/>
          </cell>
          <cell r="CT253" t="str">
            <v/>
          </cell>
          <cell r="CU253" t="str">
            <v/>
          </cell>
          <cell r="CV253" t="str">
            <v/>
          </cell>
          <cell r="CW253" t="str">
            <v/>
          </cell>
          <cell r="CX253" t="str">
            <v/>
          </cell>
          <cell r="CY253" t="str">
            <v/>
          </cell>
          <cell r="CZ253" t="str">
            <v/>
          </cell>
          <cell r="DA253" t="str">
            <v/>
          </cell>
          <cell r="DB253" t="str">
            <v/>
          </cell>
          <cell r="DC253" t="str">
            <v/>
          </cell>
          <cell r="DD253" t="str">
            <v/>
          </cell>
          <cell r="DE253" t="str">
            <v/>
          </cell>
          <cell r="DF253" t="str">
            <v/>
          </cell>
          <cell r="DG253" t="str">
            <v/>
          </cell>
          <cell r="DH253" t="str">
            <v/>
          </cell>
          <cell r="DI253" t="str">
            <v/>
          </cell>
          <cell r="DJ253" t="str">
            <v/>
          </cell>
          <cell r="DK253" t="str">
            <v/>
          </cell>
          <cell r="DL253" t="str">
            <v/>
          </cell>
          <cell r="DM253" t="str">
            <v/>
          </cell>
          <cell r="DN253" t="str">
            <v/>
          </cell>
          <cell r="DO253" t="str">
            <v/>
          </cell>
          <cell r="DP253" t="str">
            <v/>
          </cell>
          <cell r="DQ253" t="str">
            <v/>
          </cell>
          <cell r="DR253" t="str">
            <v/>
          </cell>
          <cell r="DS253" t="str">
            <v/>
          </cell>
          <cell r="DT253" t="str">
            <v/>
          </cell>
          <cell r="DU253" t="str">
            <v/>
          </cell>
          <cell r="DV253" t="str">
            <v/>
          </cell>
          <cell r="DW253" t="str">
            <v/>
          </cell>
          <cell r="DX253" t="str">
            <v/>
          </cell>
          <cell r="DY253" t="str">
            <v/>
          </cell>
          <cell r="DZ253" t="str">
            <v/>
          </cell>
          <cell r="EA253" t="str">
            <v/>
          </cell>
          <cell r="EB253" t="str">
            <v/>
          </cell>
          <cell r="EC253" t="str">
            <v/>
          </cell>
          <cell r="ED253" t="str">
            <v/>
          </cell>
          <cell r="EE253" t="str">
            <v/>
          </cell>
          <cell r="EF253" t="str">
            <v/>
          </cell>
          <cell r="EG253" t="str">
            <v/>
          </cell>
          <cell r="EH253" t="str">
            <v/>
          </cell>
          <cell r="EI253" t="str">
            <v/>
          </cell>
          <cell r="EJ253" t="str">
            <v/>
          </cell>
          <cell r="EK253" t="str">
            <v/>
          </cell>
          <cell r="EL253" t="str">
            <v/>
          </cell>
          <cell r="EM253" t="str">
            <v/>
          </cell>
          <cell r="EN253" t="str">
            <v/>
          </cell>
          <cell r="EO253" t="str">
            <v/>
          </cell>
          <cell r="EP253" t="str">
            <v/>
          </cell>
          <cell r="EQ253" t="str">
            <v/>
          </cell>
          <cell r="ER253" t="str">
            <v/>
          </cell>
          <cell r="ES253" t="str">
            <v/>
          </cell>
          <cell r="ET253" t="str">
            <v/>
          </cell>
          <cell r="EU253" t="str">
            <v/>
          </cell>
          <cell r="EV253" t="str">
            <v/>
          </cell>
          <cell r="EW253" t="str">
            <v/>
          </cell>
          <cell r="EX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  <cell r="N254" t="str">
            <v/>
          </cell>
          <cell r="O254" t="str">
            <v/>
          </cell>
          <cell r="P254" t="str">
            <v/>
          </cell>
          <cell r="Q254" t="str">
            <v/>
          </cell>
          <cell r="R254" t="str">
            <v/>
          </cell>
          <cell r="S254" t="str">
            <v/>
          </cell>
          <cell r="T254" t="str">
            <v/>
          </cell>
          <cell r="U254" t="str">
            <v/>
          </cell>
          <cell r="V254" t="str">
            <v/>
          </cell>
          <cell r="W254" t="str">
            <v/>
          </cell>
          <cell r="X254" t="str">
            <v/>
          </cell>
          <cell r="Y254" t="str">
            <v/>
          </cell>
          <cell r="Z254" t="str">
            <v/>
          </cell>
          <cell r="AA254" t="str">
            <v/>
          </cell>
          <cell r="AB254" t="str">
            <v/>
          </cell>
          <cell r="AC254" t="str">
            <v/>
          </cell>
          <cell r="AD254" t="str">
            <v/>
          </cell>
          <cell r="AE254" t="str">
            <v/>
          </cell>
          <cell r="AF254" t="str">
            <v/>
          </cell>
          <cell r="AG254" t="str">
            <v/>
          </cell>
          <cell r="AH254" t="str">
            <v/>
          </cell>
          <cell r="AI254" t="str">
            <v/>
          </cell>
          <cell r="AJ254" t="str">
            <v/>
          </cell>
          <cell r="AK254" t="str">
            <v/>
          </cell>
          <cell r="AL254" t="str">
            <v/>
          </cell>
          <cell r="AM254" t="str">
            <v/>
          </cell>
          <cell r="AN254" t="str">
            <v/>
          </cell>
          <cell r="AO254" t="str">
            <v/>
          </cell>
          <cell r="AP254" t="str">
            <v/>
          </cell>
          <cell r="AQ254" t="str">
            <v/>
          </cell>
          <cell r="AR254" t="str">
            <v/>
          </cell>
          <cell r="AS254" t="str">
            <v/>
          </cell>
          <cell r="AT254" t="str">
            <v/>
          </cell>
          <cell r="AU254" t="str">
            <v/>
          </cell>
          <cell r="AV254" t="str">
            <v/>
          </cell>
          <cell r="AW254" t="str">
            <v/>
          </cell>
          <cell r="AX254" t="str">
            <v/>
          </cell>
          <cell r="AY254" t="str">
            <v/>
          </cell>
          <cell r="AZ254" t="str">
            <v/>
          </cell>
          <cell r="BA254" t="str">
            <v/>
          </cell>
          <cell r="BB254" t="str">
            <v/>
          </cell>
          <cell r="BC254" t="str">
            <v/>
          </cell>
          <cell r="BD254" t="str">
            <v/>
          </cell>
          <cell r="BE254" t="str">
            <v/>
          </cell>
          <cell r="BF254" t="str">
            <v/>
          </cell>
          <cell r="BG254" t="str">
            <v/>
          </cell>
          <cell r="BH254" t="str">
            <v/>
          </cell>
          <cell r="BI254" t="str">
            <v/>
          </cell>
          <cell r="BJ254" t="str">
            <v/>
          </cell>
          <cell r="BK254" t="str">
            <v/>
          </cell>
          <cell r="BL254" t="str">
            <v/>
          </cell>
          <cell r="BM254" t="str">
            <v/>
          </cell>
          <cell r="BN254" t="str">
            <v/>
          </cell>
          <cell r="BO254" t="str">
            <v/>
          </cell>
          <cell r="BP254" t="str">
            <v/>
          </cell>
          <cell r="BQ254" t="str">
            <v/>
          </cell>
          <cell r="BR254" t="str">
            <v/>
          </cell>
          <cell r="BS254" t="str">
            <v/>
          </cell>
          <cell r="BT254" t="str">
            <v/>
          </cell>
          <cell r="BU254" t="str">
            <v/>
          </cell>
          <cell r="BV254" t="str">
            <v/>
          </cell>
          <cell r="BW254" t="str">
            <v/>
          </cell>
          <cell r="BX254" t="str">
            <v/>
          </cell>
          <cell r="BY254" t="str">
            <v/>
          </cell>
          <cell r="CA254" t="str">
            <v/>
          </cell>
          <cell r="CB254" t="str">
            <v/>
          </cell>
          <cell r="CC254" t="str">
            <v/>
          </cell>
          <cell r="CD254" t="str">
            <v/>
          </cell>
          <cell r="CE254" t="str">
            <v/>
          </cell>
          <cell r="CF254" t="str">
            <v/>
          </cell>
          <cell r="CG254" t="str">
            <v/>
          </cell>
          <cell r="CH254" t="str">
            <v/>
          </cell>
          <cell r="CI254" t="str">
            <v/>
          </cell>
          <cell r="CJ254" t="str">
            <v/>
          </cell>
          <cell r="CK254" t="str">
            <v/>
          </cell>
          <cell r="CL254" t="str">
            <v/>
          </cell>
          <cell r="CM254" t="str">
            <v/>
          </cell>
          <cell r="CN254" t="str">
            <v/>
          </cell>
          <cell r="CO254" t="str">
            <v/>
          </cell>
          <cell r="CP254" t="str">
            <v/>
          </cell>
          <cell r="CQ254" t="str">
            <v/>
          </cell>
          <cell r="CR254" t="str">
            <v/>
          </cell>
          <cell r="CS254" t="str">
            <v/>
          </cell>
          <cell r="CT254" t="str">
            <v/>
          </cell>
          <cell r="CU254" t="str">
            <v/>
          </cell>
          <cell r="CV254" t="str">
            <v/>
          </cell>
          <cell r="CW254" t="str">
            <v/>
          </cell>
          <cell r="CX254" t="str">
            <v/>
          </cell>
          <cell r="CY254" t="str">
            <v/>
          </cell>
          <cell r="CZ254" t="str">
            <v/>
          </cell>
          <cell r="DA254" t="str">
            <v/>
          </cell>
          <cell r="DB254" t="str">
            <v/>
          </cell>
          <cell r="DC254" t="str">
            <v/>
          </cell>
          <cell r="DD254" t="str">
            <v/>
          </cell>
          <cell r="DE254" t="str">
            <v/>
          </cell>
          <cell r="DF254" t="str">
            <v/>
          </cell>
          <cell r="DG254" t="str">
            <v/>
          </cell>
          <cell r="DH254" t="str">
            <v/>
          </cell>
          <cell r="DI254" t="str">
            <v/>
          </cell>
          <cell r="DJ254" t="str">
            <v/>
          </cell>
          <cell r="DK254" t="str">
            <v/>
          </cell>
          <cell r="DL254" t="str">
            <v/>
          </cell>
          <cell r="DM254" t="str">
            <v/>
          </cell>
          <cell r="DN254" t="str">
            <v/>
          </cell>
          <cell r="DO254" t="str">
            <v/>
          </cell>
          <cell r="DP254" t="str">
            <v/>
          </cell>
          <cell r="DQ254" t="str">
            <v/>
          </cell>
          <cell r="DR254" t="str">
            <v/>
          </cell>
          <cell r="DS254" t="str">
            <v/>
          </cell>
          <cell r="DT254" t="str">
            <v/>
          </cell>
          <cell r="DU254" t="str">
            <v/>
          </cell>
          <cell r="DV254" t="str">
            <v/>
          </cell>
          <cell r="DW254" t="str">
            <v/>
          </cell>
          <cell r="DX254" t="str">
            <v/>
          </cell>
          <cell r="DY254" t="str">
            <v/>
          </cell>
          <cell r="DZ254" t="str">
            <v/>
          </cell>
          <cell r="EA254" t="str">
            <v/>
          </cell>
          <cell r="EB254" t="str">
            <v/>
          </cell>
          <cell r="EC254" t="str">
            <v/>
          </cell>
          <cell r="ED254" t="str">
            <v/>
          </cell>
          <cell r="EE254" t="str">
            <v/>
          </cell>
          <cell r="EF254" t="str">
            <v/>
          </cell>
          <cell r="EG254" t="str">
            <v/>
          </cell>
          <cell r="EH254" t="str">
            <v/>
          </cell>
          <cell r="EI254" t="str">
            <v/>
          </cell>
          <cell r="EJ254" t="str">
            <v/>
          </cell>
          <cell r="EK254" t="str">
            <v/>
          </cell>
          <cell r="EL254" t="str">
            <v/>
          </cell>
          <cell r="EM254" t="str">
            <v/>
          </cell>
          <cell r="EN254" t="str">
            <v/>
          </cell>
          <cell r="EO254" t="str">
            <v/>
          </cell>
          <cell r="EP254" t="str">
            <v/>
          </cell>
          <cell r="EQ254" t="str">
            <v/>
          </cell>
          <cell r="ER254" t="str">
            <v/>
          </cell>
          <cell r="ES254" t="str">
            <v/>
          </cell>
          <cell r="ET254" t="str">
            <v/>
          </cell>
          <cell r="EU254" t="str">
            <v/>
          </cell>
          <cell r="EV254" t="str">
            <v/>
          </cell>
          <cell r="EW254" t="str">
            <v/>
          </cell>
          <cell r="EX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  <cell r="N255" t="str">
            <v/>
          </cell>
          <cell r="O255" t="str">
            <v/>
          </cell>
          <cell r="P255" t="str">
            <v/>
          </cell>
          <cell r="Q255" t="str">
            <v/>
          </cell>
          <cell r="R255" t="str">
            <v/>
          </cell>
          <cell r="S255" t="str">
            <v/>
          </cell>
          <cell r="T255" t="str">
            <v/>
          </cell>
          <cell r="U255" t="str">
            <v/>
          </cell>
          <cell r="V255" t="str">
            <v/>
          </cell>
          <cell r="W255" t="str">
            <v/>
          </cell>
          <cell r="X255" t="str">
            <v/>
          </cell>
          <cell r="Y255" t="str">
            <v/>
          </cell>
          <cell r="Z255" t="str">
            <v/>
          </cell>
          <cell r="AA255" t="str">
            <v/>
          </cell>
          <cell r="AB255" t="str">
            <v/>
          </cell>
          <cell r="AC255" t="str">
            <v/>
          </cell>
          <cell r="AD255" t="str">
            <v/>
          </cell>
          <cell r="AE255" t="str">
            <v/>
          </cell>
          <cell r="AF255" t="str">
            <v/>
          </cell>
          <cell r="AG255" t="str">
            <v/>
          </cell>
          <cell r="AH255" t="str">
            <v/>
          </cell>
          <cell r="AI255" t="str">
            <v/>
          </cell>
          <cell r="AJ255" t="str">
            <v/>
          </cell>
          <cell r="AK255" t="str">
            <v/>
          </cell>
          <cell r="AL255" t="str">
            <v/>
          </cell>
          <cell r="AM255" t="str">
            <v/>
          </cell>
          <cell r="AN255" t="str">
            <v/>
          </cell>
          <cell r="AO255" t="str">
            <v/>
          </cell>
          <cell r="AP255" t="str">
            <v/>
          </cell>
          <cell r="AQ255" t="str">
            <v/>
          </cell>
          <cell r="AR255" t="str">
            <v/>
          </cell>
          <cell r="AS255" t="str">
            <v/>
          </cell>
          <cell r="AT255" t="str">
            <v/>
          </cell>
          <cell r="AU255" t="str">
            <v/>
          </cell>
          <cell r="AV255" t="str">
            <v/>
          </cell>
          <cell r="AW255" t="str">
            <v/>
          </cell>
          <cell r="AX255" t="str">
            <v/>
          </cell>
          <cell r="AY255" t="str">
            <v/>
          </cell>
          <cell r="AZ255" t="str">
            <v/>
          </cell>
          <cell r="BA255" t="str">
            <v/>
          </cell>
          <cell r="BB255" t="str">
            <v/>
          </cell>
          <cell r="BC255" t="str">
            <v/>
          </cell>
          <cell r="BD255" t="str">
            <v/>
          </cell>
          <cell r="BE255" t="str">
            <v/>
          </cell>
          <cell r="BF255" t="str">
            <v/>
          </cell>
          <cell r="BG255" t="str">
            <v/>
          </cell>
          <cell r="BH255" t="str">
            <v/>
          </cell>
          <cell r="BI255" t="str">
            <v/>
          </cell>
          <cell r="BJ255" t="str">
            <v/>
          </cell>
          <cell r="BK255" t="str">
            <v/>
          </cell>
          <cell r="BL255" t="str">
            <v/>
          </cell>
          <cell r="BM255" t="str">
            <v/>
          </cell>
          <cell r="BN255" t="str">
            <v/>
          </cell>
          <cell r="BO255" t="str">
            <v/>
          </cell>
          <cell r="BP255" t="str">
            <v/>
          </cell>
          <cell r="BQ255" t="str">
            <v/>
          </cell>
          <cell r="BR255" t="str">
            <v/>
          </cell>
          <cell r="BS255" t="str">
            <v/>
          </cell>
          <cell r="BT255" t="str">
            <v/>
          </cell>
          <cell r="BU255" t="str">
            <v/>
          </cell>
          <cell r="BV255" t="str">
            <v/>
          </cell>
          <cell r="BW255" t="str">
            <v/>
          </cell>
          <cell r="BX255" t="str">
            <v/>
          </cell>
          <cell r="BY255" t="str">
            <v/>
          </cell>
          <cell r="CA255" t="str">
            <v/>
          </cell>
          <cell r="CB255" t="str">
            <v/>
          </cell>
          <cell r="CC255" t="str">
            <v/>
          </cell>
          <cell r="CD255" t="str">
            <v/>
          </cell>
          <cell r="CE255" t="str">
            <v/>
          </cell>
          <cell r="CF255" t="str">
            <v/>
          </cell>
          <cell r="CG255" t="str">
            <v/>
          </cell>
          <cell r="CH255" t="str">
            <v/>
          </cell>
          <cell r="CI255" t="str">
            <v/>
          </cell>
          <cell r="CJ255" t="str">
            <v/>
          </cell>
          <cell r="CK255" t="str">
            <v/>
          </cell>
          <cell r="CL255" t="str">
            <v/>
          </cell>
          <cell r="CM255" t="str">
            <v/>
          </cell>
          <cell r="CN255" t="str">
            <v/>
          </cell>
          <cell r="CO255" t="str">
            <v/>
          </cell>
          <cell r="CP255" t="str">
            <v/>
          </cell>
          <cell r="CQ255" t="str">
            <v/>
          </cell>
          <cell r="CR255" t="str">
            <v/>
          </cell>
          <cell r="CS255" t="str">
            <v/>
          </cell>
          <cell r="CT255" t="str">
            <v/>
          </cell>
          <cell r="CU255" t="str">
            <v/>
          </cell>
          <cell r="CV255" t="str">
            <v/>
          </cell>
          <cell r="CW255" t="str">
            <v/>
          </cell>
          <cell r="CX255" t="str">
            <v/>
          </cell>
          <cell r="CY255" t="str">
            <v/>
          </cell>
          <cell r="CZ255" t="str">
            <v/>
          </cell>
          <cell r="DA255" t="str">
            <v/>
          </cell>
          <cell r="DB255" t="str">
            <v/>
          </cell>
          <cell r="DC255" t="str">
            <v/>
          </cell>
          <cell r="DD255" t="str">
            <v/>
          </cell>
          <cell r="DE255" t="str">
            <v/>
          </cell>
          <cell r="DF255" t="str">
            <v/>
          </cell>
          <cell r="DG255" t="str">
            <v/>
          </cell>
          <cell r="DH255" t="str">
            <v/>
          </cell>
          <cell r="DI255" t="str">
            <v/>
          </cell>
          <cell r="DJ255" t="str">
            <v/>
          </cell>
          <cell r="DK255" t="str">
            <v/>
          </cell>
          <cell r="DL255" t="str">
            <v/>
          </cell>
          <cell r="DM255" t="str">
            <v/>
          </cell>
          <cell r="DN255" t="str">
            <v/>
          </cell>
          <cell r="DO255" t="str">
            <v/>
          </cell>
          <cell r="DP255" t="str">
            <v/>
          </cell>
          <cell r="DQ255" t="str">
            <v/>
          </cell>
          <cell r="DR255" t="str">
            <v/>
          </cell>
          <cell r="DS255" t="str">
            <v/>
          </cell>
          <cell r="DT255" t="str">
            <v/>
          </cell>
          <cell r="DU255" t="str">
            <v/>
          </cell>
          <cell r="DV255" t="str">
            <v/>
          </cell>
          <cell r="DW255" t="str">
            <v/>
          </cell>
          <cell r="DX255" t="str">
            <v/>
          </cell>
          <cell r="DY255" t="str">
            <v/>
          </cell>
          <cell r="DZ255" t="str">
            <v/>
          </cell>
          <cell r="EA255" t="str">
            <v/>
          </cell>
          <cell r="EB255" t="str">
            <v/>
          </cell>
          <cell r="EC255" t="str">
            <v/>
          </cell>
          <cell r="ED255" t="str">
            <v/>
          </cell>
          <cell r="EE255" t="str">
            <v/>
          </cell>
          <cell r="EF255" t="str">
            <v/>
          </cell>
          <cell r="EG255" t="str">
            <v/>
          </cell>
          <cell r="EH255" t="str">
            <v/>
          </cell>
          <cell r="EI255" t="str">
            <v/>
          </cell>
          <cell r="EJ255" t="str">
            <v/>
          </cell>
          <cell r="EK255" t="str">
            <v/>
          </cell>
          <cell r="EL255" t="str">
            <v/>
          </cell>
          <cell r="EM255" t="str">
            <v/>
          </cell>
          <cell r="EN255" t="str">
            <v/>
          </cell>
          <cell r="EO255" t="str">
            <v/>
          </cell>
          <cell r="EP255" t="str">
            <v/>
          </cell>
          <cell r="EQ255" t="str">
            <v/>
          </cell>
          <cell r="ER255" t="str">
            <v/>
          </cell>
          <cell r="ES255" t="str">
            <v/>
          </cell>
          <cell r="ET255" t="str">
            <v/>
          </cell>
          <cell r="EU255" t="str">
            <v/>
          </cell>
          <cell r="EV255" t="str">
            <v/>
          </cell>
          <cell r="EW255" t="str">
            <v/>
          </cell>
          <cell r="EX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  <cell r="N256" t="str">
            <v/>
          </cell>
          <cell r="O256" t="str">
            <v/>
          </cell>
          <cell r="P256" t="str">
            <v/>
          </cell>
          <cell r="Q256" t="str">
            <v/>
          </cell>
          <cell r="R256" t="str">
            <v/>
          </cell>
          <cell r="S256" t="str">
            <v/>
          </cell>
          <cell r="T256" t="str">
            <v/>
          </cell>
          <cell r="U256" t="str">
            <v/>
          </cell>
          <cell r="V256" t="str">
            <v/>
          </cell>
          <cell r="W256" t="str">
            <v/>
          </cell>
          <cell r="X256" t="str">
            <v/>
          </cell>
          <cell r="Y256" t="str">
            <v/>
          </cell>
          <cell r="Z256" t="str">
            <v/>
          </cell>
          <cell r="AA256" t="str">
            <v/>
          </cell>
          <cell r="AB256" t="str">
            <v/>
          </cell>
          <cell r="AC256" t="str">
            <v/>
          </cell>
          <cell r="AD256" t="str">
            <v/>
          </cell>
          <cell r="AE256" t="str">
            <v/>
          </cell>
          <cell r="AF256" t="str">
            <v/>
          </cell>
          <cell r="AG256" t="str">
            <v/>
          </cell>
          <cell r="AH256" t="str">
            <v/>
          </cell>
          <cell r="AI256" t="str">
            <v/>
          </cell>
          <cell r="AJ256" t="str">
            <v/>
          </cell>
          <cell r="AK256" t="str">
            <v/>
          </cell>
          <cell r="AL256" t="str">
            <v/>
          </cell>
          <cell r="AM256" t="str">
            <v/>
          </cell>
          <cell r="AN256" t="str">
            <v/>
          </cell>
          <cell r="AO256" t="str">
            <v/>
          </cell>
          <cell r="AP256" t="str">
            <v/>
          </cell>
          <cell r="AQ256" t="str">
            <v/>
          </cell>
          <cell r="AR256" t="str">
            <v/>
          </cell>
          <cell r="AS256" t="str">
            <v/>
          </cell>
          <cell r="AT256" t="str">
            <v/>
          </cell>
          <cell r="AU256" t="str">
            <v/>
          </cell>
          <cell r="AV256" t="str">
            <v/>
          </cell>
          <cell r="AW256" t="str">
            <v/>
          </cell>
          <cell r="AX256" t="str">
            <v/>
          </cell>
          <cell r="AY256" t="str">
            <v/>
          </cell>
          <cell r="AZ256" t="str">
            <v/>
          </cell>
          <cell r="BA256" t="str">
            <v/>
          </cell>
          <cell r="BB256" t="str">
            <v/>
          </cell>
          <cell r="BC256" t="str">
            <v/>
          </cell>
          <cell r="BD256" t="str">
            <v/>
          </cell>
          <cell r="BE256" t="str">
            <v/>
          </cell>
          <cell r="BF256" t="str">
            <v/>
          </cell>
          <cell r="BG256" t="str">
            <v/>
          </cell>
          <cell r="BH256" t="str">
            <v/>
          </cell>
          <cell r="BI256" t="str">
            <v/>
          </cell>
          <cell r="BJ256" t="str">
            <v/>
          </cell>
          <cell r="BK256" t="str">
            <v/>
          </cell>
          <cell r="BL256" t="str">
            <v/>
          </cell>
          <cell r="BM256" t="str">
            <v/>
          </cell>
          <cell r="BN256" t="str">
            <v/>
          </cell>
          <cell r="BO256" t="str">
            <v/>
          </cell>
          <cell r="BP256" t="str">
            <v/>
          </cell>
          <cell r="BQ256" t="str">
            <v/>
          </cell>
          <cell r="BR256" t="str">
            <v/>
          </cell>
          <cell r="BS256" t="str">
            <v/>
          </cell>
          <cell r="BT256" t="str">
            <v/>
          </cell>
          <cell r="BU256" t="str">
            <v/>
          </cell>
          <cell r="BV256" t="str">
            <v/>
          </cell>
          <cell r="BW256" t="str">
            <v/>
          </cell>
          <cell r="BX256" t="str">
            <v/>
          </cell>
          <cell r="BY256" t="str">
            <v/>
          </cell>
          <cell r="CA256" t="str">
            <v/>
          </cell>
          <cell r="CB256" t="str">
            <v/>
          </cell>
          <cell r="CC256" t="str">
            <v/>
          </cell>
          <cell r="CD256" t="str">
            <v/>
          </cell>
          <cell r="CE256" t="str">
            <v/>
          </cell>
          <cell r="CF256" t="str">
            <v/>
          </cell>
          <cell r="CG256" t="str">
            <v/>
          </cell>
          <cell r="CH256" t="str">
            <v/>
          </cell>
          <cell r="CI256" t="str">
            <v/>
          </cell>
          <cell r="CJ256" t="str">
            <v/>
          </cell>
          <cell r="CK256" t="str">
            <v/>
          </cell>
          <cell r="CL256" t="str">
            <v/>
          </cell>
          <cell r="CM256" t="str">
            <v/>
          </cell>
          <cell r="CN256" t="str">
            <v/>
          </cell>
          <cell r="CO256" t="str">
            <v/>
          </cell>
          <cell r="CP256" t="str">
            <v/>
          </cell>
          <cell r="CQ256" t="str">
            <v/>
          </cell>
          <cell r="CR256" t="str">
            <v/>
          </cell>
          <cell r="CS256" t="str">
            <v/>
          </cell>
          <cell r="CT256" t="str">
            <v/>
          </cell>
          <cell r="CU256" t="str">
            <v/>
          </cell>
          <cell r="CV256" t="str">
            <v/>
          </cell>
          <cell r="CW256" t="str">
            <v/>
          </cell>
          <cell r="CX256" t="str">
            <v/>
          </cell>
          <cell r="CY256" t="str">
            <v/>
          </cell>
          <cell r="CZ256" t="str">
            <v/>
          </cell>
          <cell r="DA256" t="str">
            <v/>
          </cell>
          <cell r="DB256" t="str">
            <v/>
          </cell>
          <cell r="DC256" t="str">
            <v/>
          </cell>
          <cell r="DD256" t="str">
            <v/>
          </cell>
          <cell r="DE256" t="str">
            <v/>
          </cell>
          <cell r="DF256" t="str">
            <v/>
          </cell>
          <cell r="DG256" t="str">
            <v/>
          </cell>
          <cell r="DH256" t="str">
            <v/>
          </cell>
          <cell r="DI256" t="str">
            <v/>
          </cell>
          <cell r="DJ256" t="str">
            <v/>
          </cell>
          <cell r="DK256" t="str">
            <v/>
          </cell>
          <cell r="DL256" t="str">
            <v/>
          </cell>
          <cell r="DM256" t="str">
            <v/>
          </cell>
          <cell r="DN256" t="str">
            <v/>
          </cell>
          <cell r="DO256" t="str">
            <v/>
          </cell>
          <cell r="DP256" t="str">
            <v/>
          </cell>
          <cell r="DQ256" t="str">
            <v/>
          </cell>
          <cell r="DR256" t="str">
            <v/>
          </cell>
          <cell r="DS256" t="str">
            <v/>
          </cell>
          <cell r="DT256" t="str">
            <v/>
          </cell>
          <cell r="DU256" t="str">
            <v/>
          </cell>
          <cell r="DV256" t="str">
            <v/>
          </cell>
          <cell r="DW256" t="str">
            <v/>
          </cell>
          <cell r="DX256" t="str">
            <v/>
          </cell>
          <cell r="DY256" t="str">
            <v/>
          </cell>
          <cell r="DZ256" t="str">
            <v/>
          </cell>
          <cell r="EA256" t="str">
            <v/>
          </cell>
          <cell r="EB256" t="str">
            <v/>
          </cell>
          <cell r="EC256" t="str">
            <v/>
          </cell>
          <cell r="ED256" t="str">
            <v/>
          </cell>
          <cell r="EE256" t="str">
            <v/>
          </cell>
          <cell r="EF256" t="str">
            <v/>
          </cell>
          <cell r="EG256" t="str">
            <v/>
          </cell>
          <cell r="EH256" t="str">
            <v/>
          </cell>
          <cell r="EI256" t="str">
            <v/>
          </cell>
          <cell r="EJ256" t="str">
            <v/>
          </cell>
          <cell r="EK256" t="str">
            <v/>
          </cell>
          <cell r="EL256" t="str">
            <v/>
          </cell>
          <cell r="EM256" t="str">
            <v/>
          </cell>
          <cell r="EN256" t="str">
            <v/>
          </cell>
          <cell r="EO256" t="str">
            <v/>
          </cell>
          <cell r="EP256" t="str">
            <v/>
          </cell>
          <cell r="EQ256" t="str">
            <v/>
          </cell>
          <cell r="ER256" t="str">
            <v/>
          </cell>
          <cell r="ES256" t="str">
            <v/>
          </cell>
          <cell r="ET256" t="str">
            <v/>
          </cell>
          <cell r="EU256" t="str">
            <v/>
          </cell>
          <cell r="EV256" t="str">
            <v/>
          </cell>
          <cell r="EW256" t="str">
            <v/>
          </cell>
          <cell r="EX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  <cell r="N257" t="str">
            <v/>
          </cell>
          <cell r="O257" t="str">
            <v/>
          </cell>
          <cell r="P257" t="str">
            <v/>
          </cell>
          <cell r="Q257" t="str">
            <v/>
          </cell>
          <cell r="R257" t="str">
            <v/>
          </cell>
          <cell r="S257" t="str">
            <v/>
          </cell>
          <cell r="T257" t="str">
            <v/>
          </cell>
          <cell r="U257" t="str">
            <v/>
          </cell>
          <cell r="V257" t="str">
            <v/>
          </cell>
          <cell r="W257" t="str">
            <v/>
          </cell>
          <cell r="X257" t="str">
            <v/>
          </cell>
          <cell r="Y257" t="str">
            <v/>
          </cell>
          <cell r="Z257" t="str">
            <v/>
          </cell>
          <cell r="AA257" t="str">
            <v/>
          </cell>
          <cell r="AB257" t="str">
            <v/>
          </cell>
          <cell r="AC257" t="str">
            <v/>
          </cell>
          <cell r="AD257" t="str">
            <v/>
          </cell>
          <cell r="AE257" t="str">
            <v/>
          </cell>
          <cell r="AF257" t="str">
            <v/>
          </cell>
          <cell r="AG257" t="str">
            <v/>
          </cell>
          <cell r="AH257" t="str">
            <v/>
          </cell>
          <cell r="AI257" t="str">
            <v/>
          </cell>
          <cell r="AJ257" t="str">
            <v/>
          </cell>
          <cell r="AK257" t="str">
            <v/>
          </cell>
          <cell r="AL257" t="str">
            <v/>
          </cell>
          <cell r="AM257" t="str">
            <v/>
          </cell>
          <cell r="AN257" t="str">
            <v/>
          </cell>
          <cell r="AO257" t="str">
            <v/>
          </cell>
          <cell r="AP257" t="str">
            <v/>
          </cell>
          <cell r="AQ257" t="str">
            <v/>
          </cell>
          <cell r="AR257" t="str">
            <v/>
          </cell>
          <cell r="AS257" t="str">
            <v/>
          </cell>
          <cell r="AT257" t="str">
            <v/>
          </cell>
          <cell r="AU257" t="str">
            <v/>
          </cell>
          <cell r="AV257" t="str">
            <v/>
          </cell>
          <cell r="AW257" t="str">
            <v/>
          </cell>
          <cell r="AX257" t="str">
            <v/>
          </cell>
          <cell r="AY257" t="str">
            <v/>
          </cell>
          <cell r="AZ257" t="str">
            <v/>
          </cell>
          <cell r="BA257" t="str">
            <v/>
          </cell>
          <cell r="BB257" t="str">
            <v/>
          </cell>
          <cell r="BC257" t="str">
            <v/>
          </cell>
          <cell r="BD257" t="str">
            <v/>
          </cell>
          <cell r="BE257" t="str">
            <v/>
          </cell>
          <cell r="BF257" t="str">
            <v/>
          </cell>
          <cell r="BG257" t="str">
            <v/>
          </cell>
          <cell r="BH257" t="str">
            <v/>
          </cell>
          <cell r="BI257" t="str">
            <v/>
          </cell>
          <cell r="BJ257" t="str">
            <v/>
          </cell>
          <cell r="BK257" t="str">
            <v/>
          </cell>
          <cell r="BL257" t="str">
            <v/>
          </cell>
          <cell r="BM257" t="str">
            <v/>
          </cell>
          <cell r="BN257" t="str">
            <v/>
          </cell>
          <cell r="BO257" t="str">
            <v/>
          </cell>
          <cell r="BP257" t="str">
            <v/>
          </cell>
          <cell r="BQ257" t="str">
            <v/>
          </cell>
          <cell r="BR257" t="str">
            <v/>
          </cell>
          <cell r="BS257" t="str">
            <v/>
          </cell>
          <cell r="BT257" t="str">
            <v/>
          </cell>
          <cell r="BU257" t="str">
            <v/>
          </cell>
          <cell r="BV257" t="str">
            <v/>
          </cell>
          <cell r="BW257" t="str">
            <v/>
          </cell>
          <cell r="BX257" t="str">
            <v/>
          </cell>
          <cell r="BY257" t="str">
            <v/>
          </cell>
          <cell r="CA257" t="str">
            <v/>
          </cell>
          <cell r="CB257" t="str">
            <v/>
          </cell>
          <cell r="CC257" t="str">
            <v/>
          </cell>
          <cell r="CD257" t="str">
            <v/>
          </cell>
          <cell r="CE257" t="str">
            <v/>
          </cell>
          <cell r="CF257" t="str">
            <v/>
          </cell>
          <cell r="CG257" t="str">
            <v/>
          </cell>
          <cell r="CH257" t="str">
            <v/>
          </cell>
          <cell r="CI257" t="str">
            <v/>
          </cell>
          <cell r="CJ257" t="str">
            <v/>
          </cell>
          <cell r="CK257" t="str">
            <v/>
          </cell>
          <cell r="CL257" t="str">
            <v/>
          </cell>
          <cell r="CM257" t="str">
            <v/>
          </cell>
          <cell r="CN257" t="str">
            <v/>
          </cell>
          <cell r="CO257" t="str">
            <v/>
          </cell>
          <cell r="CP257" t="str">
            <v/>
          </cell>
          <cell r="CQ257" t="str">
            <v/>
          </cell>
          <cell r="CR257" t="str">
            <v/>
          </cell>
          <cell r="CS257" t="str">
            <v/>
          </cell>
          <cell r="CT257" t="str">
            <v/>
          </cell>
          <cell r="CU257" t="str">
            <v/>
          </cell>
          <cell r="CV257" t="str">
            <v/>
          </cell>
          <cell r="CW257" t="str">
            <v/>
          </cell>
          <cell r="CX257" t="str">
            <v/>
          </cell>
          <cell r="CY257" t="str">
            <v/>
          </cell>
          <cell r="CZ257" t="str">
            <v/>
          </cell>
          <cell r="DA257" t="str">
            <v/>
          </cell>
          <cell r="DB257" t="str">
            <v/>
          </cell>
          <cell r="DC257" t="str">
            <v/>
          </cell>
          <cell r="DD257" t="str">
            <v/>
          </cell>
          <cell r="DE257" t="str">
            <v/>
          </cell>
          <cell r="DF257" t="str">
            <v/>
          </cell>
          <cell r="DG257" t="str">
            <v/>
          </cell>
          <cell r="DH257" t="str">
            <v/>
          </cell>
          <cell r="DI257" t="str">
            <v/>
          </cell>
          <cell r="DJ257" t="str">
            <v/>
          </cell>
          <cell r="DK257" t="str">
            <v/>
          </cell>
          <cell r="DL257" t="str">
            <v/>
          </cell>
          <cell r="DM257" t="str">
            <v/>
          </cell>
          <cell r="DN257" t="str">
            <v/>
          </cell>
          <cell r="DO257" t="str">
            <v/>
          </cell>
          <cell r="DP257" t="str">
            <v/>
          </cell>
          <cell r="DQ257" t="str">
            <v/>
          </cell>
          <cell r="DR257" t="str">
            <v/>
          </cell>
          <cell r="DS257" t="str">
            <v/>
          </cell>
          <cell r="DT257" t="str">
            <v/>
          </cell>
          <cell r="DU257" t="str">
            <v/>
          </cell>
          <cell r="DV257" t="str">
            <v/>
          </cell>
          <cell r="DW257" t="str">
            <v/>
          </cell>
          <cell r="DX257" t="str">
            <v/>
          </cell>
          <cell r="DY257" t="str">
            <v/>
          </cell>
          <cell r="DZ257" t="str">
            <v/>
          </cell>
          <cell r="EA257" t="str">
            <v/>
          </cell>
          <cell r="EB257" t="str">
            <v/>
          </cell>
          <cell r="EC257" t="str">
            <v/>
          </cell>
          <cell r="ED257" t="str">
            <v/>
          </cell>
          <cell r="EE257" t="str">
            <v/>
          </cell>
          <cell r="EF257" t="str">
            <v/>
          </cell>
          <cell r="EG257" t="str">
            <v/>
          </cell>
          <cell r="EH257" t="str">
            <v/>
          </cell>
          <cell r="EI257" t="str">
            <v/>
          </cell>
          <cell r="EJ257" t="str">
            <v/>
          </cell>
          <cell r="EK257" t="str">
            <v/>
          </cell>
          <cell r="EL257" t="str">
            <v/>
          </cell>
          <cell r="EM257" t="str">
            <v/>
          </cell>
          <cell r="EN257" t="str">
            <v/>
          </cell>
          <cell r="EO257" t="str">
            <v/>
          </cell>
          <cell r="EP257" t="str">
            <v/>
          </cell>
          <cell r="EQ257" t="str">
            <v/>
          </cell>
          <cell r="ER257" t="str">
            <v/>
          </cell>
          <cell r="ES257" t="str">
            <v/>
          </cell>
          <cell r="ET257" t="str">
            <v/>
          </cell>
          <cell r="EU257" t="str">
            <v/>
          </cell>
          <cell r="EV257" t="str">
            <v/>
          </cell>
          <cell r="EW257" t="str">
            <v/>
          </cell>
          <cell r="EX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  <cell r="N258" t="str">
            <v/>
          </cell>
          <cell r="O258" t="str">
            <v/>
          </cell>
          <cell r="P258" t="str">
            <v/>
          </cell>
          <cell r="Q258" t="str">
            <v/>
          </cell>
          <cell r="R258" t="str">
            <v/>
          </cell>
          <cell r="S258" t="str">
            <v/>
          </cell>
          <cell r="T258" t="str">
            <v/>
          </cell>
          <cell r="U258" t="str">
            <v/>
          </cell>
          <cell r="V258" t="str">
            <v/>
          </cell>
          <cell r="W258" t="str">
            <v/>
          </cell>
          <cell r="X258" t="str">
            <v/>
          </cell>
          <cell r="Y258" t="str">
            <v/>
          </cell>
          <cell r="Z258" t="str">
            <v/>
          </cell>
          <cell r="AA258" t="str">
            <v/>
          </cell>
          <cell r="AB258" t="str">
            <v/>
          </cell>
          <cell r="AC258" t="str">
            <v/>
          </cell>
          <cell r="AD258" t="str">
            <v/>
          </cell>
          <cell r="AE258" t="str">
            <v/>
          </cell>
          <cell r="AF258" t="str">
            <v/>
          </cell>
          <cell r="AG258" t="str">
            <v/>
          </cell>
          <cell r="AH258" t="str">
            <v/>
          </cell>
          <cell r="AI258" t="str">
            <v/>
          </cell>
          <cell r="AJ258" t="str">
            <v/>
          </cell>
          <cell r="AK258" t="str">
            <v/>
          </cell>
          <cell r="AL258" t="str">
            <v/>
          </cell>
          <cell r="AM258" t="str">
            <v/>
          </cell>
          <cell r="AN258" t="str">
            <v/>
          </cell>
          <cell r="AO258" t="str">
            <v/>
          </cell>
          <cell r="AP258" t="str">
            <v/>
          </cell>
          <cell r="AQ258" t="str">
            <v/>
          </cell>
          <cell r="AR258" t="str">
            <v/>
          </cell>
          <cell r="AS258" t="str">
            <v/>
          </cell>
          <cell r="AT258" t="str">
            <v/>
          </cell>
          <cell r="AU258" t="str">
            <v/>
          </cell>
          <cell r="AV258" t="str">
            <v/>
          </cell>
          <cell r="AW258" t="str">
            <v/>
          </cell>
          <cell r="AX258" t="str">
            <v/>
          </cell>
          <cell r="AY258" t="str">
            <v/>
          </cell>
          <cell r="AZ258" t="str">
            <v/>
          </cell>
          <cell r="BA258" t="str">
            <v/>
          </cell>
          <cell r="BB258" t="str">
            <v/>
          </cell>
          <cell r="BC258" t="str">
            <v/>
          </cell>
          <cell r="BD258" t="str">
            <v/>
          </cell>
          <cell r="BE258" t="str">
            <v/>
          </cell>
          <cell r="BF258" t="str">
            <v/>
          </cell>
          <cell r="BG258" t="str">
            <v/>
          </cell>
          <cell r="BH258" t="str">
            <v/>
          </cell>
          <cell r="BI258" t="str">
            <v/>
          </cell>
          <cell r="BJ258" t="str">
            <v/>
          </cell>
          <cell r="BK258" t="str">
            <v/>
          </cell>
          <cell r="BL258" t="str">
            <v/>
          </cell>
          <cell r="BM258" t="str">
            <v/>
          </cell>
          <cell r="BN258" t="str">
            <v/>
          </cell>
          <cell r="BO258" t="str">
            <v/>
          </cell>
          <cell r="BP258" t="str">
            <v/>
          </cell>
          <cell r="BQ258" t="str">
            <v/>
          </cell>
          <cell r="BR258" t="str">
            <v/>
          </cell>
          <cell r="BS258" t="str">
            <v/>
          </cell>
          <cell r="BT258" t="str">
            <v/>
          </cell>
          <cell r="BU258" t="str">
            <v/>
          </cell>
          <cell r="BV258" t="str">
            <v/>
          </cell>
          <cell r="BW258" t="str">
            <v/>
          </cell>
          <cell r="BX258" t="str">
            <v/>
          </cell>
          <cell r="BY258" t="str">
            <v/>
          </cell>
          <cell r="CA258" t="str">
            <v/>
          </cell>
          <cell r="CB258" t="str">
            <v/>
          </cell>
          <cell r="CC258" t="str">
            <v/>
          </cell>
          <cell r="CD258" t="str">
            <v/>
          </cell>
          <cell r="CE258" t="str">
            <v/>
          </cell>
          <cell r="CF258" t="str">
            <v/>
          </cell>
          <cell r="CG258" t="str">
            <v/>
          </cell>
          <cell r="CH258" t="str">
            <v/>
          </cell>
          <cell r="CI258" t="str">
            <v/>
          </cell>
          <cell r="CJ258" t="str">
            <v/>
          </cell>
          <cell r="CK258" t="str">
            <v/>
          </cell>
          <cell r="CL258" t="str">
            <v/>
          </cell>
          <cell r="CM258" t="str">
            <v/>
          </cell>
          <cell r="CN258" t="str">
            <v/>
          </cell>
          <cell r="CO258" t="str">
            <v/>
          </cell>
          <cell r="CP258" t="str">
            <v/>
          </cell>
          <cell r="CQ258" t="str">
            <v/>
          </cell>
          <cell r="CR258" t="str">
            <v/>
          </cell>
          <cell r="CS258" t="str">
            <v/>
          </cell>
          <cell r="CT258" t="str">
            <v/>
          </cell>
          <cell r="CU258" t="str">
            <v/>
          </cell>
          <cell r="CV258" t="str">
            <v/>
          </cell>
          <cell r="CW258" t="str">
            <v/>
          </cell>
          <cell r="CX258" t="str">
            <v/>
          </cell>
          <cell r="CY258" t="str">
            <v/>
          </cell>
          <cell r="CZ258" t="str">
            <v/>
          </cell>
          <cell r="DA258" t="str">
            <v/>
          </cell>
          <cell r="DB258" t="str">
            <v/>
          </cell>
          <cell r="DC258" t="str">
            <v/>
          </cell>
          <cell r="DD258" t="str">
            <v/>
          </cell>
          <cell r="DE258" t="str">
            <v/>
          </cell>
          <cell r="DF258" t="str">
            <v/>
          </cell>
          <cell r="DG258" t="str">
            <v/>
          </cell>
          <cell r="DH258" t="str">
            <v/>
          </cell>
          <cell r="DI258" t="str">
            <v/>
          </cell>
          <cell r="DJ258" t="str">
            <v/>
          </cell>
          <cell r="DK258" t="str">
            <v/>
          </cell>
          <cell r="DL258" t="str">
            <v/>
          </cell>
          <cell r="DM258" t="str">
            <v/>
          </cell>
          <cell r="DN258" t="str">
            <v/>
          </cell>
          <cell r="DO258" t="str">
            <v/>
          </cell>
          <cell r="DP258" t="str">
            <v/>
          </cell>
          <cell r="DQ258" t="str">
            <v/>
          </cell>
          <cell r="DR258" t="str">
            <v/>
          </cell>
          <cell r="DS258" t="str">
            <v/>
          </cell>
          <cell r="DT258" t="str">
            <v/>
          </cell>
          <cell r="DU258" t="str">
            <v/>
          </cell>
          <cell r="DV258" t="str">
            <v/>
          </cell>
          <cell r="DW258" t="str">
            <v/>
          </cell>
          <cell r="DX258" t="str">
            <v/>
          </cell>
          <cell r="DY258" t="str">
            <v/>
          </cell>
          <cell r="DZ258" t="str">
            <v/>
          </cell>
          <cell r="EA258" t="str">
            <v/>
          </cell>
          <cell r="EB258" t="str">
            <v/>
          </cell>
          <cell r="EC258" t="str">
            <v/>
          </cell>
          <cell r="ED258" t="str">
            <v/>
          </cell>
          <cell r="EE258" t="str">
            <v/>
          </cell>
          <cell r="EF258" t="str">
            <v/>
          </cell>
          <cell r="EG258" t="str">
            <v/>
          </cell>
          <cell r="EH258" t="str">
            <v/>
          </cell>
          <cell r="EI258" t="str">
            <v/>
          </cell>
          <cell r="EJ258" t="str">
            <v/>
          </cell>
          <cell r="EK258" t="str">
            <v/>
          </cell>
          <cell r="EL258" t="str">
            <v/>
          </cell>
          <cell r="EM258" t="str">
            <v/>
          </cell>
          <cell r="EN258" t="str">
            <v/>
          </cell>
          <cell r="EO258" t="str">
            <v/>
          </cell>
          <cell r="EP258" t="str">
            <v/>
          </cell>
          <cell r="EQ258" t="str">
            <v/>
          </cell>
          <cell r="ER258" t="str">
            <v/>
          </cell>
          <cell r="ES258" t="str">
            <v/>
          </cell>
          <cell r="ET258" t="str">
            <v/>
          </cell>
          <cell r="EU258" t="str">
            <v/>
          </cell>
          <cell r="EV258" t="str">
            <v/>
          </cell>
          <cell r="EW258" t="str">
            <v/>
          </cell>
          <cell r="EX258" t="str">
            <v/>
          </cell>
        </row>
        <row r="259">
          <cell r="B259" t="str">
            <v/>
          </cell>
          <cell r="C259" t="str">
            <v/>
          </cell>
          <cell r="D259" t="str">
            <v/>
          </cell>
          <cell r="E259" t="str">
            <v/>
          </cell>
          <cell r="F259" t="str">
            <v/>
          </cell>
          <cell r="G259" t="str">
            <v/>
          </cell>
          <cell r="H259" t="str">
            <v/>
          </cell>
          <cell r="I259" t="str">
            <v/>
          </cell>
          <cell r="J259" t="str">
            <v/>
          </cell>
          <cell r="K259" t="str">
            <v/>
          </cell>
          <cell r="L259" t="str">
            <v/>
          </cell>
          <cell r="M259" t="str">
            <v/>
          </cell>
          <cell r="N259" t="str">
            <v/>
          </cell>
          <cell r="O259" t="str">
            <v/>
          </cell>
          <cell r="P259" t="str">
            <v/>
          </cell>
          <cell r="Q259" t="str">
            <v/>
          </cell>
          <cell r="R259" t="str">
            <v/>
          </cell>
          <cell r="S259" t="str">
            <v/>
          </cell>
          <cell r="T259" t="str">
            <v/>
          </cell>
          <cell r="U259" t="str">
            <v/>
          </cell>
          <cell r="V259" t="str">
            <v/>
          </cell>
          <cell r="W259" t="str">
            <v/>
          </cell>
          <cell r="X259" t="str">
            <v/>
          </cell>
          <cell r="Y259" t="str">
            <v/>
          </cell>
          <cell r="Z259" t="str">
            <v/>
          </cell>
          <cell r="AA259" t="str">
            <v/>
          </cell>
          <cell r="AB259" t="str">
            <v/>
          </cell>
          <cell r="AC259" t="str">
            <v/>
          </cell>
          <cell r="AD259" t="str">
            <v/>
          </cell>
          <cell r="AE259" t="str">
            <v/>
          </cell>
          <cell r="AF259" t="str">
            <v/>
          </cell>
          <cell r="AG259" t="str">
            <v/>
          </cell>
          <cell r="AH259" t="str">
            <v/>
          </cell>
          <cell r="AI259" t="str">
            <v/>
          </cell>
          <cell r="AJ259" t="str">
            <v/>
          </cell>
          <cell r="AK259" t="str">
            <v/>
          </cell>
          <cell r="AL259" t="str">
            <v/>
          </cell>
          <cell r="AM259" t="str">
            <v/>
          </cell>
          <cell r="AN259" t="str">
            <v/>
          </cell>
          <cell r="AO259" t="str">
            <v/>
          </cell>
          <cell r="AP259" t="str">
            <v/>
          </cell>
          <cell r="AQ259" t="str">
            <v/>
          </cell>
          <cell r="AR259" t="str">
            <v/>
          </cell>
          <cell r="AS259" t="str">
            <v/>
          </cell>
          <cell r="AT259" t="str">
            <v/>
          </cell>
          <cell r="AU259" t="str">
            <v/>
          </cell>
          <cell r="AV259" t="str">
            <v/>
          </cell>
          <cell r="AW259" t="str">
            <v/>
          </cell>
          <cell r="AX259" t="str">
            <v/>
          </cell>
          <cell r="AY259" t="str">
            <v/>
          </cell>
          <cell r="AZ259" t="str">
            <v/>
          </cell>
          <cell r="BA259" t="str">
            <v/>
          </cell>
          <cell r="BB259" t="str">
            <v/>
          </cell>
          <cell r="BC259" t="str">
            <v/>
          </cell>
          <cell r="BD259" t="str">
            <v/>
          </cell>
          <cell r="BE259" t="str">
            <v/>
          </cell>
          <cell r="BF259" t="str">
            <v/>
          </cell>
          <cell r="BG259" t="str">
            <v/>
          </cell>
          <cell r="BH259" t="str">
            <v/>
          </cell>
          <cell r="BI259" t="str">
            <v/>
          </cell>
          <cell r="BJ259" t="str">
            <v/>
          </cell>
          <cell r="BK259" t="str">
            <v/>
          </cell>
          <cell r="BL259" t="str">
            <v/>
          </cell>
          <cell r="BM259" t="str">
            <v/>
          </cell>
          <cell r="BN259" t="str">
            <v/>
          </cell>
          <cell r="BO259" t="str">
            <v/>
          </cell>
          <cell r="BP259" t="str">
            <v/>
          </cell>
          <cell r="BQ259" t="str">
            <v/>
          </cell>
          <cell r="BR259" t="str">
            <v/>
          </cell>
          <cell r="BS259" t="str">
            <v/>
          </cell>
          <cell r="BT259" t="str">
            <v/>
          </cell>
          <cell r="BU259" t="str">
            <v/>
          </cell>
          <cell r="BV259" t="str">
            <v/>
          </cell>
          <cell r="BW259" t="str">
            <v/>
          </cell>
          <cell r="BX259" t="str">
            <v/>
          </cell>
          <cell r="BY259" t="str">
            <v/>
          </cell>
          <cell r="CA259" t="str">
            <v/>
          </cell>
          <cell r="CB259" t="str">
            <v/>
          </cell>
          <cell r="CC259" t="str">
            <v/>
          </cell>
          <cell r="CD259" t="str">
            <v/>
          </cell>
          <cell r="CE259" t="str">
            <v/>
          </cell>
          <cell r="CF259" t="str">
            <v/>
          </cell>
          <cell r="CG259" t="str">
            <v/>
          </cell>
          <cell r="CH259" t="str">
            <v/>
          </cell>
          <cell r="CI259" t="str">
            <v/>
          </cell>
          <cell r="CJ259" t="str">
            <v/>
          </cell>
          <cell r="CK259" t="str">
            <v/>
          </cell>
          <cell r="CL259" t="str">
            <v/>
          </cell>
          <cell r="CM259" t="str">
            <v/>
          </cell>
          <cell r="CN259" t="str">
            <v/>
          </cell>
          <cell r="CO259" t="str">
            <v/>
          </cell>
          <cell r="CP259" t="str">
            <v/>
          </cell>
          <cell r="CQ259" t="str">
            <v/>
          </cell>
          <cell r="CR259" t="str">
            <v/>
          </cell>
          <cell r="CS259" t="str">
            <v/>
          </cell>
          <cell r="CT259" t="str">
            <v/>
          </cell>
          <cell r="CU259" t="str">
            <v/>
          </cell>
          <cell r="CV259" t="str">
            <v/>
          </cell>
          <cell r="CW259" t="str">
            <v/>
          </cell>
          <cell r="CX259" t="str">
            <v/>
          </cell>
          <cell r="CY259" t="str">
            <v/>
          </cell>
          <cell r="CZ259" t="str">
            <v/>
          </cell>
          <cell r="DA259" t="str">
            <v/>
          </cell>
          <cell r="DB259" t="str">
            <v/>
          </cell>
          <cell r="DC259" t="str">
            <v/>
          </cell>
          <cell r="DD259" t="str">
            <v/>
          </cell>
          <cell r="DE259" t="str">
            <v/>
          </cell>
          <cell r="DF259" t="str">
            <v/>
          </cell>
          <cell r="DG259" t="str">
            <v/>
          </cell>
          <cell r="DH259" t="str">
            <v/>
          </cell>
          <cell r="DI259" t="str">
            <v/>
          </cell>
          <cell r="DJ259" t="str">
            <v/>
          </cell>
          <cell r="DK259" t="str">
            <v/>
          </cell>
          <cell r="DL259" t="str">
            <v/>
          </cell>
          <cell r="DM259" t="str">
            <v/>
          </cell>
          <cell r="DN259" t="str">
            <v/>
          </cell>
          <cell r="DO259" t="str">
            <v/>
          </cell>
          <cell r="DP259" t="str">
            <v/>
          </cell>
          <cell r="DQ259" t="str">
            <v/>
          </cell>
          <cell r="DR259" t="str">
            <v/>
          </cell>
          <cell r="DS259" t="str">
            <v/>
          </cell>
          <cell r="DT259" t="str">
            <v/>
          </cell>
          <cell r="DU259" t="str">
            <v/>
          </cell>
          <cell r="DV259" t="str">
            <v/>
          </cell>
          <cell r="DW259" t="str">
            <v/>
          </cell>
          <cell r="DX259" t="str">
            <v/>
          </cell>
          <cell r="DY259" t="str">
            <v/>
          </cell>
          <cell r="DZ259" t="str">
            <v/>
          </cell>
          <cell r="EA259" t="str">
            <v/>
          </cell>
          <cell r="EB259" t="str">
            <v/>
          </cell>
          <cell r="EC259" t="str">
            <v/>
          </cell>
          <cell r="ED259" t="str">
            <v/>
          </cell>
          <cell r="EE259" t="str">
            <v/>
          </cell>
          <cell r="EF259" t="str">
            <v/>
          </cell>
          <cell r="EG259" t="str">
            <v/>
          </cell>
          <cell r="EH259" t="str">
            <v/>
          </cell>
          <cell r="EI259" t="str">
            <v/>
          </cell>
          <cell r="EJ259" t="str">
            <v/>
          </cell>
          <cell r="EK259" t="str">
            <v/>
          </cell>
          <cell r="EL259" t="str">
            <v/>
          </cell>
          <cell r="EM259" t="str">
            <v/>
          </cell>
          <cell r="EN259" t="str">
            <v/>
          </cell>
          <cell r="EO259" t="str">
            <v/>
          </cell>
          <cell r="EP259" t="str">
            <v/>
          </cell>
          <cell r="EQ259" t="str">
            <v/>
          </cell>
          <cell r="ER259" t="str">
            <v/>
          </cell>
          <cell r="ES259" t="str">
            <v/>
          </cell>
          <cell r="ET259" t="str">
            <v/>
          </cell>
          <cell r="EU259" t="str">
            <v/>
          </cell>
          <cell r="EV259" t="str">
            <v/>
          </cell>
          <cell r="EW259" t="str">
            <v/>
          </cell>
          <cell r="EX259" t="str">
            <v/>
          </cell>
        </row>
        <row r="260">
          <cell r="B260" t="str">
            <v/>
          </cell>
          <cell r="C260" t="str">
            <v/>
          </cell>
          <cell r="D260" t="str">
            <v/>
          </cell>
          <cell r="E260" t="str">
            <v/>
          </cell>
          <cell r="F260" t="str">
            <v/>
          </cell>
          <cell r="G260" t="str">
            <v/>
          </cell>
          <cell r="H260" t="str">
            <v/>
          </cell>
          <cell r="I260" t="str">
            <v/>
          </cell>
          <cell r="J260" t="str">
            <v/>
          </cell>
          <cell r="K260" t="str">
            <v/>
          </cell>
          <cell r="L260" t="str">
            <v/>
          </cell>
          <cell r="M260" t="str">
            <v/>
          </cell>
          <cell r="N260" t="str">
            <v/>
          </cell>
          <cell r="O260" t="str">
            <v/>
          </cell>
          <cell r="P260" t="str">
            <v/>
          </cell>
          <cell r="Q260" t="str">
            <v/>
          </cell>
          <cell r="R260" t="str">
            <v/>
          </cell>
          <cell r="S260" t="str">
            <v/>
          </cell>
          <cell r="T260" t="str">
            <v/>
          </cell>
          <cell r="U260" t="str">
            <v/>
          </cell>
          <cell r="V260" t="str">
            <v/>
          </cell>
          <cell r="W260" t="str">
            <v/>
          </cell>
          <cell r="X260" t="str">
            <v/>
          </cell>
          <cell r="Y260" t="str">
            <v/>
          </cell>
          <cell r="Z260" t="str">
            <v/>
          </cell>
          <cell r="AA260" t="str">
            <v/>
          </cell>
          <cell r="AB260" t="str">
            <v/>
          </cell>
          <cell r="AC260" t="str">
            <v/>
          </cell>
          <cell r="AD260" t="str">
            <v/>
          </cell>
          <cell r="AE260" t="str">
            <v/>
          </cell>
          <cell r="AF260" t="str">
            <v/>
          </cell>
          <cell r="AG260" t="str">
            <v/>
          </cell>
          <cell r="AH260" t="str">
            <v/>
          </cell>
          <cell r="AI260" t="str">
            <v/>
          </cell>
          <cell r="AJ260" t="str">
            <v/>
          </cell>
          <cell r="AK260" t="str">
            <v/>
          </cell>
          <cell r="AL260" t="str">
            <v/>
          </cell>
          <cell r="AM260" t="str">
            <v/>
          </cell>
          <cell r="AN260" t="str">
            <v/>
          </cell>
          <cell r="AO260" t="str">
            <v/>
          </cell>
          <cell r="AP260" t="str">
            <v/>
          </cell>
          <cell r="AQ260" t="str">
            <v/>
          </cell>
          <cell r="AR260" t="str">
            <v/>
          </cell>
          <cell r="AS260" t="str">
            <v/>
          </cell>
          <cell r="AT260" t="str">
            <v/>
          </cell>
          <cell r="AU260" t="str">
            <v/>
          </cell>
          <cell r="AV260" t="str">
            <v/>
          </cell>
          <cell r="AW260" t="str">
            <v/>
          </cell>
          <cell r="AX260" t="str">
            <v/>
          </cell>
          <cell r="AY260" t="str">
            <v/>
          </cell>
          <cell r="AZ260" t="str">
            <v/>
          </cell>
          <cell r="BA260" t="str">
            <v/>
          </cell>
          <cell r="BB260" t="str">
            <v/>
          </cell>
          <cell r="BC260" t="str">
            <v/>
          </cell>
          <cell r="BD260" t="str">
            <v/>
          </cell>
          <cell r="BE260" t="str">
            <v/>
          </cell>
          <cell r="BF260" t="str">
            <v/>
          </cell>
          <cell r="BG260" t="str">
            <v/>
          </cell>
          <cell r="BH260" t="str">
            <v/>
          </cell>
          <cell r="BI260" t="str">
            <v/>
          </cell>
          <cell r="BJ260" t="str">
            <v/>
          </cell>
          <cell r="BK260" t="str">
            <v/>
          </cell>
          <cell r="BL260" t="str">
            <v/>
          </cell>
          <cell r="BM260" t="str">
            <v/>
          </cell>
          <cell r="BN260" t="str">
            <v/>
          </cell>
          <cell r="BO260" t="str">
            <v/>
          </cell>
          <cell r="BP260" t="str">
            <v/>
          </cell>
          <cell r="BQ260" t="str">
            <v/>
          </cell>
          <cell r="BR260" t="str">
            <v/>
          </cell>
          <cell r="BS260" t="str">
            <v/>
          </cell>
          <cell r="BT260" t="str">
            <v/>
          </cell>
          <cell r="BU260" t="str">
            <v/>
          </cell>
          <cell r="BV260" t="str">
            <v/>
          </cell>
          <cell r="BW260" t="str">
            <v/>
          </cell>
          <cell r="BX260" t="str">
            <v/>
          </cell>
          <cell r="BY260" t="str">
            <v/>
          </cell>
          <cell r="CA260" t="str">
            <v/>
          </cell>
          <cell r="CB260" t="str">
            <v/>
          </cell>
          <cell r="CC260" t="str">
            <v/>
          </cell>
          <cell r="CD260" t="str">
            <v/>
          </cell>
          <cell r="CE260" t="str">
            <v/>
          </cell>
          <cell r="CF260" t="str">
            <v/>
          </cell>
          <cell r="CG260" t="str">
            <v/>
          </cell>
          <cell r="CH260" t="str">
            <v/>
          </cell>
          <cell r="CI260" t="str">
            <v/>
          </cell>
          <cell r="CJ260" t="str">
            <v/>
          </cell>
          <cell r="CK260" t="str">
            <v/>
          </cell>
          <cell r="CL260" t="str">
            <v/>
          </cell>
          <cell r="CM260" t="str">
            <v/>
          </cell>
          <cell r="CN260" t="str">
            <v/>
          </cell>
          <cell r="CO260" t="str">
            <v/>
          </cell>
          <cell r="CP260" t="str">
            <v/>
          </cell>
          <cell r="CQ260" t="str">
            <v/>
          </cell>
          <cell r="CR260" t="str">
            <v/>
          </cell>
          <cell r="CS260" t="str">
            <v/>
          </cell>
          <cell r="CT260" t="str">
            <v/>
          </cell>
          <cell r="CU260" t="str">
            <v/>
          </cell>
          <cell r="CV260" t="str">
            <v/>
          </cell>
          <cell r="CW260" t="str">
            <v/>
          </cell>
          <cell r="CX260" t="str">
            <v/>
          </cell>
          <cell r="CY260" t="str">
            <v/>
          </cell>
          <cell r="CZ260" t="str">
            <v/>
          </cell>
          <cell r="DA260" t="str">
            <v/>
          </cell>
          <cell r="DB260" t="str">
            <v/>
          </cell>
          <cell r="DC260" t="str">
            <v/>
          </cell>
          <cell r="DD260" t="str">
            <v/>
          </cell>
          <cell r="DE260" t="str">
            <v/>
          </cell>
          <cell r="DF260" t="str">
            <v/>
          </cell>
          <cell r="DG260" t="str">
            <v/>
          </cell>
          <cell r="DH260" t="str">
            <v/>
          </cell>
          <cell r="DI260" t="str">
            <v/>
          </cell>
          <cell r="DJ260" t="str">
            <v/>
          </cell>
          <cell r="DK260" t="str">
            <v/>
          </cell>
          <cell r="DL260" t="str">
            <v/>
          </cell>
          <cell r="DM260" t="str">
            <v/>
          </cell>
          <cell r="DN260" t="str">
            <v/>
          </cell>
          <cell r="DO260" t="str">
            <v/>
          </cell>
          <cell r="DP260" t="str">
            <v/>
          </cell>
          <cell r="DQ260" t="str">
            <v/>
          </cell>
          <cell r="DR260" t="str">
            <v/>
          </cell>
          <cell r="DS260" t="str">
            <v/>
          </cell>
          <cell r="DT260" t="str">
            <v/>
          </cell>
          <cell r="DU260" t="str">
            <v/>
          </cell>
          <cell r="DV260" t="str">
            <v/>
          </cell>
          <cell r="DW260" t="str">
            <v/>
          </cell>
          <cell r="DX260" t="str">
            <v/>
          </cell>
          <cell r="DY260" t="str">
            <v/>
          </cell>
          <cell r="DZ260" t="str">
            <v/>
          </cell>
          <cell r="EA260" t="str">
            <v/>
          </cell>
          <cell r="EB260" t="str">
            <v/>
          </cell>
          <cell r="EC260" t="str">
            <v/>
          </cell>
          <cell r="ED260" t="str">
            <v/>
          </cell>
          <cell r="EE260" t="str">
            <v/>
          </cell>
          <cell r="EF260" t="str">
            <v/>
          </cell>
          <cell r="EG260" t="str">
            <v/>
          </cell>
          <cell r="EH260" t="str">
            <v/>
          </cell>
          <cell r="EI260" t="str">
            <v/>
          </cell>
          <cell r="EJ260" t="str">
            <v/>
          </cell>
          <cell r="EK260" t="str">
            <v/>
          </cell>
          <cell r="EL260" t="str">
            <v/>
          </cell>
          <cell r="EM260" t="str">
            <v/>
          </cell>
          <cell r="EN260" t="str">
            <v/>
          </cell>
          <cell r="EO260" t="str">
            <v/>
          </cell>
          <cell r="EP260" t="str">
            <v/>
          </cell>
          <cell r="EQ260" t="str">
            <v/>
          </cell>
          <cell r="ER260" t="str">
            <v/>
          </cell>
          <cell r="ES260" t="str">
            <v/>
          </cell>
          <cell r="ET260" t="str">
            <v/>
          </cell>
          <cell r="EU260" t="str">
            <v/>
          </cell>
          <cell r="EV260" t="str">
            <v/>
          </cell>
          <cell r="EW260" t="str">
            <v/>
          </cell>
          <cell r="EX260" t="str">
            <v/>
          </cell>
        </row>
        <row r="261">
          <cell r="B261" t="str">
            <v/>
          </cell>
          <cell r="C261" t="str">
            <v/>
          </cell>
          <cell r="D261" t="str">
            <v/>
          </cell>
          <cell r="E261" t="str">
            <v/>
          </cell>
          <cell r="F261" t="str">
            <v/>
          </cell>
          <cell r="G261" t="str">
            <v/>
          </cell>
          <cell r="H261" t="str">
            <v/>
          </cell>
          <cell r="I261" t="str">
            <v/>
          </cell>
          <cell r="J261" t="str">
            <v/>
          </cell>
          <cell r="K261" t="str">
            <v/>
          </cell>
          <cell r="L261" t="str">
            <v/>
          </cell>
          <cell r="M261" t="str">
            <v/>
          </cell>
          <cell r="N261" t="str">
            <v/>
          </cell>
          <cell r="O261" t="str">
            <v/>
          </cell>
          <cell r="P261" t="str">
            <v/>
          </cell>
          <cell r="Q261" t="str">
            <v/>
          </cell>
          <cell r="R261" t="str">
            <v/>
          </cell>
          <cell r="S261" t="str">
            <v/>
          </cell>
          <cell r="T261" t="str">
            <v/>
          </cell>
          <cell r="U261" t="str">
            <v/>
          </cell>
          <cell r="V261" t="str">
            <v/>
          </cell>
          <cell r="W261" t="str">
            <v/>
          </cell>
          <cell r="X261" t="str">
            <v/>
          </cell>
          <cell r="Y261" t="str">
            <v/>
          </cell>
          <cell r="Z261" t="str">
            <v/>
          </cell>
          <cell r="AA261" t="str">
            <v/>
          </cell>
          <cell r="AB261" t="str">
            <v/>
          </cell>
          <cell r="AC261" t="str">
            <v/>
          </cell>
          <cell r="AD261" t="str">
            <v/>
          </cell>
          <cell r="AE261" t="str">
            <v/>
          </cell>
          <cell r="AF261" t="str">
            <v/>
          </cell>
          <cell r="AG261" t="str">
            <v/>
          </cell>
          <cell r="AH261" t="str">
            <v/>
          </cell>
          <cell r="AI261" t="str">
            <v/>
          </cell>
          <cell r="AJ261" t="str">
            <v/>
          </cell>
          <cell r="AK261" t="str">
            <v/>
          </cell>
          <cell r="AL261" t="str">
            <v/>
          </cell>
          <cell r="AM261" t="str">
            <v/>
          </cell>
          <cell r="AN261" t="str">
            <v/>
          </cell>
          <cell r="AO261" t="str">
            <v/>
          </cell>
          <cell r="AP261" t="str">
            <v/>
          </cell>
          <cell r="AQ261" t="str">
            <v/>
          </cell>
          <cell r="AR261" t="str">
            <v/>
          </cell>
          <cell r="AS261" t="str">
            <v/>
          </cell>
          <cell r="AT261" t="str">
            <v/>
          </cell>
          <cell r="AU261" t="str">
            <v/>
          </cell>
          <cell r="AV261" t="str">
            <v/>
          </cell>
          <cell r="AW261" t="str">
            <v/>
          </cell>
          <cell r="AX261" t="str">
            <v/>
          </cell>
          <cell r="AY261" t="str">
            <v/>
          </cell>
          <cell r="AZ261" t="str">
            <v/>
          </cell>
          <cell r="BA261" t="str">
            <v/>
          </cell>
          <cell r="BB261" t="str">
            <v/>
          </cell>
          <cell r="BC261" t="str">
            <v/>
          </cell>
          <cell r="BD261" t="str">
            <v/>
          </cell>
          <cell r="BE261" t="str">
            <v/>
          </cell>
          <cell r="BF261" t="str">
            <v/>
          </cell>
          <cell r="BG261" t="str">
            <v/>
          </cell>
          <cell r="BH261" t="str">
            <v/>
          </cell>
          <cell r="BI261" t="str">
            <v/>
          </cell>
          <cell r="BJ261" t="str">
            <v/>
          </cell>
          <cell r="BK261" t="str">
            <v/>
          </cell>
          <cell r="BL261" t="str">
            <v/>
          </cell>
          <cell r="BM261" t="str">
            <v/>
          </cell>
          <cell r="BN261" t="str">
            <v/>
          </cell>
          <cell r="BO261" t="str">
            <v/>
          </cell>
          <cell r="BP261" t="str">
            <v/>
          </cell>
          <cell r="BQ261" t="str">
            <v/>
          </cell>
          <cell r="BR261" t="str">
            <v/>
          </cell>
          <cell r="BS261" t="str">
            <v/>
          </cell>
          <cell r="BT261" t="str">
            <v/>
          </cell>
          <cell r="BU261" t="str">
            <v/>
          </cell>
          <cell r="BV261" t="str">
            <v/>
          </cell>
          <cell r="BW261" t="str">
            <v/>
          </cell>
          <cell r="BX261" t="str">
            <v/>
          </cell>
          <cell r="BY261" t="str">
            <v/>
          </cell>
          <cell r="CA261" t="str">
            <v/>
          </cell>
          <cell r="CB261" t="str">
            <v/>
          </cell>
          <cell r="CC261" t="str">
            <v/>
          </cell>
          <cell r="CD261" t="str">
            <v/>
          </cell>
          <cell r="CE261" t="str">
            <v/>
          </cell>
          <cell r="CF261" t="str">
            <v/>
          </cell>
          <cell r="CG261" t="str">
            <v/>
          </cell>
          <cell r="CH261" t="str">
            <v/>
          </cell>
          <cell r="CI261" t="str">
            <v/>
          </cell>
          <cell r="CJ261" t="str">
            <v/>
          </cell>
          <cell r="CK261" t="str">
            <v/>
          </cell>
          <cell r="CL261" t="str">
            <v/>
          </cell>
          <cell r="CM261" t="str">
            <v/>
          </cell>
          <cell r="CN261" t="str">
            <v/>
          </cell>
          <cell r="CO261" t="str">
            <v/>
          </cell>
          <cell r="CP261" t="str">
            <v/>
          </cell>
          <cell r="CQ261" t="str">
            <v/>
          </cell>
          <cell r="CR261" t="str">
            <v/>
          </cell>
          <cell r="CS261" t="str">
            <v/>
          </cell>
          <cell r="CT261" t="str">
            <v/>
          </cell>
          <cell r="CU261" t="str">
            <v/>
          </cell>
          <cell r="CV261" t="str">
            <v/>
          </cell>
          <cell r="CW261" t="str">
            <v/>
          </cell>
          <cell r="CX261" t="str">
            <v/>
          </cell>
          <cell r="CY261" t="str">
            <v/>
          </cell>
          <cell r="CZ261" t="str">
            <v/>
          </cell>
          <cell r="DA261" t="str">
            <v/>
          </cell>
          <cell r="DB261" t="str">
            <v/>
          </cell>
          <cell r="DC261" t="str">
            <v/>
          </cell>
          <cell r="DD261" t="str">
            <v/>
          </cell>
          <cell r="DE261" t="str">
            <v/>
          </cell>
          <cell r="DF261" t="str">
            <v/>
          </cell>
          <cell r="DG261" t="str">
            <v/>
          </cell>
          <cell r="DH261" t="str">
            <v/>
          </cell>
          <cell r="DI261" t="str">
            <v/>
          </cell>
          <cell r="DJ261" t="str">
            <v/>
          </cell>
          <cell r="DK261" t="str">
            <v/>
          </cell>
          <cell r="DL261" t="str">
            <v/>
          </cell>
          <cell r="DM261" t="str">
            <v/>
          </cell>
          <cell r="DN261" t="str">
            <v/>
          </cell>
          <cell r="DO261" t="str">
            <v/>
          </cell>
          <cell r="DP261" t="str">
            <v/>
          </cell>
          <cell r="DQ261" t="str">
            <v/>
          </cell>
          <cell r="DR261" t="str">
            <v/>
          </cell>
          <cell r="DS261" t="str">
            <v/>
          </cell>
          <cell r="DT261" t="str">
            <v/>
          </cell>
          <cell r="DU261" t="str">
            <v/>
          </cell>
          <cell r="DV261" t="str">
            <v/>
          </cell>
          <cell r="DW261" t="str">
            <v/>
          </cell>
          <cell r="DX261" t="str">
            <v/>
          </cell>
          <cell r="DY261" t="str">
            <v/>
          </cell>
          <cell r="DZ261" t="str">
            <v/>
          </cell>
          <cell r="EA261" t="str">
            <v/>
          </cell>
          <cell r="EB261" t="str">
            <v/>
          </cell>
          <cell r="EC261" t="str">
            <v/>
          </cell>
          <cell r="ED261" t="str">
            <v/>
          </cell>
          <cell r="EE261" t="str">
            <v/>
          </cell>
          <cell r="EF261" t="str">
            <v/>
          </cell>
          <cell r="EG261" t="str">
            <v/>
          </cell>
          <cell r="EH261" t="str">
            <v/>
          </cell>
          <cell r="EI261" t="str">
            <v/>
          </cell>
          <cell r="EJ261" t="str">
            <v/>
          </cell>
          <cell r="EK261" t="str">
            <v/>
          </cell>
          <cell r="EL261" t="str">
            <v/>
          </cell>
          <cell r="EM261" t="str">
            <v/>
          </cell>
          <cell r="EN261" t="str">
            <v/>
          </cell>
          <cell r="EO261" t="str">
            <v/>
          </cell>
          <cell r="EP261" t="str">
            <v/>
          </cell>
          <cell r="EQ261" t="str">
            <v/>
          </cell>
          <cell r="ER261" t="str">
            <v/>
          </cell>
          <cell r="ES261" t="str">
            <v/>
          </cell>
          <cell r="ET261" t="str">
            <v/>
          </cell>
          <cell r="EU261" t="str">
            <v/>
          </cell>
          <cell r="EV261" t="str">
            <v/>
          </cell>
          <cell r="EW261" t="str">
            <v/>
          </cell>
          <cell r="EX261" t="str">
            <v/>
          </cell>
        </row>
        <row r="262">
          <cell r="B262" t="str">
            <v/>
          </cell>
          <cell r="C262" t="str">
            <v/>
          </cell>
          <cell r="D262" t="str">
            <v/>
          </cell>
          <cell r="E262" t="str">
            <v/>
          </cell>
          <cell r="F262" t="str">
            <v/>
          </cell>
          <cell r="G262" t="str">
            <v/>
          </cell>
          <cell r="H262" t="str">
            <v/>
          </cell>
          <cell r="I262" t="str">
            <v/>
          </cell>
          <cell r="J262" t="str">
            <v/>
          </cell>
          <cell r="K262" t="str">
            <v/>
          </cell>
          <cell r="L262" t="str">
            <v/>
          </cell>
          <cell r="M262" t="str">
            <v/>
          </cell>
          <cell r="N262" t="str">
            <v/>
          </cell>
          <cell r="O262" t="str">
            <v/>
          </cell>
          <cell r="P262" t="str">
            <v/>
          </cell>
          <cell r="Q262" t="str">
            <v/>
          </cell>
          <cell r="R262" t="str">
            <v/>
          </cell>
          <cell r="S262" t="str">
            <v/>
          </cell>
          <cell r="T262" t="str">
            <v/>
          </cell>
          <cell r="U262" t="str">
            <v/>
          </cell>
          <cell r="V262" t="str">
            <v/>
          </cell>
          <cell r="W262" t="str">
            <v/>
          </cell>
          <cell r="X262" t="str">
            <v/>
          </cell>
          <cell r="Y262" t="str">
            <v/>
          </cell>
          <cell r="Z262" t="str">
            <v/>
          </cell>
          <cell r="AA262" t="str">
            <v/>
          </cell>
          <cell r="AB262" t="str">
            <v/>
          </cell>
          <cell r="AC262" t="str">
            <v/>
          </cell>
          <cell r="AD262" t="str">
            <v/>
          </cell>
          <cell r="AE262" t="str">
            <v/>
          </cell>
          <cell r="AF262" t="str">
            <v/>
          </cell>
          <cell r="AG262" t="str">
            <v/>
          </cell>
          <cell r="AH262" t="str">
            <v/>
          </cell>
          <cell r="AI262" t="str">
            <v/>
          </cell>
          <cell r="AJ262" t="str">
            <v/>
          </cell>
          <cell r="AK262" t="str">
            <v/>
          </cell>
          <cell r="AL262" t="str">
            <v/>
          </cell>
          <cell r="AM262" t="str">
            <v/>
          </cell>
          <cell r="AN262" t="str">
            <v/>
          </cell>
          <cell r="AO262" t="str">
            <v/>
          </cell>
          <cell r="AP262" t="str">
            <v/>
          </cell>
          <cell r="AQ262" t="str">
            <v/>
          </cell>
          <cell r="AR262" t="str">
            <v/>
          </cell>
          <cell r="AS262" t="str">
            <v/>
          </cell>
          <cell r="AT262" t="str">
            <v/>
          </cell>
          <cell r="AU262" t="str">
            <v/>
          </cell>
          <cell r="AV262" t="str">
            <v/>
          </cell>
          <cell r="AW262" t="str">
            <v/>
          </cell>
          <cell r="AX262" t="str">
            <v/>
          </cell>
          <cell r="AY262" t="str">
            <v/>
          </cell>
          <cell r="AZ262" t="str">
            <v/>
          </cell>
          <cell r="BA262" t="str">
            <v/>
          </cell>
          <cell r="BB262" t="str">
            <v/>
          </cell>
          <cell r="BC262" t="str">
            <v/>
          </cell>
          <cell r="BD262" t="str">
            <v/>
          </cell>
          <cell r="BE262" t="str">
            <v/>
          </cell>
          <cell r="BF262" t="str">
            <v/>
          </cell>
          <cell r="BG262" t="str">
            <v/>
          </cell>
          <cell r="BH262" t="str">
            <v/>
          </cell>
          <cell r="BI262" t="str">
            <v/>
          </cell>
          <cell r="BJ262" t="str">
            <v/>
          </cell>
          <cell r="BK262" t="str">
            <v/>
          </cell>
          <cell r="BL262" t="str">
            <v/>
          </cell>
          <cell r="BM262" t="str">
            <v/>
          </cell>
          <cell r="BN262" t="str">
            <v/>
          </cell>
          <cell r="BO262" t="str">
            <v/>
          </cell>
          <cell r="BP262" t="str">
            <v/>
          </cell>
          <cell r="BQ262" t="str">
            <v/>
          </cell>
          <cell r="BR262" t="str">
            <v/>
          </cell>
          <cell r="BS262" t="str">
            <v/>
          </cell>
          <cell r="BT262" t="str">
            <v/>
          </cell>
          <cell r="BU262" t="str">
            <v/>
          </cell>
          <cell r="BV262" t="str">
            <v/>
          </cell>
          <cell r="BW262" t="str">
            <v/>
          </cell>
          <cell r="BX262" t="str">
            <v/>
          </cell>
          <cell r="BY262" t="str">
            <v/>
          </cell>
          <cell r="CA262" t="str">
            <v/>
          </cell>
          <cell r="CB262" t="str">
            <v/>
          </cell>
          <cell r="CC262" t="str">
            <v/>
          </cell>
          <cell r="CD262" t="str">
            <v/>
          </cell>
          <cell r="CE262" t="str">
            <v/>
          </cell>
          <cell r="CF262" t="str">
            <v/>
          </cell>
          <cell r="CG262" t="str">
            <v/>
          </cell>
          <cell r="CH262" t="str">
            <v/>
          </cell>
          <cell r="CI262" t="str">
            <v/>
          </cell>
          <cell r="CJ262" t="str">
            <v/>
          </cell>
          <cell r="CK262" t="str">
            <v/>
          </cell>
          <cell r="CL262" t="str">
            <v/>
          </cell>
          <cell r="CM262" t="str">
            <v/>
          </cell>
          <cell r="CN262" t="str">
            <v/>
          </cell>
          <cell r="CO262" t="str">
            <v/>
          </cell>
          <cell r="CP262" t="str">
            <v/>
          </cell>
          <cell r="CQ262" t="str">
            <v/>
          </cell>
          <cell r="CR262" t="str">
            <v/>
          </cell>
          <cell r="CS262" t="str">
            <v/>
          </cell>
          <cell r="CT262" t="str">
            <v/>
          </cell>
          <cell r="CU262" t="str">
            <v/>
          </cell>
          <cell r="CV262" t="str">
            <v/>
          </cell>
          <cell r="CW262" t="str">
            <v/>
          </cell>
          <cell r="CX262" t="str">
            <v/>
          </cell>
          <cell r="CY262" t="str">
            <v/>
          </cell>
          <cell r="CZ262" t="str">
            <v/>
          </cell>
          <cell r="DA262" t="str">
            <v/>
          </cell>
          <cell r="DB262" t="str">
            <v/>
          </cell>
          <cell r="DC262" t="str">
            <v/>
          </cell>
          <cell r="DD262" t="str">
            <v/>
          </cell>
          <cell r="DE262" t="str">
            <v/>
          </cell>
          <cell r="DF262" t="str">
            <v/>
          </cell>
          <cell r="DG262" t="str">
            <v/>
          </cell>
          <cell r="DH262" t="str">
            <v/>
          </cell>
          <cell r="DI262" t="str">
            <v/>
          </cell>
          <cell r="DJ262" t="str">
            <v/>
          </cell>
          <cell r="DK262" t="str">
            <v/>
          </cell>
          <cell r="DL262" t="str">
            <v/>
          </cell>
          <cell r="DM262" t="str">
            <v/>
          </cell>
          <cell r="DN262" t="str">
            <v/>
          </cell>
          <cell r="DO262" t="str">
            <v/>
          </cell>
          <cell r="DP262" t="str">
            <v/>
          </cell>
          <cell r="DQ262" t="str">
            <v/>
          </cell>
          <cell r="DR262" t="str">
            <v/>
          </cell>
          <cell r="DS262" t="str">
            <v/>
          </cell>
          <cell r="DT262" t="str">
            <v/>
          </cell>
          <cell r="DU262" t="str">
            <v/>
          </cell>
          <cell r="DV262" t="str">
            <v/>
          </cell>
          <cell r="DW262" t="str">
            <v/>
          </cell>
          <cell r="DX262" t="str">
            <v/>
          </cell>
          <cell r="DY262" t="str">
            <v/>
          </cell>
          <cell r="DZ262" t="str">
            <v/>
          </cell>
          <cell r="EA262" t="str">
            <v/>
          </cell>
          <cell r="EB262" t="str">
            <v/>
          </cell>
          <cell r="EC262" t="str">
            <v/>
          </cell>
          <cell r="ED262" t="str">
            <v/>
          </cell>
          <cell r="EE262" t="str">
            <v/>
          </cell>
          <cell r="EF262" t="str">
            <v/>
          </cell>
          <cell r="EG262" t="str">
            <v/>
          </cell>
          <cell r="EH262" t="str">
            <v/>
          </cell>
          <cell r="EI262" t="str">
            <v/>
          </cell>
          <cell r="EJ262" t="str">
            <v/>
          </cell>
          <cell r="EK262" t="str">
            <v/>
          </cell>
          <cell r="EL262" t="str">
            <v/>
          </cell>
          <cell r="EM262" t="str">
            <v/>
          </cell>
          <cell r="EN262" t="str">
            <v/>
          </cell>
          <cell r="EO262" t="str">
            <v/>
          </cell>
          <cell r="EP262" t="str">
            <v/>
          </cell>
          <cell r="EQ262" t="str">
            <v/>
          </cell>
          <cell r="ER262" t="str">
            <v/>
          </cell>
          <cell r="ES262" t="str">
            <v/>
          </cell>
          <cell r="ET262" t="str">
            <v/>
          </cell>
          <cell r="EU262" t="str">
            <v/>
          </cell>
          <cell r="EV262" t="str">
            <v/>
          </cell>
          <cell r="EW262" t="str">
            <v/>
          </cell>
          <cell r="EX262" t="str">
            <v/>
          </cell>
        </row>
        <row r="263">
          <cell r="B263" t="str">
            <v/>
          </cell>
          <cell r="C263" t="str">
            <v/>
          </cell>
          <cell r="D263" t="str">
            <v/>
          </cell>
          <cell r="E263" t="str">
            <v/>
          </cell>
          <cell r="F263" t="str">
            <v/>
          </cell>
          <cell r="G263" t="str">
            <v/>
          </cell>
          <cell r="H263" t="str">
            <v/>
          </cell>
          <cell r="I263" t="str">
            <v/>
          </cell>
          <cell r="J263" t="str">
            <v/>
          </cell>
          <cell r="K263" t="str">
            <v/>
          </cell>
          <cell r="L263" t="str">
            <v/>
          </cell>
          <cell r="M263" t="str">
            <v/>
          </cell>
          <cell r="N263" t="str">
            <v/>
          </cell>
          <cell r="O263" t="str">
            <v/>
          </cell>
          <cell r="P263" t="str">
            <v/>
          </cell>
          <cell r="Q263" t="str">
            <v/>
          </cell>
          <cell r="R263" t="str">
            <v/>
          </cell>
          <cell r="S263" t="str">
            <v/>
          </cell>
          <cell r="T263" t="str">
            <v/>
          </cell>
          <cell r="U263" t="str">
            <v/>
          </cell>
          <cell r="V263" t="str">
            <v/>
          </cell>
          <cell r="W263" t="str">
            <v/>
          </cell>
          <cell r="X263" t="str">
            <v/>
          </cell>
          <cell r="Y263" t="str">
            <v/>
          </cell>
          <cell r="Z263" t="str">
            <v/>
          </cell>
          <cell r="AA263" t="str">
            <v/>
          </cell>
          <cell r="AB263" t="str">
            <v/>
          </cell>
          <cell r="AC263" t="str">
            <v/>
          </cell>
          <cell r="AD263" t="str">
            <v/>
          </cell>
          <cell r="AE263" t="str">
            <v/>
          </cell>
          <cell r="AF263" t="str">
            <v/>
          </cell>
          <cell r="AG263" t="str">
            <v/>
          </cell>
          <cell r="AH263" t="str">
            <v/>
          </cell>
          <cell r="AI263" t="str">
            <v/>
          </cell>
          <cell r="AJ263" t="str">
            <v/>
          </cell>
          <cell r="AK263" t="str">
            <v/>
          </cell>
          <cell r="AL263" t="str">
            <v/>
          </cell>
          <cell r="AM263" t="str">
            <v/>
          </cell>
          <cell r="AN263" t="str">
            <v/>
          </cell>
          <cell r="AO263" t="str">
            <v/>
          </cell>
          <cell r="AP263" t="str">
            <v/>
          </cell>
          <cell r="AQ263" t="str">
            <v/>
          </cell>
          <cell r="AR263" t="str">
            <v/>
          </cell>
          <cell r="AS263" t="str">
            <v/>
          </cell>
          <cell r="AT263" t="str">
            <v/>
          </cell>
          <cell r="AU263" t="str">
            <v/>
          </cell>
          <cell r="AV263" t="str">
            <v/>
          </cell>
          <cell r="AW263" t="str">
            <v/>
          </cell>
          <cell r="AX263" t="str">
            <v/>
          </cell>
          <cell r="AY263" t="str">
            <v/>
          </cell>
          <cell r="AZ263" t="str">
            <v/>
          </cell>
          <cell r="BA263" t="str">
            <v/>
          </cell>
          <cell r="BB263" t="str">
            <v/>
          </cell>
          <cell r="BC263" t="str">
            <v/>
          </cell>
          <cell r="BD263" t="str">
            <v/>
          </cell>
          <cell r="BE263" t="str">
            <v/>
          </cell>
          <cell r="BF263" t="str">
            <v/>
          </cell>
          <cell r="BG263" t="str">
            <v/>
          </cell>
          <cell r="BH263" t="str">
            <v/>
          </cell>
          <cell r="BI263" t="str">
            <v/>
          </cell>
          <cell r="BJ263" t="str">
            <v/>
          </cell>
          <cell r="BK263" t="str">
            <v/>
          </cell>
          <cell r="BL263" t="str">
            <v/>
          </cell>
          <cell r="BM263" t="str">
            <v/>
          </cell>
          <cell r="BN263" t="str">
            <v/>
          </cell>
          <cell r="BO263" t="str">
            <v/>
          </cell>
          <cell r="BP263" t="str">
            <v/>
          </cell>
          <cell r="BQ263" t="str">
            <v/>
          </cell>
          <cell r="BR263" t="str">
            <v/>
          </cell>
          <cell r="BS263" t="str">
            <v/>
          </cell>
          <cell r="BT263" t="str">
            <v/>
          </cell>
          <cell r="BU263" t="str">
            <v/>
          </cell>
          <cell r="BV263" t="str">
            <v/>
          </cell>
          <cell r="BW263" t="str">
            <v/>
          </cell>
          <cell r="BX263" t="str">
            <v/>
          </cell>
          <cell r="BY263" t="str">
            <v/>
          </cell>
          <cell r="CA263" t="str">
            <v/>
          </cell>
          <cell r="CB263" t="str">
            <v/>
          </cell>
          <cell r="CC263" t="str">
            <v/>
          </cell>
          <cell r="CD263" t="str">
            <v/>
          </cell>
          <cell r="CE263" t="str">
            <v/>
          </cell>
          <cell r="CF263" t="str">
            <v/>
          </cell>
          <cell r="CG263" t="str">
            <v/>
          </cell>
          <cell r="CH263" t="str">
            <v/>
          </cell>
          <cell r="CI263" t="str">
            <v/>
          </cell>
          <cell r="CJ263" t="str">
            <v/>
          </cell>
          <cell r="CK263" t="str">
            <v/>
          </cell>
          <cell r="CL263" t="str">
            <v/>
          </cell>
          <cell r="CM263" t="str">
            <v/>
          </cell>
          <cell r="CN263" t="str">
            <v/>
          </cell>
          <cell r="CO263" t="str">
            <v/>
          </cell>
          <cell r="CP263" t="str">
            <v/>
          </cell>
          <cell r="CQ263" t="str">
            <v/>
          </cell>
          <cell r="CR263" t="str">
            <v/>
          </cell>
          <cell r="CS263" t="str">
            <v/>
          </cell>
          <cell r="CT263" t="str">
            <v/>
          </cell>
          <cell r="CU263" t="str">
            <v/>
          </cell>
          <cell r="CV263" t="str">
            <v/>
          </cell>
          <cell r="CW263" t="str">
            <v/>
          </cell>
          <cell r="CX263" t="str">
            <v/>
          </cell>
          <cell r="CY263" t="str">
            <v/>
          </cell>
          <cell r="CZ263" t="str">
            <v/>
          </cell>
          <cell r="DA263" t="str">
            <v/>
          </cell>
          <cell r="DB263" t="str">
            <v/>
          </cell>
          <cell r="DC263" t="str">
            <v/>
          </cell>
          <cell r="DD263" t="str">
            <v/>
          </cell>
          <cell r="DE263" t="str">
            <v/>
          </cell>
          <cell r="DF263" t="str">
            <v/>
          </cell>
          <cell r="DG263" t="str">
            <v/>
          </cell>
          <cell r="DH263" t="str">
            <v/>
          </cell>
          <cell r="DI263" t="str">
            <v/>
          </cell>
          <cell r="DJ263" t="str">
            <v/>
          </cell>
          <cell r="DK263" t="str">
            <v/>
          </cell>
          <cell r="DL263" t="str">
            <v/>
          </cell>
          <cell r="DM263" t="str">
            <v/>
          </cell>
          <cell r="DN263" t="str">
            <v/>
          </cell>
          <cell r="DO263" t="str">
            <v/>
          </cell>
          <cell r="DP263" t="str">
            <v/>
          </cell>
          <cell r="DQ263" t="str">
            <v/>
          </cell>
          <cell r="DR263" t="str">
            <v/>
          </cell>
          <cell r="DS263" t="str">
            <v/>
          </cell>
          <cell r="DT263" t="str">
            <v/>
          </cell>
          <cell r="DU263" t="str">
            <v/>
          </cell>
          <cell r="DV263" t="str">
            <v/>
          </cell>
          <cell r="DW263" t="str">
            <v/>
          </cell>
          <cell r="DX263" t="str">
            <v/>
          </cell>
          <cell r="DY263" t="str">
            <v/>
          </cell>
          <cell r="DZ263" t="str">
            <v/>
          </cell>
          <cell r="EA263" t="str">
            <v/>
          </cell>
          <cell r="EB263" t="str">
            <v/>
          </cell>
          <cell r="EC263" t="str">
            <v/>
          </cell>
          <cell r="ED263" t="str">
            <v/>
          </cell>
          <cell r="EE263" t="str">
            <v/>
          </cell>
          <cell r="EF263" t="str">
            <v/>
          </cell>
          <cell r="EG263" t="str">
            <v/>
          </cell>
          <cell r="EH263" t="str">
            <v/>
          </cell>
          <cell r="EI263" t="str">
            <v/>
          </cell>
          <cell r="EJ263" t="str">
            <v/>
          </cell>
          <cell r="EK263" t="str">
            <v/>
          </cell>
          <cell r="EL263" t="str">
            <v/>
          </cell>
          <cell r="EM263" t="str">
            <v/>
          </cell>
          <cell r="EN263" t="str">
            <v/>
          </cell>
          <cell r="EO263" t="str">
            <v/>
          </cell>
          <cell r="EP263" t="str">
            <v/>
          </cell>
          <cell r="EQ263" t="str">
            <v/>
          </cell>
          <cell r="ER263" t="str">
            <v/>
          </cell>
          <cell r="ES263" t="str">
            <v/>
          </cell>
          <cell r="ET263" t="str">
            <v/>
          </cell>
          <cell r="EU263" t="str">
            <v/>
          </cell>
          <cell r="EV263" t="str">
            <v/>
          </cell>
          <cell r="EW263" t="str">
            <v/>
          </cell>
          <cell r="EX263" t="str">
            <v/>
          </cell>
        </row>
        <row r="264">
          <cell r="B264" t="str">
            <v/>
          </cell>
          <cell r="C264" t="str">
            <v/>
          </cell>
          <cell r="D264" t="str">
            <v/>
          </cell>
          <cell r="E264" t="str">
            <v/>
          </cell>
          <cell r="F264" t="str">
            <v/>
          </cell>
          <cell r="G264" t="str">
            <v/>
          </cell>
          <cell r="H264" t="str">
            <v/>
          </cell>
          <cell r="I264" t="str">
            <v/>
          </cell>
          <cell r="J264" t="str">
            <v/>
          </cell>
          <cell r="K264" t="str">
            <v/>
          </cell>
          <cell r="L264" t="str">
            <v/>
          </cell>
          <cell r="M264" t="str">
            <v/>
          </cell>
          <cell r="N264" t="str">
            <v/>
          </cell>
          <cell r="O264" t="str">
            <v/>
          </cell>
          <cell r="P264" t="str">
            <v/>
          </cell>
          <cell r="Q264" t="str">
            <v/>
          </cell>
          <cell r="R264" t="str">
            <v/>
          </cell>
          <cell r="S264" t="str">
            <v/>
          </cell>
          <cell r="T264" t="str">
            <v/>
          </cell>
          <cell r="U264" t="str">
            <v/>
          </cell>
          <cell r="V264" t="str">
            <v/>
          </cell>
          <cell r="W264" t="str">
            <v/>
          </cell>
          <cell r="X264" t="str">
            <v/>
          </cell>
          <cell r="Y264" t="str">
            <v/>
          </cell>
          <cell r="Z264" t="str">
            <v/>
          </cell>
          <cell r="AA264" t="str">
            <v/>
          </cell>
          <cell r="AB264" t="str">
            <v/>
          </cell>
          <cell r="AC264" t="str">
            <v/>
          </cell>
          <cell r="AD264" t="str">
            <v/>
          </cell>
          <cell r="AE264" t="str">
            <v/>
          </cell>
          <cell r="AF264" t="str">
            <v/>
          </cell>
          <cell r="AG264" t="str">
            <v/>
          </cell>
          <cell r="AH264" t="str">
            <v/>
          </cell>
          <cell r="AI264" t="str">
            <v/>
          </cell>
          <cell r="AJ264" t="str">
            <v/>
          </cell>
          <cell r="AK264" t="str">
            <v/>
          </cell>
          <cell r="AL264" t="str">
            <v/>
          </cell>
          <cell r="AM264" t="str">
            <v/>
          </cell>
          <cell r="AN264" t="str">
            <v/>
          </cell>
          <cell r="AO264" t="str">
            <v/>
          </cell>
          <cell r="AP264" t="str">
            <v/>
          </cell>
          <cell r="AQ264" t="str">
            <v/>
          </cell>
          <cell r="AR264" t="str">
            <v/>
          </cell>
          <cell r="AS264" t="str">
            <v/>
          </cell>
          <cell r="AT264" t="str">
            <v/>
          </cell>
          <cell r="AU264" t="str">
            <v/>
          </cell>
          <cell r="AV264" t="str">
            <v/>
          </cell>
          <cell r="AW264" t="str">
            <v/>
          </cell>
          <cell r="AX264" t="str">
            <v/>
          </cell>
          <cell r="AY264" t="str">
            <v/>
          </cell>
          <cell r="AZ264" t="str">
            <v/>
          </cell>
          <cell r="BA264" t="str">
            <v/>
          </cell>
          <cell r="BB264" t="str">
            <v/>
          </cell>
          <cell r="BC264" t="str">
            <v/>
          </cell>
          <cell r="BD264" t="str">
            <v/>
          </cell>
          <cell r="BE264" t="str">
            <v/>
          </cell>
          <cell r="BF264" t="str">
            <v/>
          </cell>
          <cell r="BG264" t="str">
            <v/>
          </cell>
          <cell r="BH264" t="str">
            <v/>
          </cell>
          <cell r="BI264" t="str">
            <v/>
          </cell>
          <cell r="BJ264" t="str">
            <v/>
          </cell>
          <cell r="BK264" t="str">
            <v/>
          </cell>
          <cell r="BL264" t="str">
            <v/>
          </cell>
          <cell r="BM264" t="str">
            <v/>
          </cell>
          <cell r="BN264" t="str">
            <v/>
          </cell>
          <cell r="BO264" t="str">
            <v/>
          </cell>
          <cell r="BP264" t="str">
            <v/>
          </cell>
          <cell r="BQ264" t="str">
            <v/>
          </cell>
          <cell r="BR264" t="str">
            <v/>
          </cell>
          <cell r="BS264" t="str">
            <v/>
          </cell>
          <cell r="BT264" t="str">
            <v/>
          </cell>
          <cell r="BU264" t="str">
            <v/>
          </cell>
          <cell r="BV264" t="str">
            <v/>
          </cell>
          <cell r="BW264" t="str">
            <v/>
          </cell>
          <cell r="BX264" t="str">
            <v/>
          </cell>
          <cell r="BY264" t="str">
            <v/>
          </cell>
          <cell r="CA264" t="str">
            <v/>
          </cell>
          <cell r="CB264" t="str">
            <v/>
          </cell>
          <cell r="CC264" t="str">
            <v/>
          </cell>
          <cell r="CD264" t="str">
            <v/>
          </cell>
          <cell r="CE264" t="str">
            <v/>
          </cell>
          <cell r="CF264" t="str">
            <v/>
          </cell>
          <cell r="CG264" t="str">
            <v/>
          </cell>
          <cell r="CH264" t="str">
            <v/>
          </cell>
          <cell r="CI264" t="str">
            <v/>
          </cell>
          <cell r="CJ264" t="str">
            <v/>
          </cell>
          <cell r="CK264" t="str">
            <v/>
          </cell>
          <cell r="CL264" t="str">
            <v/>
          </cell>
          <cell r="CM264" t="str">
            <v/>
          </cell>
          <cell r="CN264" t="str">
            <v/>
          </cell>
          <cell r="CO264" t="str">
            <v/>
          </cell>
          <cell r="CP264" t="str">
            <v/>
          </cell>
          <cell r="CQ264" t="str">
            <v/>
          </cell>
          <cell r="CR264" t="str">
            <v/>
          </cell>
          <cell r="CS264" t="str">
            <v/>
          </cell>
          <cell r="CT264" t="str">
            <v/>
          </cell>
          <cell r="CU264" t="str">
            <v/>
          </cell>
          <cell r="CV264" t="str">
            <v/>
          </cell>
          <cell r="CW264" t="str">
            <v/>
          </cell>
          <cell r="CX264" t="str">
            <v/>
          </cell>
          <cell r="CY264" t="str">
            <v/>
          </cell>
          <cell r="CZ264" t="str">
            <v/>
          </cell>
          <cell r="DA264" t="str">
            <v/>
          </cell>
          <cell r="DB264" t="str">
            <v/>
          </cell>
          <cell r="DC264" t="str">
            <v/>
          </cell>
          <cell r="DD264" t="str">
            <v/>
          </cell>
          <cell r="DE264" t="str">
            <v/>
          </cell>
          <cell r="DF264" t="str">
            <v/>
          </cell>
          <cell r="DG264" t="str">
            <v/>
          </cell>
          <cell r="DH264" t="str">
            <v/>
          </cell>
          <cell r="DI264" t="str">
            <v/>
          </cell>
          <cell r="DJ264" t="str">
            <v/>
          </cell>
          <cell r="DK264" t="str">
            <v/>
          </cell>
          <cell r="DL264" t="str">
            <v/>
          </cell>
          <cell r="DM264" t="str">
            <v/>
          </cell>
          <cell r="DN264" t="str">
            <v/>
          </cell>
          <cell r="DO264" t="str">
            <v/>
          </cell>
          <cell r="DP264" t="str">
            <v/>
          </cell>
          <cell r="DQ264" t="str">
            <v/>
          </cell>
          <cell r="DR264" t="str">
            <v/>
          </cell>
          <cell r="DS264" t="str">
            <v/>
          </cell>
          <cell r="DT264" t="str">
            <v/>
          </cell>
          <cell r="DU264" t="str">
            <v/>
          </cell>
          <cell r="DV264" t="str">
            <v/>
          </cell>
          <cell r="DW264" t="str">
            <v/>
          </cell>
          <cell r="DX264" t="str">
            <v/>
          </cell>
          <cell r="DY264" t="str">
            <v/>
          </cell>
          <cell r="DZ264" t="str">
            <v/>
          </cell>
          <cell r="EA264" t="str">
            <v/>
          </cell>
          <cell r="EB264" t="str">
            <v/>
          </cell>
          <cell r="EC264" t="str">
            <v/>
          </cell>
          <cell r="ED264" t="str">
            <v/>
          </cell>
          <cell r="EE264" t="str">
            <v/>
          </cell>
          <cell r="EF264" t="str">
            <v/>
          </cell>
          <cell r="EG264" t="str">
            <v/>
          </cell>
          <cell r="EH264" t="str">
            <v/>
          </cell>
          <cell r="EI264" t="str">
            <v/>
          </cell>
          <cell r="EJ264" t="str">
            <v/>
          </cell>
          <cell r="EK264" t="str">
            <v/>
          </cell>
          <cell r="EL264" t="str">
            <v/>
          </cell>
          <cell r="EM264" t="str">
            <v/>
          </cell>
          <cell r="EN264" t="str">
            <v/>
          </cell>
          <cell r="EO264" t="str">
            <v/>
          </cell>
          <cell r="EP264" t="str">
            <v/>
          </cell>
          <cell r="EQ264" t="str">
            <v/>
          </cell>
          <cell r="ER264" t="str">
            <v/>
          </cell>
          <cell r="ES264" t="str">
            <v/>
          </cell>
          <cell r="ET264" t="str">
            <v/>
          </cell>
          <cell r="EU264" t="str">
            <v/>
          </cell>
          <cell r="EV264" t="str">
            <v/>
          </cell>
          <cell r="EW264" t="str">
            <v/>
          </cell>
          <cell r="EX264" t="str">
            <v/>
          </cell>
        </row>
        <row r="265">
          <cell r="B265" t="str">
            <v/>
          </cell>
          <cell r="C265" t="str">
            <v/>
          </cell>
          <cell r="D265" t="str">
            <v/>
          </cell>
          <cell r="E265" t="str">
            <v/>
          </cell>
          <cell r="F265" t="str">
            <v/>
          </cell>
          <cell r="G265" t="str">
            <v/>
          </cell>
          <cell r="H265" t="str">
            <v/>
          </cell>
          <cell r="I265" t="str">
            <v/>
          </cell>
          <cell r="J265" t="str">
            <v/>
          </cell>
          <cell r="K265" t="str">
            <v/>
          </cell>
          <cell r="L265" t="str">
            <v/>
          </cell>
          <cell r="M265" t="str">
            <v/>
          </cell>
          <cell r="N265" t="str">
            <v/>
          </cell>
          <cell r="O265" t="str">
            <v/>
          </cell>
          <cell r="P265" t="str">
            <v/>
          </cell>
          <cell r="Q265" t="str">
            <v/>
          </cell>
          <cell r="R265" t="str">
            <v/>
          </cell>
          <cell r="S265" t="str">
            <v/>
          </cell>
          <cell r="T265" t="str">
            <v/>
          </cell>
          <cell r="U265" t="str">
            <v/>
          </cell>
          <cell r="V265" t="str">
            <v/>
          </cell>
          <cell r="W265" t="str">
            <v/>
          </cell>
          <cell r="X265" t="str">
            <v/>
          </cell>
          <cell r="Y265" t="str">
            <v/>
          </cell>
          <cell r="Z265" t="str">
            <v/>
          </cell>
          <cell r="AA265" t="str">
            <v/>
          </cell>
          <cell r="AB265" t="str">
            <v/>
          </cell>
          <cell r="AC265" t="str">
            <v/>
          </cell>
          <cell r="AD265" t="str">
            <v/>
          </cell>
          <cell r="AE265" t="str">
            <v/>
          </cell>
          <cell r="AF265" t="str">
            <v/>
          </cell>
          <cell r="AG265" t="str">
            <v/>
          </cell>
          <cell r="AH265" t="str">
            <v/>
          </cell>
          <cell r="AI265" t="str">
            <v/>
          </cell>
          <cell r="AJ265" t="str">
            <v/>
          </cell>
          <cell r="AK265" t="str">
            <v/>
          </cell>
          <cell r="AL265" t="str">
            <v/>
          </cell>
          <cell r="AM265" t="str">
            <v/>
          </cell>
          <cell r="AN265" t="str">
            <v/>
          </cell>
          <cell r="AO265" t="str">
            <v/>
          </cell>
          <cell r="AP265" t="str">
            <v/>
          </cell>
          <cell r="AQ265" t="str">
            <v/>
          </cell>
          <cell r="AR265" t="str">
            <v/>
          </cell>
          <cell r="AS265" t="str">
            <v/>
          </cell>
          <cell r="AT265" t="str">
            <v/>
          </cell>
          <cell r="AU265" t="str">
            <v/>
          </cell>
          <cell r="AV265" t="str">
            <v/>
          </cell>
          <cell r="AW265" t="str">
            <v/>
          </cell>
          <cell r="AX265" t="str">
            <v/>
          </cell>
          <cell r="AY265" t="str">
            <v/>
          </cell>
          <cell r="AZ265" t="str">
            <v/>
          </cell>
          <cell r="BA265" t="str">
            <v/>
          </cell>
          <cell r="BB265" t="str">
            <v/>
          </cell>
          <cell r="BC265" t="str">
            <v/>
          </cell>
          <cell r="BD265" t="str">
            <v/>
          </cell>
          <cell r="BE265" t="str">
            <v/>
          </cell>
          <cell r="BF265" t="str">
            <v/>
          </cell>
          <cell r="BG265" t="str">
            <v/>
          </cell>
          <cell r="BH265" t="str">
            <v/>
          </cell>
          <cell r="BI265" t="str">
            <v/>
          </cell>
          <cell r="BJ265" t="str">
            <v/>
          </cell>
          <cell r="BK265" t="str">
            <v/>
          </cell>
          <cell r="BL265" t="str">
            <v/>
          </cell>
          <cell r="BM265" t="str">
            <v/>
          </cell>
          <cell r="BN265" t="str">
            <v/>
          </cell>
          <cell r="BO265" t="str">
            <v/>
          </cell>
          <cell r="BP265" t="str">
            <v/>
          </cell>
          <cell r="BQ265" t="str">
            <v/>
          </cell>
          <cell r="BR265" t="str">
            <v/>
          </cell>
          <cell r="BS265" t="str">
            <v/>
          </cell>
          <cell r="BT265" t="str">
            <v/>
          </cell>
          <cell r="BU265" t="str">
            <v/>
          </cell>
          <cell r="BV265" t="str">
            <v/>
          </cell>
          <cell r="BW265" t="str">
            <v/>
          </cell>
          <cell r="BX265" t="str">
            <v/>
          </cell>
          <cell r="BY265" t="str">
            <v/>
          </cell>
          <cell r="CA265" t="str">
            <v/>
          </cell>
          <cell r="CB265" t="str">
            <v/>
          </cell>
          <cell r="CC265" t="str">
            <v/>
          </cell>
          <cell r="CD265" t="str">
            <v/>
          </cell>
          <cell r="CE265" t="str">
            <v/>
          </cell>
          <cell r="CF265" t="str">
            <v/>
          </cell>
          <cell r="CG265" t="str">
            <v/>
          </cell>
          <cell r="CH265" t="str">
            <v/>
          </cell>
          <cell r="CI265" t="str">
            <v/>
          </cell>
          <cell r="CJ265" t="str">
            <v/>
          </cell>
          <cell r="CK265" t="str">
            <v/>
          </cell>
          <cell r="CL265" t="str">
            <v/>
          </cell>
          <cell r="CM265" t="str">
            <v/>
          </cell>
          <cell r="CN265" t="str">
            <v/>
          </cell>
          <cell r="CO265" t="str">
            <v/>
          </cell>
          <cell r="CP265" t="str">
            <v/>
          </cell>
          <cell r="CQ265" t="str">
            <v/>
          </cell>
          <cell r="CR265" t="str">
            <v/>
          </cell>
          <cell r="CS265" t="str">
            <v/>
          </cell>
          <cell r="CT265" t="str">
            <v/>
          </cell>
          <cell r="CU265" t="str">
            <v/>
          </cell>
          <cell r="CV265" t="str">
            <v/>
          </cell>
          <cell r="CW265" t="str">
            <v/>
          </cell>
          <cell r="CX265" t="str">
            <v/>
          </cell>
          <cell r="CY265" t="str">
            <v/>
          </cell>
          <cell r="CZ265" t="str">
            <v/>
          </cell>
          <cell r="DA265" t="str">
            <v/>
          </cell>
          <cell r="DB265" t="str">
            <v/>
          </cell>
          <cell r="DC265" t="str">
            <v/>
          </cell>
          <cell r="DD265" t="str">
            <v/>
          </cell>
          <cell r="DE265" t="str">
            <v/>
          </cell>
          <cell r="DF265" t="str">
            <v/>
          </cell>
          <cell r="DG265" t="str">
            <v/>
          </cell>
          <cell r="DH265" t="str">
            <v/>
          </cell>
          <cell r="DI265" t="str">
            <v/>
          </cell>
          <cell r="DJ265" t="str">
            <v/>
          </cell>
          <cell r="DK265" t="str">
            <v/>
          </cell>
          <cell r="DL265" t="str">
            <v/>
          </cell>
          <cell r="DM265" t="str">
            <v/>
          </cell>
          <cell r="DN265" t="str">
            <v/>
          </cell>
          <cell r="DO265" t="str">
            <v/>
          </cell>
          <cell r="DP265" t="str">
            <v/>
          </cell>
          <cell r="DQ265" t="str">
            <v/>
          </cell>
          <cell r="DR265" t="str">
            <v/>
          </cell>
          <cell r="DS265" t="str">
            <v/>
          </cell>
          <cell r="DT265" t="str">
            <v/>
          </cell>
          <cell r="DU265" t="str">
            <v/>
          </cell>
          <cell r="DV265" t="str">
            <v/>
          </cell>
          <cell r="DW265" t="str">
            <v/>
          </cell>
          <cell r="DX265" t="str">
            <v/>
          </cell>
          <cell r="DY265" t="str">
            <v/>
          </cell>
          <cell r="DZ265" t="str">
            <v/>
          </cell>
          <cell r="EA265" t="str">
            <v/>
          </cell>
          <cell r="EB265" t="str">
            <v/>
          </cell>
          <cell r="EC265" t="str">
            <v/>
          </cell>
          <cell r="ED265" t="str">
            <v/>
          </cell>
          <cell r="EE265" t="str">
            <v/>
          </cell>
          <cell r="EF265" t="str">
            <v/>
          </cell>
          <cell r="EG265" t="str">
            <v/>
          </cell>
          <cell r="EH265" t="str">
            <v/>
          </cell>
          <cell r="EI265" t="str">
            <v/>
          </cell>
          <cell r="EJ265" t="str">
            <v/>
          </cell>
          <cell r="EK265" t="str">
            <v/>
          </cell>
          <cell r="EL265" t="str">
            <v/>
          </cell>
          <cell r="EM265" t="str">
            <v/>
          </cell>
          <cell r="EN265" t="str">
            <v/>
          </cell>
          <cell r="EO265" t="str">
            <v/>
          </cell>
          <cell r="EP265" t="str">
            <v/>
          </cell>
          <cell r="EQ265" t="str">
            <v/>
          </cell>
          <cell r="ER265" t="str">
            <v/>
          </cell>
          <cell r="ES265" t="str">
            <v/>
          </cell>
          <cell r="ET265" t="str">
            <v/>
          </cell>
          <cell r="EU265" t="str">
            <v/>
          </cell>
          <cell r="EV265" t="str">
            <v/>
          </cell>
          <cell r="EW265" t="str">
            <v/>
          </cell>
          <cell r="EX265" t="str">
            <v/>
          </cell>
        </row>
        <row r="266">
          <cell r="B266" t="str">
            <v/>
          </cell>
          <cell r="C266" t="str">
            <v/>
          </cell>
          <cell r="D266" t="str">
            <v/>
          </cell>
          <cell r="E266" t="str">
            <v/>
          </cell>
          <cell r="F266" t="str">
            <v/>
          </cell>
          <cell r="G266" t="str">
            <v/>
          </cell>
          <cell r="H266" t="str">
            <v/>
          </cell>
          <cell r="I266" t="str">
            <v/>
          </cell>
          <cell r="J266" t="str">
            <v/>
          </cell>
          <cell r="K266" t="str">
            <v/>
          </cell>
          <cell r="L266" t="str">
            <v/>
          </cell>
          <cell r="M266" t="str">
            <v/>
          </cell>
          <cell r="N266" t="str">
            <v/>
          </cell>
          <cell r="O266" t="str">
            <v/>
          </cell>
          <cell r="P266" t="str">
            <v/>
          </cell>
          <cell r="Q266" t="str">
            <v/>
          </cell>
          <cell r="R266" t="str">
            <v/>
          </cell>
          <cell r="S266" t="str">
            <v/>
          </cell>
          <cell r="T266" t="str">
            <v/>
          </cell>
          <cell r="U266" t="str">
            <v/>
          </cell>
          <cell r="V266" t="str">
            <v/>
          </cell>
          <cell r="W266" t="str">
            <v/>
          </cell>
          <cell r="X266" t="str">
            <v/>
          </cell>
          <cell r="Y266" t="str">
            <v/>
          </cell>
          <cell r="Z266" t="str">
            <v/>
          </cell>
          <cell r="AA266" t="str">
            <v/>
          </cell>
          <cell r="AB266" t="str">
            <v/>
          </cell>
          <cell r="AC266" t="str">
            <v/>
          </cell>
          <cell r="AD266" t="str">
            <v/>
          </cell>
          <cell r="AE266" t="str">
            <v/>
          </cell>
          <cell r="AF266" t="str">
            <v/>
          </cell>
          <cell r="AG266" t="str">
            <v/>
          </cell>
          <cell r="AH266" t="str">
            <v/>
          </cell>
          <cell r="AI266" t="str">
            <v/>
          </cell>
          <cell r="AJ266" t="str">
            <v/>
          </cell>
          <cell r="AK266" t="str">
            <v/>
          </cell>
          <cell r="AL266" t="str">
            <v/>
          </cell>
          <cell r="AM266" t="str">
            <v/>
          </cell>
          <cell r="AN266" t="str">
            <v/>
          </cell>
          <cell r="AO266" t="str">
            <v/>
          </cell>
          <cell r="AP266" t="str">
            <v/>
          </cell>
          <cell r="AQ266" t="str">
            <v/>
          </cell>
          <cell r="AR266" t="str">
            <v/>
          </cell>
          <cell r="AS266" t="str">
            <v/>
          </cell>
          <cell r="AT266" t="str">
            <v/>
          </cell>
          <cell r="AU266" t="str">
            <v/>
          </cell>
          <cell r="AV266" t="str">
            <v/>
          </cell>
          <cell r="AW266" t="str">
            <v/>
          </cell>
          <cell r="AX266" t="str">
            <v/>
          </cell>
          <cell r="AY266" t="str">
            <v/>
          </cell>
          <cell r="AZ266" t="str">
            <v/>
          </cell>
          <cell r="BA266" t="str">
            <v/>
          </cell>
          <cell r="BB266" t="str">
            <v/>
          </cell>
          <cell r="BC266" t="str">
            <v/>
          </cell>
          <cell r="BD266" t="str">
            <v/>
          </cell>
          <cell r="BE266" t="str">
            <v/>
          </cell>
          <cell r="BF266" t="str">
            <v/>
          </cell>
          <cell r="BG266" t="str">
            <v/>
          </cell>
          <cell r="BH266" t="str">
            <v/>
          </cell>
          <cell r="BI266" t="str">
            <v/>
          </cell>
          <cell r="BJ266" t="str">
            <v/>
          </cell>
          <cell r="BK266" t="str">
            <v/>
          </cell>
          <cell r="BL266" t="str">
            <v/>
          </cell>
          <cell r="BM266" t="str">
            <v/>
          </cell>
          <cell r="BN266" t="str">
            <v/>
          </cell>
          <cell r="BO266" t="str">
            <v/>
          </cell>
          <cell r="BP266" t="str">
            <v/>
          </cell>
          <cell r="BQ266" t="str">
            <v/>
          </cell>
          <cell r="BR266" t="str">
            <v/>
          </cell>
          <cell r="BS266" t="str">
            <v/>
          </cell>
          <cell r="BT266" t="str">
            <v/>
          </cell>
          <cell r="BU266" t="str">
            <v/>
          </cell>
          <cell r="BV266" t="str">
            <v/>
          </cell>
          <cell r="BW266" t="str">
            <v/>
          </cell>
          <cell r="BX266" t="str">
            <v/>
          </cell>
          <cell r="BY266" t="str">
            <v/>
          </cell>
          <cell r="CA266" t="str">
            <v/>
          </cell>
          <cell r="CB266" t="str">
            <v/>
          </cell>
          <cell r="CC266" t="str">
            <v/>
          </cell>
          <cell r="CD266" t="str">
            <v/>
          </cell>
          <cell r="CE266" t="str">
            <v/>
          </cell>
          <cell r="CF266" t="str">
            <v/>
          </cell>
          <cell r="CG266" t="str">
            <v/>
          </cell>
          <cell r="CH266" t="str">
            <v/>
          </cell>
          <cell r="CI266" t="str">
            <v/>
          </cell>
          <cell r="CJ266" t="str">
            <v/>
          </cell>
          <cell r="CK266" t="str">
            <v/>
          </cell>
          <cell r="CL266" t="str">
            <v/>
          </cell>
          <cell r="CM266" t="str">
            <v/>
          </cell>
          <cell r="CN266" t="str">
            <v/>
          </cell>
          <cell r="CO266" t="str">
            <v/>
          </cell>
          <cell r="CP266" t="str">
            <v/>
          </cell>
          <cell r="CQ266" t="str">
            <v/>
          </cell>
          <cell r="CR266" t="str">
            <v/>
          </cell>
          <cell r="CS266" t="str">
            <v/>
          </cell>
          <cell r="CT266" t="str">
            <v/>
          </cell>
          <cell r="CU266" t="str">
            <v/>
          </cell>
          <cell r="CV266" t="str">
            <v/>
          </cell>
          <cell r="CW266" t="str">
            <v/>
          </cell>
          <cell r="CX266" t="str">
            <v/>
          </cell>
          <cell r="CY266" t="str">
            <v/>
          </cell>
          <cell r="CZ266" t="str">
            <v/>
          </cell>
          <cell r="DA266" t="str">
            <v/>
          </cell>
          <cell r="DB266" t="str">
            <v/>
          </cell>
          <cell r="DC266" t="str">
            <v/>
          </cell>
          <cell r="DD266" t="str">
            <v/>
          </cell>
          <cell r="DE266" t="str">
            <v/>
          </cell>
          <cell r="DF266" t="str">
            <v/>
          </cell>
          <cell r="DG266" t="str">
            <v/>
          </cell>
          <cell r="DH266" t="str">
            <v/>
          </cell>
          <cell r="DI266" t="str">
            <v/>
          </cell>
          <cell r="DJ266" t="str">
            <v/>
          </cell>
          <cell r="DK266" t="str">
            <v/>
          </cell>
          <cell r="DL266" t="str">
            <v/>
          </cell>
          <cell r="DM266" t="str">
            <v/>
          </cell>
          <cell r="DN266" t="str">
            <v/>
          </cell>
          <cell r="DO266" t="str">
            <v/>
          </cell>
          <cell r="DP266" t="str">
            <v/>
          </cell>
          <cell r="DQ266" t="str">
            <v/>
          </cell>
          <cell r="DR266" t="str">
            <v/>
          </cell>
          <cell r="DS266" t="str">
            <v/>
          </cell>
          <cell r="DT266" t="str">
            <v/>
          </cell>
          <cell r="DU266" t="str">
            <v/>
          </cell>
          <cell r="DV266" t="str">
            <v/>
          </cell>
          <cell r="DW266" t="str">
            <v/>
          </cell>
          <cell r="DX266" t="str">
            <v/>
          </cell>
          <cell r="DY266" t="str">
            <v/>
          </cell>
          <cell r="DZ266" t="str">
            <v/>
          </cell>
          <cell r="EA266" t="str">
            <v/>
          </cell>
          <cell r="EB266" t="str">
            <v/>
          </cell>
          <cell r="EC266" t="str">
            <v/>
          </cell>
          <cell r="ED266" t="str">
            <v/>
          </cell>
          <cell r="EE266" t="str">
            <v/>
          </cell>
          <cell r="EF266" t="str">
            <v/>
          </cell>
          <cell r="EG266" t="str">
            <v/>
          </cell>
          <cell r="EH266" t="str">
            <v/>
          </cell>
          <cell r="EI266" t="str">
            <v/>
          </cell>
          <cell r="EJ266" t="str">
            <v/>
          </cell>
          <cell r="EK266" t="str">
            <v/>
          </cell>
          <cell r="EL266" t="str">
            <v/>
          </cell>
          <cell r="EM266" t="str">
            <v/>
          </cell>
          <cell r="EN266" t="str">
            <v/>
          </cell>
          <cell r="EO266" t="str">
            <v/>
          </cell>
          <cell r="EP266" t="str">
            <v/>
          </cell>
          <cell r="EQ266" t="str">
            <v/>
          </cell>
          <cell r="ER266" t="str">
            <v/>
          </cell>
          <cell r="ES266" t="str">
            <v/>
          </cell>
          <cell r="ET266" t="str">
            <v/>
          </cell>
          <cell r="EU266" t="str">
            <v/>
          </cell>
          <cell r="EV266" t="str">
            <v/>
          </cell>
          <cell r="EW266" t="str">
            <v/>
          </cell>
          <cell r="EX266" t="str">
            <v/>
          </cell>
        </row>
        <row r="267">
          <cell r="B267" t="str">
            <v/>
          </cell>
          <cell r="C267" t="str">
            <v/>
          </cell>
          <cell r="D267" t="str">
            <v/>
          </cell>
          <cell r="E267" t="str">
            <v/>
          </cell>
          <cell r="F267" t="str">
            <v/>
          </cell>
          <cell r="G267" t="str">
            <v/>
          </cell>
          <cell r="H267" t="str">
            <v/>
          </cell>
          <cell r="I267" t="str">
            <v/>
          </cell>
          <cell r="J267" t="str">
            <v/>
          </cell>
          <cell r="K267" t="str">
            <v/>
          </cell>
          <cell r="L267" t="str">
            <v/>
          </cell>
          <cell r="M267" t="str">
            <v/>
          </cell>
          <cell r="N267" t="str">
            <v/>
          </cell>
          <cell r="O267" t="str">
            <v/>
          </cell>
          <cell r="P267" t="str">
            <v/>
          </cell>
          <cell r="Q267" t="str">
            <v/>
          </cell>
          <cell r="R267" t="str">
            <v/>
          </cell>
          <cell r="S267" t="str">
            <v/>
          </cell>
          <cell r="T267" t="str">
            <v/>
          </cell>
          <cell r="U267" t="str">
            <v/>
          </cell>
          <cell r="V267" t="str">
            <v/>
          </cell>
          <cell r="W267" t="str">
            <v/>
          </cell>
          <cell r="X267" t="str">
            <v/>
          </cell>
          <cell r="Y267" t="str">
            <v/>
          </cell>
          <cell r="Z267" t="str">
            <v/>
          </cell>
          <cell r="AA267" t="str">
            <v/>
          </cell>
          <cell r="AB267" t="str">
            <v/>
          </cell>
          <cell r="AC267" t="str">
            <v/>
          </cell>
          <cell r="AD267" t="str">
            <v/>
          </cell>
          <cell r="AE267" t="str">
            <v/>
          </cell>
          <cell r="AF267" t="str">
            <v/>
          </cell>
          <cell r="AG267" t="str">
            <v/>
          </cell>
          <cell r="AH267" t="str">
            <v/>
          </cell>
          <cell r="AI267" t="str">
            <v/>
          </cell>
          <cell r="AJ267" t="str">
            <v/>
          </cell>
          <cell r="AK267" t="str">
            <v/>
          </cell>
          <cell r="AL267" t="str">
            <v/>
          </cell>
          <cell r="AM267" t="str">
            <v/>
          </cell>
          <cell r="AN267" t="str">
            <v/>
          </cell>
          <cell r="AO267" t="str">
            <v/>
          </cell>
          <cell r="AP267" t="str">
            <v/>
          </cell>
          <cell r="AQ267" t="str">
            <v/>
          </cell>
          <cell r="AR267" t="str">
            <v/>
          </cell>
          <cell r="AS267" t="str">
            <v/>
          </cell>
          <cell r="AT267" t="str">
            <v/>
          </cell>
          <cell r="AU267" t="str">
            <v/>
          </cell>
          <cell r="AV267" t="str">
            <v/>
          </cell>
          <cell r="AW267" t="str">
            <v/>
          </cell>
          <cell r="AX267" t="str">
            <v/>
          </cell>
          <cell r="AY267" t="str">
            <v/>
          </cell>
          <cell r="AZ267" t="str">
            <v/>
          </cell>
          <cell r="BA267" t="str">
            <v/>
          </cell>
          <cell r="BB267" t="str">
            <v/>
          </cell>
          <cell r="BC267" t="str">
            <v/>
          </cell>
          <cell r="BD267" t="str">
            <v/>
          </cell>
          <cell r="BE267" t="str">
            <v/>
          </cell>
          <cell r="BF267" t="str">
            <v/>
          </cell>
          <cell r="BG267" t="str">
            <v/>
          </cell>
          <cell r="BH267" t="str">
            <v/>
          </cell>
          <cell r="BI267" t="str">
            <v/>
          </cell>
          <cell r="BJ267" t="str">
            <v/>
          </cell>
          <cell r="BK267" t="str">
            <v/>
          </cell>
          <cell r="BL267" t="str">
            <v/>
          </cell>
          <cell r="BM267" t="str">
            <v/>
          </cell>
          <cell r="BN267" t="str">
            <v/>
          </cell>
          <cell r="BO267" t="str">
            <v/>
          </cell>
          <cell r="BP267" t="str">
            <v/>
          </cell>
          <cell r="BQ267" t="str">
            <v/>
          </cell>
          <cell r="BR267" t="str">
            <v/>
          </cell>
          <cell r="BS267" t="str">
            <v/>
          </cell>
          <cell r="BT267" t="str">
            <v/>
          </cell>
          <cell r="BU267" t="str">
            <v/>
          </cell>
          <cell r="BV267" t="str">
            <v/>
          </cell>
          <cell r="BW267" t="str">
            <v/>
          </cell>
          <cell r="BX267" t="str">
            <v/>
          </cell>
          <cell r="BY267" t="str">
            <v/>
          </cell>
          <cell r="CA267" t="str">
            <v/>
          </cell>
          <cell r="CB267" t="str">
            <v/>
          </cell>
          <cell r="CC267" t="str">
            <v/>
          </cell>
          <cell r="CD267" t="str">
            <v/>
          </cell>
          <cell r="CE267" t="str">
            <v/>
          </cell>
          <cell r="CF267" t="str">
            <v/>
          </cell>
          <cell r="CG267" t="str">
            <v/>
          </cell>
          <cell r="CH267" t="str">
            <v/>
          </cell>
          <cell r="CI267" t="str">
            <v/>
          </cell>
          <cell r="CJ267" t="str">
            <v/>
          </cell>
          <cell r="CK267" t="str">
            <v/>
          </cell>
          <cell r="CL267" t="str">
            <v/>
          </cell>
          <cell r="CM267" t="str">
            <v/>
          </cell>
          <cell r="CN267" t="str">
            <v/>
          </cell>
          <cell r="CO267" t="str">
            <v/>
          </cell>
          <cell r="CP267" t="str">
            <v/>
          </cell>
          <cell r="CQ267" t="str">
            <v/>
          </cell>
          <cell r="CR267" t="str">
            <v/>
          </cell>
          <cell r="CS267" t="str">
            <v/>
          </cell>
          <cell r="CT267" t="str">
            <v/>
          </cell>
          <cell r="CU267" t="str">
            <v/>
          </cell>
          <cell r="CV267" t="str">
            <v/>
          </cell>
          <cell r="CW267" t="str">
            <v/>
          </cell>
          <cell r="CX267" t="str">
            <v/>
          </cell>
          <cell r="CY267" t="str">
            <v/>
          </cell>
          <cell r="CZ267" t="str">
            <v/>
          </cell>
          <cell r="DA267" t="str">
            <v/>
          </cell>
          <cell r="DB267" t="str">
            <v/>
          </cell>
          <cell r="DC267" t="str">
            <v/>
          </cell>
          <cell r="DD267" t="str">
            <v/>
          </cell>
          <cell r="DE267" t="str">
            <v/>
          </cell>
          <cell r="DF267" t="str">
            <v/>
          </cell>
          <cell r="DG267" t="str">
            <v/>
          </cell>
          <cell r="DH267" t="str">
            <v/>
          </cell>
          <cell r="DI267" t="str">
            <v/>
          </cell>
          <cell r="DJ267" t="str">
            <v/>
          </cell>
          <cell r="DK267" t="str">
            <v/>
          </cell>
          <cell r="DL267" t="str">
            <v/>
          </cell>
          <cell r="DM267" t="str">
            <v/>
          </cell>
          <cell r="DN267" t="str">
            <v/>
          </cell>
          <cell r="DO267" t="str">
            <v/>
          </cell>
          <cell r="DP267" t="str">
            <v/>
          </cell>
          <cell r="DQ267" t="str">
            <v/>
          </cell>
          <cell r="DR267" t="str">
            <v/>
          </cell>
          <cell r="DS267" t="str">
            <v/>
          </cell>
          <cell r="DT267" t="str">
            <v/>
          </cell>
          <cell r="DU267" t="str">
            <v/>
          </cell>
          <cell r="DV267" t="str">
            <v/>
          </cell>
          <cell r="DW267" t="str">
            <v/>
          </cell>
          <cell r="DX267" t="str">
            <v/>
          </cell>
          <cell r="DY267" t="str">
            <v/>
          </cell>
          <cell r="DZ267" t="str">
            <v/>
          </cell>
          <cell r="EA267" t="str">
            <v/>
          </cell>
          <cell r="EB267" t="str">
            <v/>
          </cell>
          <cell r="EC267" t="str">
            <v/>
          </cell>
          <cell r="ED267" t="str">
            <v/>
          </cell>
          <cell r="EE267" t="str">
            <v/>
          </cell>
          <cell r="EF267" t="str">
            <v/>
          </cell>
          <cell r="EG267" t="str">
            <v/>
          </cell>
          <cell r="EH267" t="str">
            <v/>
          </cell>
          <cell r="EI267" t="str">
            <v/>
          </cell>
          <cell r="EJ267" t="str">
            <v/>
          </cell>
          <cell r="EK267" t="str">
            <v/>
          </cell>
          <cell r="EL267" t="str">
            <v/>
          </cell>
          <cell r="EM267" t="str">
            <v/>
          </cell>
          <cell r="EN267" t="str">
            <v/>
          </cell>
          <cell r="EO267" t="str">
            <v/>
          </cell>
          <cell r="EP267" t="str">
            <v/>
          </cell>
          <cell r="EQ267" t="str">
            <v/>
          </cell>
          <cell r="ER267" t="str">
            <v/>
          </cell>
          <cell r="ES267" t="str">
            <v/>
          </cell>
          <cell r="ET267" t="str">
            <v/>
          </cell>
          <cell r="EU267" t="str">
            <v/>
          </cell>
          <cell r="EV267" t="str">
            <v/>
          </cell>
          <cell r="EW267" t="str">
            <v/>
          </cell>
          <cell r="EX267" t="str">
            <v/>
          </cell>
        </row>
        <row r="268">
          <cell r="B268" t="str">
            <v/>
          </cell>
          <cell r="C268" t="str">
            <v/>
          </cell>
          <cell r="D268" t="str">
            <v/>
          </cell>
          <cell r="E268" t="str">
            <v/>
          </cell>
          <cell r="F268" t="str">
            <v/>
          </cell>
          <cell r="G268" t="str">
            <v/>
          </cell>
          <cell r="H268" t="str">
            <v/>
          </cell>
          <cell r="I268" t="str">
            <v/>
          </cell>
          <cell r="J268" t="str">
            <v/>
          </cell>
          <cell r="K268" t="str">
            <v/>
          </cell>
          <cell r="L268" t="str">
            <v/>
          </cell>
          <cell r="M268" t="str">
            <v/>
          </cell>
          <cell r="N268" t="str">
            <v/>
          </cell>
          <cell r="O268" t="str">
            <v/>
          </cell>
          <cell r="P268" t="str">
            <v/>
          </cell>
          <cell r="Q268" t="str">
            <v/>
          </cell>
          <cell r="R268" t="str">
            <v/>
          </cell>
          <cell r="S268" t="str">
            <v/>
          </cell>
          <cell r="T268" t="str">
            <v/>
          </cell>
          <cell r="U268" t="str">
            <v/>
          </cell>
          <cell r="V268" t="str">
            <v/>
          </cell>
          <cell r="W268" t="str">
            <v/>
          </cell>
          <cell r="X268" t="str">
            <v/>
          </cell>
          <cell r="Y268" t="str">
            <v/>
          </cell>
          <cell r="Z268" t="str">
            <v/>
          </cell>
          <cell r="AA268" t="str">
            <v/>
          </cell>
          <cell r="AB268" t="str">
            <v/>
          </cell>
          <cell r="AC268" t="str">
            <v/>
          </cell>
          <cell r="AD268" t="str">
            <v/>
          </cell>
          <cell r="AE268" t="str">
            <v/>
          </cell>
          <cell r="AF268" t="str">
            <v/>
          </cell>
          <cell r="AG268" t="str">
            <v/>
          </cell>
          <cell r="AH268" t="str">
            <v/>
          </cell>
          <cell r="AI268" t="str">
            <v/>
          </cell>
          <cell r="AJ268" t="str">
            <v/>
          </cell>
          <cell r="AK268" t="str">
            <v/>
          </cell>
          <cell r="AL268" t="str">
            <v/>
          </cell>
          <cell r="AM268" t="str">
            <v/>
          </cell>
          <cell r="AN268" t="str">
            <v/>
          </cell>
          <cell r="AO268" t="str">
            <v/>
          </cell>
          <cell r="AP268" t="str">
            <v/>
          </cell>
          <cell r="AQ268" t="str">
            <v/>
          </cell>
          <cell r="AR268" t="str">
            <v/>
          </cell>
          <cell r="AS268" t="str">
            <v/>
          </cell>
          <cell r="AT268" t="str">
            <v/>
          </cell>
          <cell r="AU268" t="str">
            <v/>
          </cell>
          <cell r="AV268" t="str">
            <v/>
          </cell>
          <cell r="AW268" t="str">
            <v/>
          </cell>
          <cell r="AX268" t="str">
            <v/>
          </cell>
          <cell r="AY268" t="str">
            <v/>
          </cell>
          <cell r="AZ268" t="str">
            <v/>
          </cell>
          <cell r="BA268" t="str">
            <v/>
          </cell>
          <cell r="BB268" t="str">
            <v/>
          </cell>
          <cell r="BC268" t="str">
            <v/>
          </cell>
          <cell r="BD268" t="str">
            <v/>
          </cell>
          <cell r="BE268" t="str">
            <v/>
          </cell>
          <cell r="BF268" t="str">
            <v/>
          </cell>
          <cell r="BG268" t="str">
            <v/>
          </cell>
          <cell r="BH268" t="str">
            <v/>
          </cell>
          <cell r="BI268" t="str">
            <v/>
          </cell>
          <cell r="BJ268" t="str">
            <v/>
          </cell>
          <cell r="BK268" t="str">
            <v/>
          </cell>
          <cell r="BL268" t="str">
            <v/>
          </cell>
          <cell r="BM268" t="str">
            <v/>
          </cell>
          <cell r="BN268" t="str">
            <v/>
          </cell>
          <cell r="BO268" t="str">
            <v/>
          </cell>
          <cell r="BP268" t="str">
            <v/>
          </cell>
          <cell r="BQ268" t="str">
            <v/>
          </cell>
          <cell r="BR268" t="str">
            <v/>
          </cell>
          <cell r="BS268" t="str">
            <v/>
          </cell>
          <cell r="BT268" t="str">
            <v/>
          </cell>
          <cell r="BU268" t="str">
            <v/>
          </cell>
          <cell r="BV268" t="str">
            <v/>
          </cell>
          <cell r="BW268" t="str">
            <v/>
          </cell>
          <cell r="BX268" t="str">
            <v/>
          </cell>
          <cell r="BY268" t="str">
            <v/>
          </cell>
          <cell r="CA268" t="str">
            <v/>
          </cell>
          <cell r="CB268" t="str">
            <v/>
          </cell>
          <cell r="CC268" t="str">
            <v/>
          </cell>
          <cell r="CD268" t="str">
            <v/>
          </cell>
          <cell r="CE268" t="str">
            <v/>
          </cell>
          <cell r="CF268" t="str">
            <v/>
          </cell>
          <cell r="CG268" t="str">
            <v/>
          </cell>
          <cell r="CH268" t="str">
            <v/>
          </cell>
          <cell r="CI268" t="str">
            <v/>
          </cell>
          <cell r="CJ268" t="str">
            <v/>
          </cell>
          <cell r="CK268" t="str">
            <v/>
          </cell>
          <cell r="CL268" t="str">
            <v/>
          </cell>
          <cell r="CM268" t="str">
            <v/>
          </cell>
          <cell r="CN268" t="str">
            <v/>
          </cell>
          <cell r="CO268" t="str">
            <v/>
          </cell>
          <cell r="CP268" t="str">
            <v/>
          </cell>
          <cell r="CQ268" t="str">
            <v/>
          </cell>
          <cell r="CR268" t="str">
            <v/>
          </cell>
          <cell r="CS268" t="str">
            <v/>
          </cell>
          <cell r="CT268" t="str">
            <v/>
          </cell>
          <cell r="CU268" t="str">
            <v/>
          </cell>
          <cell r="CV268" t="str">
            <v/>
          </cell>
          <cell r="CW268" t="str">
            <v/>
          </cell>
          <cell r="CX268" t="str">
            <v/>
          </cell>
          <cell r="CY268" t="str">
            <v/>
          </cell>
          <cell r="CZ268" t="str">
            <v/>
          </cell>
          <cell r="DA268" t="str">
            <v/>
          </cell>
          <cell r="DB268" t="str">
            <v/>
          </cell>
          <cell r="DC268" t="str">
            <v/>
          </cell>
          <cell r="DD268" t="str">
            <v/>
          </cell>
          <cell r="DE268" t="str">
            <v/>
          </cell>
          <cell r="DF268" t="str">
            <v/>
          </cell>
          <cell r="DG268" t="str">
            <v/>
          </cell>
          <cell r="DH268" t="str">
            <v/>
          </cell>
          <cell r="DI268" t="str">
            <v/>
          </cell>
          <cell r="DJ268" t="str">
            <v/>
          </cell>
          <cell r="DK268" t="str">
            <v/>
          </cell>
          <cell r="DL268" t="str">
            <v/>
          </cell>
          <cell r="DM268" t="str">
            <v/>
          </cell>
          <cell r="DN268" t="str">
            <v/>
          </cell>
          <cell r="DO268" t="str">
            <v/>
          </cell>
          <cell r="DP268" t="str">
            <v/>
          </cell>
          <cell r="DQ268" t="str">
            <v/>
          </cell>
          <cell r="DR268" t="str">
            <v/>
          </cell>
          <cell r="DS268" t="str">
            <v/>
          </cell>
          <cell r="DT268" t="str">
            <v/>
          </cell>
          <cell r="DU268" t="str">
            <v/>
          </cell>
          <cell r="DV268" t="str">
            <v/>
          </cell>
          <cell r="DW268" t="str">
            <v/>
          </cell>
          <cell r="DX268" t="str">
            <v/>
          </cell>
          <cell r="DY268" t="str">
            <v/>
          </cell>
          <cell r="DZ268" t="str">
            <v/>
          </cell>
          <cell r="EA268" t="str">
            <v/>
          </cell>
          <cell r="EB268" t="str">
            <v/>
          </cell>
          <cell r="EC268" t="str">
            <v/>
          </cell>
          <cell r="ED268" t="str">
            <v/>
          </cell>
          <cell r="EE268" t="str">
            <v/>
          </cell>
          <cell r="EF268" t="str">
            <v/>
          </cell>
          <cell r="EG268" t="str">
            <v/>
          </cell>
          <cell r="EH268" t="str">
            <v/>
          </cell>
          <cell r="EI268" t="str">
            <v/>
          </cell>
          <cell r="EJ268" t="str">
            <v/>
          </cell>
          <cell r="EK268" t="str">
            <v/>
          </cell>
          <cell r="EL268" t="str">
            <v/>
          </cell>
          <cell r="EM268" t="str">
            <v/>
          </cell>
          <cell r="EN268" t="str">
            <v/>
          </cell>
          <cell r="EO268" t="str">
            <v/>
          </cell>
          <cell r="EP268" t="str">
            <v/>
          </cell>
          <cell r="EQ268" t="str">
            <v/>
          </cell>
          <cell r="ER268" t="str">
            <v/>
          </cell>
          <cell r="ES268" t="str">
            <v/>
          </cell>
          <cell r="ET268" t="str">
            <v/>
          </cell>
          <cell r="EU268" t="str">
            <v/>
          </cell>
          <cell r="EV268" t="str">
            <v/>
          </cell>
          <cell r="EW268" t="str">
            <v/>
          </cell>
          <cell r="EX268" t="str">
            <v/>
          </cell>
        </row>
        <row r="269">
          <cell r="B269" t="str">
            <v/>
          </cell>
          <cell r="C269" t="str">
            <v/>
          </cell>
          <cell r="D269" t="str">
            <v/>
          </cell>
          <cell r="E269" t="str">
            <v/>
          </cell>
          <cell r="F269" t="str">
            <v/>
          </cell>
          <cell r="G269" t="str">
            <v/>
          </cell>
          <cell r="H269" t="str">
            <v/>
          </cell>
          <cell r="I269" t="str">
            <v/>
          </cell>
          <cell r="J269" t="str">
            <v/>
          </cell>
          <cell r="K269" t="str">
            <v/>
          </cell>
          <cell r="L269" t="str">
            <v/>
          </cell>
          <cell r="M269" t="str">
            <v/>
          </cell>
          <cell r="N269" t="str">
            <v/>
          </cell>
          <cell r="O269" t="str">
            <v/>
          </cell>
          <cell r="P269" t="str">
            <v/>
          </cell>
          <cell r="Q269" t="str">
            <v/>
          </cell>
          <cell r="R269" t="str">
            <v/>
          </cell>
          <cell r="S269" t="str">
            <v/>
          </cell>
          <cell r="T269" t="str">
            <v/>
          </cell>
          <cell r="U269" t="str">
            <v/>
          </cell>
          <cell r="V269" t="str">
            <v/>
          </cell>
          <cell r="W269" t="str">
            <v/>
          </cell>
          <cell r="X269" t="str">
            <v/>
          </cell>
          <cell r="Y269" t="str">
            <v/>
          </cell>
          <cell r="Z269" t="str">
            <v/>
          </cell>
          <cell r="AA269" t="str">
            <v/>
          </cell>
          <cell r="AB269" t="str">
            <v/>
          </cell>
          <cell r="AC269" t="str">
            <v/>
          </cell>
          <cell r="AD269" t="str">
            <v/>
          </cell>
          <cell r="AE269" t="str">
            <v/>
          </cell>
          <cell r="AF269" t="str">
            <v/>
          </cell>
          <cell r="AG269" t="str">
            <v/>
          </cell>
          <cell r="AH269" t="str">
            <v/>
          </cell>
          <cell r="AI269" t="str">
            <v/>
          </cell>
          <cell r="AJ269" t="str">
            <v/>
          </cell>
          <cell r="AK269" t="str">
            <v/>
          </cell>
          <cell r="AL269" t="str">
            <v/>
          </cell>
          <cell r="AM269" t="str">
            <v/>
          </cell>
          <cell r="AN269" t="str">
            <v/>
          </cell>
          <cell r="AO269" t="str">
            <v/>
          </cell>
          <cell r="AP269" t="str">
            <v/>
          </cell>
          <cell r="AQ269" t="str">
            <v/>
          </cell>
          <cell r="AR269" t="str">
            <v/>
          </cell>
          <cell r="AS269" t="str">
            <v/>
          </cell>
          <cell r="AT269" t="str">
            <v/>
          </cell>
          <cell r="AU269" t="str">
            <v/>
          </cell>
          <cell r="AV269" t="str">
            <v/>
          </cell>
          <cell r="AW269" t="str">
            <v/>
          </cell>
          <cell r="AX269" t="str">
            <v/>
          </cell>
          <cell r="AY269" t="str">
            <v/>
          </cell>
          <cell r="AZ269" t="str">
            <v/>
          </cell>
          <cell r="BA269" t="str">
            <v/>
          </cell>
          <cell r="BB269" t="str">
            <v/>
          </cell>
          <cell r="BC269" t="str">
            <v/>
          </cell>
          <cell r="BD269" t="str">
            <v/>
          </cell>
          <cell r="BE269" t="str">
            <v/>
          </cell>
          <cell r="BF269" t="str">
            <v/>
          </cell>
          <cell r="BG269" t="str">
            <v/>
          </cell>
          <cell r="BH269" t="str">
            <v/>
          </cell>
          <cell r="BI269" t="str">
            <v/>
          </cell>
          <cell r="BJ269" t="str">
            <v/>
          </cell>
          <cell r="BK269" t="str">
            <v/>
          </cell>
          <cell r="BL269" t="str">
            <v/>
          </cell>
          <cell r="BM269" t="str">
            <v/>
          </cell>
          <cell r="BN269" t="str">
            <v/>
          </cell>
          <cell r="BO269" t="str">
            <v/>
          </cell>
          <cell r="BP269" t="str">
            <v/>
          </cell>
          <cell r="BQ269" t="str">
            <v/>
          </cell>
          <cell r="BR269" t="str">
            <v/>
          </cell>
          <cell r="BS269" t="str">
            <v/>
          </cell>
          <cell r="BT269" t="str">
            <v/>
          </cell>
          <cell r="BU269" t="str">
            <v/>
          </cell>
          <cell r="BV269" t="str">
            <v/>
          </cell>
          <cell r="BW269" t="str">
            <v/>
          </cell>
          <cell r="BX269" t="str">
            <v/>
          </cell>
          <cell r="BY269" t="str">
            <v/>
          </cell>
          <cell r="CA269" t="str">
            <v/>
          </cell>
          <cell r="CB269" t="str">
            <v/>
          </cell>
          <cell r="CC269" t="str">
            <v/>
          </cell>
          <cell r="CD269" t="str">
            <v/>
          </cell>
          <cell r="CE269" t="str">
            <v/>
          </cell>
          <cell r="CF269" t="str">
            <v/>
          </cell>
          <cell r="CG269" t="str">
            <v/>
          </cell>
          <cell r="CH269" t="str">
            <v/>
          </cell>
          <cell r="CI269" t="str">
            <v/>
          </cell>
          <cell r="CJ269" t="str">
            <v/>
          </cell>
          <cell r="CK269" t="str">
            <v/>
          </cell>
          <cell r="CL269" t="str">
            <v/>
          </cell>
          <cell r="CM269" t="str">
            <v/>
          </cell>
          <cell r="CN269" t="str">
            <v/>
          </cell>
          <cell r="CO269" t="str">
            <v/>
          </cell>
          <cell r="CP269" t="str">
            <v/>
          </cell>
          <cell r="CQ269" t="str">
            <v/>
          </cell>
          <cell r="CR269" t="str">
            <v/>
          </cell>
          <cell r="CS269" t="str">
            <v/>
          </cell>
          <cell r="CT269" t="str">
            <v/>
          </cell>
          <cell r="CU269" t="str">
            <v/>
          </cell>
          <cell r="CV269" t="str">
            <v/>
          </cell>
          <cell r="CW269" t="str">
            <v/>
          </cell>
          <cell r="CX269" t="str">
            <v/>
          </cell>
          <cell r="CY269" t="str">
            <v/>
          </cell>
          <cell r="CZ269" t="str">
            <v/>
          </cell>
          <cell r="DA269" t="str">
            <v/>
          </cell>
          <cell r="DB269" t="str">
            <v/>
          </cell>
          <cell r="DC269" t="str">
            <v/>
          </cell>
          <cell r="DD269" t="str">
            <v/>
          </cell>
          <cell r="DE269" t="str">
            <v/>
          </cell>
          <cell r="DF269" t="str">
            <v/>
          </cell>
          <cell r="DG269" t="str">
            <v/>
          </cell>
          <cell r="DH269" t="str">
            <v/>
          </cell>
          <cell r="DI269" t="str">
            <v/>
          </cell>
          <cell r="DJ269" t="str">
            <v/>
          </cell>
          <cell r="DK269" t="str">
            <v/>
          </cell>
          <cell r="DL269" t="str">
            <v/>
          </cell>
          <cell r="DM269" t="str">
            <v/>
          </cell>
          <cell r="DN269" t="str">
            <v/>
          </cell>
          <cell r="DO269" t="str">
            <v/>
          </cell>
          <cell r="DP269" t="str">
            <v/>
          </cell>
          <cell r="DQ269" t="str">
            <v/>
          </cell>
          <cell r="DR269" t="str">
            <v/>
          </cell>
          <cell r="DS269" t="str">
            <v/>
          </cell>
          <cell r="DT269" t="str">
            <v/>
          </cell>
          <cell r="DU269" t="str">
            <v/>
          </cell>
          <cell r="DV269" t="str">
            <v/>
          </cell>
          <cell r="DW269" t="str">
            <v/>
          </cell>
          <cell r="DX269" t="str">
            <v/>
          </cell>
          <cell r="DY269" t="str">
            <v/>
          </cell>
          <cell r="DZ269" t="str">
            <v/>
          </cell>
          <cell r="EA269" t="str">
            <v/>
          </cell>
          <cell r="EB269" t="str">
            <v/>
          </cell>
          <cell r="EC269" t="str">
            <v/>
          </cell>
          <cell r="ED269" t="str">
            <v/>
          </cell>
          <cell r="EE269" t="str">
            <v/>
          </cell>
          <cell r="EF269" t="str">
            <v/>
          </cell>
          <cell r="EG269" t="str">
            <v/>
          </cell>
          <cell r="EH269" t="str">
            <v/>
          </cell>
          <cell r="EI269" t="str">
            <v/>
          </cell>
          <cell r="EJ269" t="str">
            <v/>
          </cell>
          <cell r="EK269" t="str">
            <v/>
          </cell>
          <cell r="EL269" t="str">
            <v/>
          </cell>
          <cell r="EM269" t="str">
            <v/>
          </cell>
          <cell r="EN269" t="str">
            <v/>
          </cell>
          <cell r="EO269" t="str">
            <v/>
          </cell>
          <cell r="EP269" t="str">
            <v/>
          </cell>
          <cell r="EQ269" t="str">
            <v/>
          </cell>
          <cell r="ER269" t="str">
            <v/>
          </cell>
          <cell r="ES269" t="str">
            <v/>
          </cell>
          <cell r="ET269" t="str">
            <v/>
          </cell>
          <cell r="EU269" t="str">
            <v/>
          </cell>
          <cell r="EV269" t="str">
            <v/>
          </cell>
          <cell r="EW269" t="str">
            <v/>
          </cell>
          <cell r="EX269" t="str">
            <v/>
          </cell>
        </row>
        <row r="270">
          <cell r="B270" t="str">
            <v/>
          </cell>
          <cell r="C270" t="str">
            <v/>
          </cell>
          <cell r="D270" t="str">
            <v/>
          </cell>
          <cell r="E270" t="str">
            <v/>
          </cell>
          <cell r="F270" t="str">
            <v/>
          </cell>
          <cell r="G270" t="str">
            <v/>
          </cell>
          <cell r="H270" t="str">
            <v/>
          </cell>
          <cell r="I270" t="str">
            <v/>
          </cell>
          <cell r="J270" t="str">
            <v/>
          </cell>
          <cell r="K270" t="str">
            <v/>
          </cell>
          <cell r="L270" t="str">
            <v/>
          </cell>
          <cell r="M270" t="str">
            <v/>
          </cell>
          <cell r="N270" t="str">
            <v/>
          </cell>
          <cell r="O270" t="str">
            <v/>
          </cell>
          <cell r="P270" t="str">
            <v/>
          </cell>
          <cell r="Q270" t="str">
            <v/>
          </cell>
          <cell r="R270" t="str">
            <v/>
          </cell>
          <cell r="S270" t="str">
            <v/>
          </cell>
          <cell r="T270" t="str">
            <v/>
          </cell>
          <cell r="U270" t="str">
            <v/>
          </cell>
          <cell r="V270" t="str">
            <v/>
          </cell>
          <cell r="W270" t="str">
            <v/>
          </cell>
          <cell r="X270" t="str">
            <v/>
          </cell>
          <cell r="Y270" t="str">
            <v/>
          </cell>
          <cell r="Z270" t="str">
            <v/>
          </cell>
          <cell r="AA270" t="str">
            <v/>
          </cell>
          <cell r="AB270" t="str">
            <v/>
          </cell>
          <cell r="AC270" t="str">
            <v/>
          </cell>
          <cell r="AD270" t="str">
            <v/>
          </cell>
          <cell r="AE270" t="str">
            <v/>
          </cell>
          <cell r="AF270" t="str">
            <v/>
          </cell>
          <cell r="AG270" t="str">
            <v/>
          </cell>
          <cell r="AH270" t="str">
            <v/>
          </cell>
          <cell r="AI270" t="str">
            <v/>
          </cell>
          <cell r="AJ270" t="str">
            <v/>
          </cell>
          <cell r="AK270" t="str">
            <v/>
          </cell>
          <cell r="AL270" t="str">
            <v/>
          </cell>
          <cell r="AM270" t="str">
            <v/>
          </cell>
          <cell r="AN270" t="str">
            <v/>
          </cell>
          <cell r="AO270" t="str">
            <v/>
          </cell>
          <cell r="AP270" t="str">
            <v/>
          </cell>
          <cell r="AQ270" t="str">
            <v/>
          </cell>
          <cell r="AR270" t="str">
            <v/>
          </cell>
          <cell r="AS270" t="str">
            <v/>
          </cell>
          <cell r="AT270" t="str">
            <v/>
          </cell>
          <cell r="AU270" t="str">
            <v/>
          </cell>
          <cell r="AV270" t="str">
            <v/>
          </cell>
          <cell r="AW270" t="str">
            <v/>
          </cell>
          <cell r="AX270" t="str">
            <v/>
          </cell>
          <cell r="AY270" t="str">
            <v/>
          </cell>
          <cell r="AZ270" t="str">
            <v/>
          </cell>
          <cell r="BA270" t="str">
            <v/>
          </cell>
          <cell r="BB270" t="str">
            <v/>
          </cell>
          <cell r="BC270" t="str">
            <v/>
          </cell>
          <cell r="BD270" t="str">
            <v/>
          </cell>
          <cell r="BE270" t="str">
            <v/>
          </cell>
          <cell r="BF270" t="str">
            <v/>
          </cell>
          <cell r="BG270" t="str">
            <v/>
          </cell>
          <cell r="BH270" t="str">
            <v/>
          </cell>
          <cell r="BI270" t="str">
            <v/>
          </cell>
          <cell r="BJ270" t="str">
            <v/>
          </cell>
          <cell r="BK270" t="str">
            <v/>
          </cell>
          <cell r="BL270" t="str">
            <v/>
          </cell>
          <cell r="BM270" t="str">
            <v/>
          </cell>
          <cell r="BN270" t="str">
            <v/>
          </cell>
          <cell r="BO270" t="str">
            <v/>
          </cell>
          <cell r="BP270" t="str">
            <v/>
          </cell>
          <cell r="BQ270" t="str">
            <v/>
          </cell>
          <cell r="BR270" t="str">
            <v/>
          </cell>
          <cell r="BS270" t="str">
            <v/>
          </cell>
          <cell r="BT270" t="str">
            <v/>
          </cell>
          <cell r="BU270" t="str">
            <v/>
          </cell>
          <cell r="BV270" t="str">
            <v/>
          </cell>
          <cell r="BW270" t="str">
            <v/>
          </cell>
          <cell r="BX270" t="str">
            <v/>
          </cell>
          <cell r="BY270" t="str">
            <v/>
          </cell>
          <cell r="CA270" t="str">
            <v/>
          </cell>
          <cell r="CB270" t="str">
            <v/>
          </cell>
          <cell r="CC270" t="str">
            <v/>
          </cell>
          <cell r="CD270" t="str">
            <v/>
          </cell>
          <cell r="CE270" t="str">
            <v/>
          </cell>
          <cell r="CF270" t="str">
            <v/>
          </cell>
          <cell r="CG270" t="str">
            <v/>
          </cell>
          <cell r="CH270" t="str">
            <v/>
          </cell>
          <cell r="CI270" t="str">
            <v/>
          </cell>
          <cell r="CJ270" t="str">
            <v/>
          </cell>
          <cell r="CK270" t="str">
            <v/>
          </cell>
          <cell r="CL270" t="str">
            <v/>
          </cell>
          <cell r="CM270" t="str">
            <v/>
          </cell>
          <cell r="CN270" t="str">
            <v/>
          </cell>
          <cell r="CO270" t="str">
            <v/>
          </cell>
          <cell r="CP270" t="str">
            <v/>
          </cell>
          <cell r="CQ270" t="str">
            <v/>
          </cell>
          <cell r="CR270" t="str">
            <v/>
          </cell>
          <cell r="CS270" t="str">
            <v/>
          </cell>
          <cell r="CT270" t="str">
            <v/>
          </cell>
          <cell r="CU270" t="str">
            <v/>
          </cell>
          <cell r="CV270" t="str">
            <v/>
          </cell>
          <cell r="CW270" t="str">
            <v/>
          </cell>
          <cell r="CX270" t="str">
            <v/>
          </cell>
          <cell r="CY270" t="str">
            <v/>
          </cell>
          <cell r="CZ270" t="str">
            <v/>
          </cell>
          <cell r="DA270" t="str">
            <v/>
          </cell>
          <cell r="DB270" t="str">
            <v/>
          </cell>
          <cell r="DC270" t="str">
            <v/>
          </cell>
          <cell r="DD270" t="str">
            <v/>
          </cell>
          <cell r="DE270" t="str">
            <v/>
          </cell>
          <cell r="DF270" t="str">
            <v/>
          </cell>
          <cell r="DG270" t="str">
            <v/>
          </cell>
          <cell r="DH270" t="str">
            <v/>
          </cell>
          <cell r="DI270" t="str">
            <v/>
          </cell>
          <cell r="DJ270" t="str">
            <v/>
          </cell>
          <cell r="DK270" t="str">
            <v/>
          </cell>
          <cell r="DL270" t="str">
            <v/>
          </cell>
          <cell r="DM270" t="str">
            <v/>
          </cell>
          <cell r="DN270" t="str">
            <v/>
          </cell>
          <cell r="DO270" t="str">
            <v/>
          </cell>
          <cell r="DP270" t="str">
            <v/>
          </cell>
          <cell r="DQ270" t="str">
            <v/>
          </cell>
          <cell r="DR270" t="str">
            <v/>
          </cell>
          <cell r="DS270" t="str">
            <v/>
          </cell>
          <cell r="DT270" t="str">
            <v/>
          </cell>
          <cell r="DU270" t="str">
            <v/>
          </cell>
          <cell r="DV270" t="str">
            <v/>
          </cell>
          <cell r="DW270" t="str">
            <v/>
          </cell>
          <cell r="DX270" t="str">
            <v/>
          </cell>
          <cell r="DY270" t="str">
            <v/>
          </cell>
          <cell r="DZ270" t="str">
            <v/>
          </cell>
          <cell r="EA270" t="str">
            <v/>
          </cell>
          <cell r="EB270" t="str">
            <v/>
          </cell>
          <cell r="EC270" t="str">
            <v/>
          </cell>
          <cell r="ED270" t="str">
            <v/>
          </cell>
          <cell r="EE270" t="str">
            <v/>
          </cell>
          <cell r="EF270" t="str">
            <v/>
          </cell>
          <cell r="EG270" t="str">
            <v/>
          </cell>
          <cell r="EH270" t="str">
            <v/>
          </cell>
          <cell r="EI270" t="str">
            <v/>
          </cell>
          <cell r="EJ270" t="str">
            <v/>
          </cell>
          <cell r="EK270" t="str">
            <v/>
          </cell>
          <cell r="EL270" t="str">
            <v/>
          </cell>
          <cell r="EM270" t="str">
            <v/>
          </cell>
          <cell r="EN270" t="str">
            <v/>
          </cell>
          <cell r="EO270" t="str">
            <v/>
          </cell>
          <cell r="EP270" t="str">
            <v/>
          </cell>
          <cell r="EQ270" t="str">
            <v/>
          </cell>
          <cell r="ER270" t="str">
            <v/>
          </cell>
          <cell r="ES270" t="str">
            <v/>
          </cell>
          <cell r="ET270" t="str">
            <v/>
          </cell>
          <cell r="EU270" t="str">
            <v/>
          </cell>
          <cell r="EV270" t="str">
            <v/>
          </cell>
          <cell r="EW270" t="str">
            <v/>
          </cell>
          <cell r="EX270" t="str">
            <v/>
          </cell>
        </row>
        <row r="271">
          <cell r="B271" t="str">
            <v/>
          </cell>
          <cell r="C271" t="str">
            <v/>
          </cell>
          <cell r="D271" t="str">
            <v/>
          </cell>
          <cell r="E271" t="str">
            <v/>
          </cell>
          <cell r="F271" t="str">
            <v/>
          </cell>
          <cell r="G271" t="str">
            <v/>
          </cell>
          <cell r="H271" t="str">
            <v/>
          </cell>
          <cell r="I271" t="str">
            <v/>
          </cell>
          <cell r="J271" t="str">
            <v/>
          </cell>
          <cell r="K271" t="str">
            <v/>
          </cell>
          <cell r="L271" t="str">
            <v/>
          </cell>
          <cell r="M271" t="str">
            <v/>
          </cell>
          <cell r="N271" t="str">
            <v/>
          </cell>
          <cell r="O271" t="str">
            <v/>
          </cell>
          <cell r="P271" t="str">
            <v/>
          </cell>
          <cell r="Q271" t="str">
            <v/>
          </cell>
          <cell r="R271" t="str">
            <v/>
          </cell>
          <cell r="S271" t="str">
            <v/>
          </cell>
          <cell r="T271" t="str">
            <v/>
          </cell>
          <cell r="U271" t="str">
            <v/>
          </cell>
          <cell r="V271" t="str">
            <v/>
          </cell>
          <cell r="W271" t="str">
            <v/>
          </cell>
          <cell r="X271" t="str">
            <v/>
          </cell>
          <cell r="Y271" t="str">
            <v/>
          </cell>
          <cell r="Z271" t="str">
            <v/>
          </cell>
          <cell r="AA271" t="str">
            <v/>
          </cell>
          <cell r="AB271" t="str">
            <v/>
          </cell>
          <cell r="AC271" t="str">
            <v/>
          </cell>
          <cell r="AD271" t="str">
            <v/>
          </cell>
          <cell r="AE271" t="str">
            <v/>
          </cell>
          <cell r="AF271" t="str">
            <v/>
          </cell>
          <cell r="AG271" t="str">
            <v/>
          </cell>
          <cell r="AH271" t="str">
            <v/>
          </cell>
          <cell r="AI271" t="str">
            <v/>
          </cell>
          <cell r="AJ271" t="str">
            <v/>
          </cell>
          <cell r="AK271" t="str">
            <v/>
          </cell>
          <cell r="AL271" t="str">
            <v/>
          </cell>
          <cell r="AM271" t="str">
            <v/>
          </cell>
          <cell r="AN271" t="str">
            <v/>
          </cell>
          <cell r="AO271" t="str">
            <v/>
          </cell>
          <cell r="AP271" t="str">
            <v/>
          </cell>
          <cell r="AQ271" t="str">
            <v/>
          </cell>
          <cell r="AR271" t="str">
            <v/>
          </cell>
          <cell r="AS271" t="str">
            <v/>
          </cell>
          <cell r="AT271" t="str">
            <v/>
          </cell>
          <cell r="AU271" t="str">
            <v/>
          </cell>
          <cell r="AV271" t="str">
            <v/>
          </cell>
          <cell r="AW271" t="str">
            <v/>
          </cell>
          <cell r="AX271" t="str">
            <v/>
          </cell>
          <cell r="AY271" t="str">
            <v/>
          </cell>
          <cell r="AZ271" t="str">
            <v/>
          </cell>
          <cell r="BA271" t="str">
            <v/>
          </cell>
          <cell r="BB271" t="str">
            <v/>
          </cell>
          <cell r="BC271" t="str">
            <v/>
          </cell>
          <cell r="BD271" t="str">
            <v/>
          </cell>
          <cell r="BE271" t="str">
            <v/>
          </cell>
          <cell r="BF271" t="str">
            <v/>
          </cell>
          <cell r="BG271" t="str">
            <v/>
          </cell>
          <cell r="BH271" t="str">
            <v/>
          </cell>
          <cell r="BI271" t="str">
            <v/>
          </cell>
          <cell r="BJ271" t="str">
            <v/>
          </cell>
          <cell r="BK271" t="str">
            <v/>
          </cell>
          <cell r="BL271" t="str">
            <v/>
          </cell>
          <cell r="BM271" t="str">
            <v/>
          </cell>
          <cell r="BN271" t="str">
            <v/>
          </cell>
          <cell r="BO271" t="str">
            <v/>
          </cell>
          <cell r="BP271" t="str">
            <v/>
          </cell>
          <cell r="BQ271" t="str">
            <v/>
          </cell>
          <cell r="BR271" t="str">
            <v/>
          </cell>
          <cell r="BS271" t="str">
            <v/>
          </cell>
          <cell r="BT271" t="str">
            <v/>
          </cell>
          <cell r="BU271" t="str">
            <v/>
          </cell>
          <cell r="BV271" t="str">
            <v/>
          </cell>
          <cell r="BW271" t="str">
            <v/>
          </cell>
          <cell r="BX271" t="str">
            <v/>
          </cell>
          <cell r="BY271" t="str">
            <v/>
          </cell>
          <cell r="CA271" t="str">
            <v/>
          </cell>
          <cell r="CB271" t="str">
            <v/>
          </cell>
          <cell r="CC271" t="str">
            <v/>
          </cell>
          <cell r="CD271" t="str">
            <v/>
          </cell>
          <cell r="CE271" t="str">
            <v/>
          </cell>
          <cell r="CF271" t="str">
            <v/>
          </cell>
          <cell r="CG271" t="str">
            <v/>
          </cell>
          <cell r="CH271" t="str">
            <v/>
          </cell>
          <cell r="CI271" t="str">
            <v/>
          </cell>
          <cell r="CJ271" t="str">
            <v/>
          </cell>
          <cell r="CK271" t="str">
            <v/>
          </cell>
          <cell r="CL271" t="str">
            <v/>
          </cell>
          <cell r="CM271" t="str">
            <v/>
          </cell>
          <cell r="CN271" t="str">
            <v/>
          </cell>
          <cell r="CO271" t="str">
            <v/>
          </cell>
          <cell r="CP271" t="str">
            <v/>
          </cell>
          <cell r="CQ271" t="str">
            <v/>
          </cell>
          <cell r="CR271" t="str">
            <v/>
          </cell>
          <cell r="CS271" t="str">
            <v/>
          </cell>
          <cell r="CT271" t="str">
            <v/>
          </cell>
          <cell r="CU271" t="str">
            <v/>
          </cell>
          <cell r="CV271" t="str">
            <v/>
          </cell>
          <cell r="CW271" t="str">
            <v/>
          </cell>
          <cell r="CX271" t="str">
            <v/>
          </cell>
          <cell r="CY271" t="str">
            <v/>
          </cell>
          <cell r="CZ271" t="str">
            <v/>
          </cell>
          <cell r="DA271" t="str">
            <v/>
          </cell>
          <cell r="DB271" t="str">
            <v/>
          </cell>
          <cell r="DC271" t="str">
            <v/>
          </cell>
          <cell r="DD271" t="str">
            <v/>
          </cell>
          <cell r="DE271" t="str">
            <v/>
          </cell>
          <cell r="DF271" t="str">
            <v/>
          </cell>
          <cell r="DG271" t="str">
            <v/>
          </cell>
          <cell r="DH271" t="str">
            <v/>
          </cell>
          <cell r="DI271" t="str">
            <v/>
          </cell>
          <cell r="DJ271" t="str">
            <v/>
          </cell>
          <cell r="DK271" t="str">
            <v/>
          </cell>
          <cell r="DL271" t="str">
            <v/>
          </cell>
          <cell r="DM271" t="str">
            <v/>
          </cell>
          <cell r="DN271" t="str">
            <v/>
          </cell>
          <cell r="DO271" t="str">
            <v/>
          </cell>
          <cell r="DP271" t="str">
            <v/>
          </cell>
          <cell r="DQ271" t="str">
            <v/>
          </cell>
          <cell r="DR271" t="str">
            <v/>
          </cell>
          <cell r="DS271" t="str">
            <v/>
          </cell>
          <cell r="DT271" t="str">
            <v/>
          </cell>
          <cell r="DU271" t="str">
            <v/>
          </cell>
          <cell r="DV271" t="str">
            <v/>
          </cell>
          <cell r="DW271" t="str">
            <v/>
          </cell>
          <cell r="DX271" t="str">
            <v/>
          </cell>
          <cell r="DY271" t="str">
            <v/>
          </cell>
          <cell r="DZ271" t="str">
            <v/>
          </cell>
          <cell r="EA271" t="str">
            <v/>
          </cell>
          <cell r="EB271" t="str">
            <v/>
          </cell>
          <cell r="EC271" t="str">
            <v/>
          </cell>
          <cell r="ED271" t="str">
            <v/>
          </cell>
          <cell r="EE271" t="str">
            <v/>
          </cell>
          <cell r="EF271" t="str">
            <v/>
          </cell>
          <cell r="EG271" t="str">
            <v/>
          </cell>
          <cell r="EH271" t="str">
            <v/>
          </cell>
          <cell r="EI271" t="str">
            <v/>
          </cell>
          <cell r="EJ271" t="str">
            <v/>
          </cell>
          <cell r="EK271" t="str">
            <v/>
          </cell>
          <cell r="EL271" t="str">
            <v/>
          </cell>
          <cell r="EM271" t="str">
            <v/>
          </cell>
          <cell r="EN271" t="str">
            <v/>
          </cell>
          <cell r="EO271" t="str">
            <v/>
          </cell>
          <cell r="EP271" t="str">
            <v/>
          </cell>
          <cell r="EQ271" t="str">
            <v/>
          </cell>
          <cell r="ER271" t="str">
            <v/>
          </cell>
          <cell r="ES271" t="str">
            <v/>
          </cell>
          <cell r="ET271" t="str">
            <v/>
          </cell>
          <cell r="EU271" t="str">
            <v/>
          </cell>
          <cell r="EV271" t="str">
            <v/>
          </cell>
          <cell r="EW271" t="str">
            <v/>
          </cell>
          <cell r="EX271" t="str">
            <v/>
          </cell>
        </row>
        <row r="272">
          <cell r="B272" t="str">
            <v/>
          </cell>
          <cell r="C272" t="str">
            <v/>
          </cell>
          <cell r="D272" t="str">
            <v/>
          </cell>
          <cell r="E272" t="str">
            <v/>
          </cell>
          <cell r="F272" t="str">
            <v/>
          </cell>
          <cell r="G272" t="str">
            <v/>
          </cell>
          <cell r="H272" t="str">
            <v/>
          </cell>
          <cell r="I272" t="str">
            <v/>
          </cell>
          <cell r="J272" t="str">
            <v/>
          </cell>
          <cell r="K272" t="str">
            <v/>
          </cell>
          <cell r="L272" t="str">
            <v/>
          </cell>
          <cell r="M272" t="str">
            <v/>
          </cell>
          <cell r="N272" t="str">
            <v/>
          </cell>
          <cell r="O272" t="str">
            <v/>
          </cell>
          <cell r="P272" t="str">
            <v/>
          </cell>
          <cell r="Q272" t="str">
            <v/>
          </cell>
          <cell r="R272" t="str">
            <v/>
          </cell>
          <cell r="S272" t="str">
            <v/>
          </cell>
          <cell r="T272" t="str">
            <v/>
          </cell>
          <cell r="U272" t="str">
            <v/>
          </cell>
          <cell r="V272" t="str">
            <v/>
          </cell>
          <cell r="W272" t="str">
            <v/>
          </cell>
          <cell r="X272" t="str">
            <v/>
          </cell>
          <cell r="Y272" t="str">
            <v/>
          </cell>
          <cell r="Z272" t="str">
            <v/>
          </cell>
          <cell r="AA272" t="str">
            <v/>
          </cell>
          <cell r="AB272" t="str">
            <v/>
          </cell>
          <cell r="AC272" t="str">
            <v/>
          </cell>
          <cell r="AD272" t="str">
            <v/>
          </cell>
          <cell r="AE272" t="str">
            <v/>
          </cell>
          <cell r="AF272" t="str">
            <v/>
          </cell>
          <cell r="AG272" t="str">
            <v/>
          </cell>
          <cell r="AH272" t="str">
            <v/>
          </cell>
          <cell r="AI272" t="str">
            <v/>
          </cell>
          <cell r="AJ272" t="str">
            <v/>
          </cell>
          <cell r="AK272" t="str">
            <v/>
          </cell>
          <cell r="AL272" t="str">
            <v/>
          </cell>
          <cell r="AM272" t="str">
            <v/>
          </cell>
          <cell r="AN272" t="str">
            <v/>
          </cell>
          <cell r="AO272" t="str">
            <v/>
          </cell>
          <cell r="AP272" t="str">
            <v/>
          </cell>
          <cell r="AQ272" t="str">
            <v/>
          </cell>
          <cell r="AR272" t="str">
            <v/>
          </cell>
          <cell r="AS272" t="str">
            <v/>
          </cell>
          <cell r="AT272" t="str">
            <v/>
          </cell>
          <cell r="AU272" t="str">
            <v/>
          </cell>
          <cell r="AV272" t="str">
            <v/>
          </cell>
          <cell r="AW272" t="str">
            <v/>
          </cell>
          <cell r="AX272" t="str">
            <v/>
          </cell>
          <cell r="AY272" t="str">
            <v/>
          </cell>
          <cell r="AZ272" t="str">
            <v/>
          </cell>
          <cell r="BA272" t="str">
            <v/>
          </cell>
          <cell r="BB272" t="str">
            <v/>
          </cell>
          <cell r="BC272" t="str">
            <v/>
          </cell>
          <cell r="BD272" t="str">
            <v/>
          </cell>
          <cell r="BE272" t="str">
            <v/>
          </cell>
          <cell r="BF272" t="str">
            <v/>
          </cell>
          <cell r="BG272" t="str">
            <v/>
          </cell>
          <cell r="BH272" t="str">
            <v/>
          </cell>
          <cell r="BI272" t="str">
            <v/>
          </cell>
          <cell r="BJ272" t="str">
            <v/>
          </cell>
          <cell r="BK272" t="str">
            <v/>
          </cell>
          <cell r="BL272" t="str">
            <v/>
          </cell>
          <cell r="BM272" t="str">
            <v/>
          </cell>
          <cell r="BN272" t="str">
            <v/>
          </cell>
          <cell r="BO272" t="str">
            <v/>
          </cell>
          <cell r="BP272" t="str">
            <v/>
          </cell>
          <cell r="BQ272" t="str">
            <v/>
          </cell>
          <cell r="BR272" t="str">
            <v/>
          </cell>
          <cell r="BS272" t="str">
            <v/>
          </cell>
          <cell r="BT272" t="str">
            <v/>
          </cell>
          <cell r="BU272" t="str">
            <v/>
          </cell>
          <cell r="BV272" t="str">
            <v/>
          </cell>
          <cell r="BW272" t="str">
            <v/>
          </cell>
          <cell r="BX272" t="str">
            <v/>
          </cell>
          <cell r="BY272" t="str">
            <v/>
          </cell>
          <cell r="CA272" t="str">
            <v/>
          </cell>
          <cell r="CB272" t="str">
            <v/>
          </cell>
          <cell r="CC272" t="str">
            <v/>
          </cell>
          <cell r="CD272" t="str">
            <v/>
          </cell>
          <cell r="CE272" t="str">
            <v/>
          </cell>
          <cell r="CF272" t="str">
            <v/>
          </cell>
          <cell r="CG272" t="str">
            <v/>
          </cell>
          <cell r="CH272" t="str">
            <v/>
          </cell>
          <cell r="CI272" t="str">
            <v/>
          </cell>
          <cell r="CJ272" t="str">
            <v/>
          </cell>
          <cell r="CK272" t="str">
            <v/>
          </cell>
          <cell r="CL272" t="str">
            <v/>
          </cell>
          <cell r="CM272" t="str">
            <v/>
          </cell>
          <cell r="CN272" t="str">
            <v/>
          </cell>
          <cell r="CO272" t="str">
            <v/>
          </cell>
          <cell r="CP272" t="str">
            <v/>
          </cell>
          <cell r="CQ272" t="str">
            <v/>
          </cell>
          <cell r="CR272" t="str">
            <v/>
          </cell>
          <cell r="CS272" t="str">
            <v/>
          </cell>
          <cell r="CT272" t="str">
            <v/>
          </cell>
          <cell r="CU272" t="str">
            <v/>
          </cell>
          <cell r="CV272" t="str">
            <v/>
          </cell>
          <cell r="CW272" t="str">
            <v/>
          </cell>
          <cell r="CX272" t="str">
            <v/>
          </cell>
          <cell r="CY272" t="str">
            <v/>
          </cell>
          <cell r="CZ272" t="str">
            <v/>
          </cell>
          <cell r="DA272" t="str">
            <v/>
          </cell>
          <cell r="DB272" t="str">
            <v/>
          </cell>
          <cell r="DC272" t="str">
            <v/>
          </cell>
          <cell r="DD272" t="str">
            <v/>
          </cell>
          <cell r="DE272" t="str">
            <v/>
          </cell>
          <cell r="DF272" t="str">
            <v/>
          </cell>
          <cell r="DG272" t="str">
            <v/>
          </cell>
          <cell r="DH272" t="str">
            <v/>
          </cell>
          <cell r="DI272" t="str">
            <v/>
          </cell>
          <cell r="DJ272" t="str">
            <v/>
          </cell>
          <cell r="DK272" t="str">
            <v/>
          </cell>
          <cell r="DL272" t="str">
            <v/>
          </cell>
          <cell r="DM272" t="str">
            <v/>
          </cell>
          <cell r="DN272" t="str">
            <v/>
          </cell>
          <cell r="DO272" t="str">
            <v/>
          </cell>
          <cell r="DP272" t="str">
            <v/>
          </cell>
          <cell r="DQ272" t="str">
            <v/>
          </cell>
          <cell r="DR272" t="str">
            <v/>
          </cell>
          <cell r="DS272" t="str">
            <v/>
          </cell>
          <cell r="DT272" t="str">
            <v/>
          </cell>
          <cell r="DU272" t="str">
            <v/>
          </cell>
          <cell r="DV272" t="str">
            <v/>
          </cell>
          <cell r="DW272" t="str">
            <v/>
          </cell>
          <cell r="DX272" t="str">
            <v/>
          </cell>
          <cell r="DY272" t="str">
            <v/>
          </cell>
          <cell r="DZ272" t="str">
            <v/>
          </cell>
          <cell r="EA272" t="str">
            <v/>
          </cell>
          <cell r="EB272" t="str">
            <v/>
          </cell>
          <cell r="EC272" t="str">
            <v/>
          </cell>
          <cell r="ED272" t="str">
            <v/>
          </cell>
          <cell r="EE272" t="str">
            <v/>
          </cell>
          <cell r="EF272" t="str">
            <v/>
          </cell>
          <cell r="EG272" t="str">
            <v/>
          </cell>
          <cell r="EH272" t="str">
            <v/>
          </cell>
          <cell r="EI272" t="str">
            <v/>
          </cell>
          <cell r="EJ272" t="str">
            <v/>
          </cell>
          <cell r="EK272" t="str">
            <v/>
          </cell>
          <cell r="EL272" t="str">
            <v/>
          </cell>
          <cell r="EM272" t="str">
            <v/>
          </cell>
          <cell r="EN272" t="str">
            <v/>
          </cell>
          <cell r="EO272" t="str">
            <v/>
          </cell>
          <cell r="EP272" t="str">
            <v/>
          </cell>
          <cell r="EQ272" t="str">
            <v/>
          </cell>
          <cell r="ER272" t="str">
            <v/>
          </cell>
          <cell r="ES272" t="str">
            <v/>
          </cell>
          <cell r="ET272" t="str">
            <v/>
          </cell>
          <cell r="EU272" t="str">
            <v/>
          </cell>
          <cell r="EV272" t="str">
            <v/>
          </cell>
          <cell r="EW272" t="str">
            <v/>
          </cell>
          <cell r="EX272" t="str">
            <v/>
          </cell>
        </row>
        <row r="273">
          <cell r="B273" t="str">
            <v/>
          </cell>
          <cell r="C273" t="str">
            <v/>
          </cell>
          <cell r="D273" t="str">
            <v/>
          </cell>
          <cell r="E273" t="str">
            <v/>
          </cell>
          <cell r="F273" t="str">
            <v/>
          </cell>
          <cell r="G273" t="str">
            <v/>
          </cell>
          <cell r="H273" t="str">
            <v/>
          </cell>
          <cell r="I273" t="str">
            <v/>
          </cell>
          <cell r="J273" t="str">
            <v/>
          </cell>
          <cell r="K273" t="str">
            <v/>
          </cell>
          <cell r="L273" t="str">
            <v/>
          </cell>
          <cell r="M273" t="str">
            <v/>
          </cell>
          <cell r="N273" t="str">
            <v/>
          </cell>
          <cell r="O273" t="str">
            <v/>
          </cell>
          <cell r="P273" t="str">
            <v/>
          </cell>
          <cell r="Q273" t="str">
            <v/>
          </cell>
          <cell r="R273" t="str">
            <v/>
          </cell>
          <cell r="S273" t="str">
            <v/>
          </cell>
          <cell r="T273" t="str">
            <v/>
          </cell>
          <cell r="U273" t="str">
            <v/>
          </cell>
          <cell r="V273" t="str">
            <v/>
          </cell>
          <cell r="W273" t="str">
            <v/>
          </cell>
          <cell r="X273" t="str">
            <v/>
          </cell>
          <cell r="Y273" t="str">
            <v/>
          </cell>
          <cell r="Z273" t="str">
            <v/>
          </cell>
          <cell r="AA273" t="str">
            <v/>
          </cell>
          <cell r="AB273" t="str">
            <v/>
          </cell>
          <cell r="AC273" t="str">
            <v/>
          </cell>
          <cell r="AD273" t="str">
            <v/>
          </cell>
          <cell r="AE273" t="str">
            <v/>
          </cell>
          <cell r="AF273" t="str">
            <v/>
          </cell>
          <cell r="AG273" t="str">
            <v/>
          </cell>
          <cell r="AH273" t="str">
            <v/>
          </cell>
          <cell r="AI273" t="str">
            <v/>
          </cell>
          <cell r="AJ273" t="str">
            <v/>
          </cell>
          <cell r="AK273" t="str">
            <v/>
          </cell>
          <cell r="AL273" t="str">
            <v/>
          </cell>
          <cell r="AM273" t="str">
            <v/>
          </cell>
          <cell r="AN273" t="str">
            <v/>
          </cell>
          <cell r="AO273" t="str">
            <v/>
          </cell>
          <cell r="AP273" t="str">
            <v/>
          </cell>
          <cell r="AQ273" t="str">
            <v/>
          </cell>
          <cell r="AR273" t="str">
            <v/>
          </cell>
          <cell r="AS273" t="str">
            <v/>
          </cell>
          <cell r="AT273" t="str">
            <v/>
          </cell>
          <cell r="AU273" t="str">
            <v/>
          </cell>
          <cell r="AV273" t="str">
            <v/>
          </cell>
          <cell r="AW273" t="str">
            <v/>
          </cell>
          <cell r="AX273" t="str">
            <v/>
          </cell>
          <cell r="AY273" t="str">
            <v/>
          </cell>
          <cell r="AZ273" t="str">
            <v/>
          </cell>
          <cell r="BA273" t="str">
            <v/>
          </cell>
          <cell r="BB273" t="str">
            <v/>
          </cell>
          <cell r="BC273" t="str">
            <v/>
          </cell>
          <cell r="BD273" t="str">
            <v/>
          </cell>
          <cell r="BE273" t="str">
            <v/>
          </cell>
          <cell r="BF273" t="str">
            <v/>
          </cell>
          <cell r="BG273" t="str">
            <v/>
          </cell>
          <cell r="BH273" t="str">
            <v/>
          </cell>
          <cell r="BI273" t="str">
            <v/>
          </cell>
          <cell r="BJ273" t="str">
            <v/>
          </cell>
          <cell r="BK273" t="str">
            <v/>
          </cell>
          <cell r="BL273" t="str">
            <v/>
          </cell>
          <cell r="BM273" t="str">
            <v/>
          </cell>
          <cell r="BN273" t="str">
            <v/>
          </cell>
          <cell r="BO273" t="str">
            <v/>
          </cell>
          <cell r="BP273" t="str">
            <v/>
          </cell>
          <cell r="BQ273" t="str">
            <v/>
          </cell>
          <cell r="BR273" t="str">
            <v/>
          </cell>
          <cell r="BS273" t="str">
            <v/>
          </cell>
          <cell r="BT273" t="str">
            <v/>
          </cell>
          <cell r="BU273" t="str">
            <v/>
          </cell>
          <cell r="BV273" t="str">
            <v/>
          </cell>
          <cell r="BW273" t="str">
            <v/>
          </cell>
          <cell r="BX273" t="str">
            <v/>
          </cell>
          <cell r="BY273" t="str">
            <v/>
          </cell>
          <cell r="CA273" t="str">
            <v/>
          </cell>
          <cell r="CB273" t="str">
            <v/>
          </cell>
          <cell r="CC273" t="str">
            <v/>
          </cell>
          <cell r="CD273" t="str">
            <v/>
          </cell>
          <cell r="CE273" t="str">
            <v/>
          </cell>
          <cell r="CF273" t="str">
            <v/>
          </cell>
          <cell r="CG273" t="str">
            <v/>
          </cell>
          <cell r="CH273" t="str">
            <v/>
          </cell>
          <cell r="CI273" t="str">
            <v/>
          </cell>
          <cell r="CJ273" t="str">
            <v/>
          </cell>
          <cell r="CK273" t="str">
            <v/>
          </cell>
          <cell r="CL273" t="str">
            <v/>
          </cell>
          <cell r="CM273" t="str">
            <v/>
          </cell>
          <cell r="CN273" t="str">
            <v/>
          </cell>
          <cell r="CO273" t="str">
            <v/>
          </cell>
          <cell r="CP273" t="str">
            <v/>
          </cell>
          <cell r="CQ273" t="str">
            <v/>
          </cell>
          <cell r="CR273" t="str">
            <v/>
          </cell>
          <cell r="CS273" t="str">
            <v/>
          </cell>
          <cell r="CT273" t="str">
            <v/>
          </cell>
          <cell r="CU273" t="str">
            <v/>
          </cell>
          <cell r="CV273" t="str">
            <v/>
          </cell>
          <cell r="CW273" t="str">
            <v/>
          </cell>
          <cell r="CX273" t="str">
            <v/>
          </cell>
          <cell r="CY273" t="str">
            <v/>
          </cell>
          <cell r="CZ273" t="str">
            <v/>
          </cell>
          <cell r="DA273" t="str">
            <v/>
          </cell>
          <cell r="DB273" t="str">
            <v/>
          </cell>
          <cell r="DC273" t="str">
            <v/>
          </cell>
          <cell r="DD273" t="str">
            <v/>
          </cell>
          <cell r="DE273" t="str">
            <v/>
          </cell>
          <cell r="DF273" t="str">
            <v/>
          </cell>
          <cell r="DG273" t="str">
            <v/>
          </cell>
          <cell r="DH273" t="str">
            <v/>
          </cell>
          <cell r="DI273" t="str">
            <v/>
          </cell>
          <cell r="DJ273" t="str">
            <v/>
          </cell>
          <cell r="DK273" t="str">
            <v/>
          </cell>
          <cell r="DL273" t="str">
            <v/>
          </cell>
          <cell r="DM273" t="str">
            <v/>
          </cell>
          <cell r="DN273" t="str">
            <v/>
          </cell>
          <cell r="DO273" t="str">
            <v/>
          </cell>
          <cell r="DP273" t="str">
            <v/>
          </cell>
          <cell r="DQ273" t="str">
            <v/>
          </cell>
          <cell r="DR273" t="str">
            <v/>
          </cell>
          <cell r="DS273" t="str">
            <v/>
          </cell>
          <cell r="DT273" t="str">
            <v/>
          </cell>
          <cell r="DU273" t="str">
            <v/>
          </cell>
          <cell r="DV273" t="str">
            <v/>
          </cell>
          <cell r="DW273" t="str">
            <v/>
          </cell>
          <cell r="DX273" t="str">
            <v/>
          </cell>
          <cell r="DY273" t="str">
            <v/>
          </cell>
          <cell r="DZ273" t="str">
            <v/>
          </cell>
          <cell r="EA273" t="str">
            <v/>
          </cell>
          <cell r="EB273" t="str">
            <v/>
          </cell>
          <cell r="EC273" t="str">
            <v/>
          </cell>
          <cell r="ED273" t="str">
            <v/>
          </cell>
          <cell r="EE273" t="str">
            <v/>
          </cell>
          <cell r="EF273" t="str">
            <v/>
          </cell>
          <cell r="EG273" t="str">
            <v/>
          </cell>
          <cell r="EH273" t="str">
            <v/>
          </cell>
          <cell r="EI273" t="str">
            <v/>
          </cell>
          <cell r="EJ273" t="str">
            <v/>
          </cell>
          <cell r="EK273" t="str">
            <v/>
          </cell>
          <cell r="EL273" t="str">
            <v/>
          </cell>
          <cell r="EM273" t="str">
            <v/>
          </cell>
          <cell r="EN273" t="str">
            <v/>
          </cell>
          <cell r="EO273" t="str">
            <v/>
          </cell>
          <cell r="EP273" t="str">
            <v/>
          </cell>
          <cell r="EQ273" t="str">
            <v/>
          </cell>
          <cell r="ER273" t="str">
            <v/>
          </cell>
          <cell r="ES273" t="str">
            <v/>
          </cell>
          <cell r="ET273" t="str">
            <v/>
          </cell>
          <cell r="EU273" t="str">
            <v/>
          </cell>
          <cell r="EV273" t="str">
            <v/>
          </cell>
          <cell r="EW273" t="str">
            <v/>
          </cell>
          <cell r="EX273" t="str">
            <v/>
          </cell>
        </row>
        <row r="274">
          <cell r="B274" t="str">
            <v/>
          </cell>
          <cell r="C274" t="str">
            <v/>
          </cell>
          <cell r="D274" t="str">
            <v/>
          </cell>
          <cell r="E274" t="str">
            <v/>
          </cell>
          <cell r="F274" t="str">
            <v/>
          </cell>
          <cell r="G274" t="str">
            <v/>
          </cell>
          <cell r="H274" t="str">
            <v/>
          </cell>
          <cell r="I274" t="str">
            <v/>
          </cell>
          <cell r="J274" t="str">
            <v/>
          </cell>
          <cell r="K274" t="str">
            <v/>
          </cell>
          <cell r="L274" t="str">
            <v/>
          </cell>
          <cell r="M274" t="str">
            <v/>
          </cell>
          <cell r="N274" t="str">
            <v/>
          </cell>
          <cell r="O274" t="str">
            <v/>
          </cell>
          <cell r="P274" t="str">
            <v/>
          </cell>
          <cell r="Q274" t="str">
            <v/>
          </cell>
          <cell r="R274" t="str">
            <v/>
          </cell>
          <cell r="S274" t="str">
            <v/>
          </cell>
          <cell r="T274" t="str">
            <v/>
          </cell>
          <cell r="U274" t="str">
            <v/>
          </cell>
          <cell r="V274" t="str">
            <v/>
          </cell>
          <cell r="W274" t="str">
            <v/>
          </cell>
          <cell r="X274" t="str">
            <v/>
          </cell>
          <cell r="Y274" t="str">
            <v/>
          </cell>
          <cell r="Z274" t="str">
            <v/>
          </cell>
          <cell r="AA274" t="str">
            <v/>
          </cell>
          <cell r="AB274" t="str">
            <v/>
          </cell>
          <cell r="AC274" t="str">
            <v/>
          </cell>
          <cell r="AD274" t="str">
            <v/>
          </cell>
          <cell r="AE274" t="str">
            <v/>
          </cell>
          <cell r="AF274" t="str">
            <v/>
          </cell>
          <cell r="AG274" t="str">
            <v/>
          </cell>
          <cell r="AH274" t="str">
            <v/>
          </cell>
          <cell r="AI274" t="str">
            <v/>
          </cell>
          <cell r="AJ274" t="str">
            <v/>
          </cell>
          <cell r="AK274" t="str">
            <v/>
          </cell>
          <cell r="AL274" t="str">
            <v/>
          </cell>
          <cell r="AM274" t="str">
            <v/>
          </cell>
          <cell r="AN274" t="str">
            <v/>
          </cell>
          <cell r="AO274" t="str">
            <v/>
          </cell>
          <cell r="AP274" t="str">
            <v/>
          </cell>
          <cell r="AQ274" t="str">
            <v/>
          </cell>
          <cell r="AR274" t="str">
            <v/>
          </cell>
          <cell r="AS274" t="str">
            <v/>
          </cell>
          <cell r="AT274" t="str">
            <v/>
          </cell>
          <cell r="AU274" t="str">
            <v/>
          </cell>
          <cell r="AV274" t="str">
            <v/>
          </cell>
          <cell r="AW274" t="str">
            <v/>
          </cell>
          <cell r="AX274" t="str">
            <v/>
          </cell>
          <cell r="AY274" t="str">
            <v/>
          </cell>
          <cell r="AZ274" t="str">
            <v/>
          </cell>
          <cell r="BA274" t="str">
            <v/>
          </cell>
          <cell r="BB274" t="str">
            <v/>
          </cell>
          <cell r="BC274" t="str">
            <v/>
          </cell>
          <cell r="BD274" t="str">
            <v/>
          </cell>
          <cell r="BE274" t="str">
            <v/>
          </cell>
          <cell r="BF274" t="str">
            <v/>
          </cell>
          <cell r="BG274" t="str">
            <v/>
          </cell>
          <cell r="BH274" t="str">
            <v/>
          </cell>
          <cell r="BI274" t="str">
            <v/>
          </cell>
          <cell r="BJ274" t="str">
            <v/>
          </cell>
          <cell r="BK274" t="str">
            <v/>
          </cell>
          <cell r="BL274" t="str">
            <v/>
          </cell>
          <cell r="BM274" t="str">
            <v/>
          </cell>
          <cell r="BN274" t="str">
            <v/>
          </cell>
          <cell r="BO274" t="str">
            <v/>
          </cell>
          <cell r="BP274" t="str">
            <v/>
          </cell>
          <cell r="BQ274" t="str">
            <v/>
          </cell>
          <cell r="BR274" t="str">
            <v/>
          </cell>
          <cell r="BS274" t="str">
            <v/>
          </cell>
          <cell r="BT274" t="str">
            <v/>
          </cell>
          <cell r="BU274" t="str">
            <v/>
          </cell>
          <cell r="BV274" t="str">
            <v/>
          </cell>
          <cell r="BW274" t="str">
            <v/>
          </cell>
          <cell r="BX274" t="str">
            <v/>
          </cell>
          <cell r="BY274" t="str">
            <v/>
          </cell>
          <cell r="CA274" t="str">
            <v/>
          </cell>
          <cell r="CB274" t="str">
            <v/>
          </cell>
          <cell r="CC274" t="str">
            <v/>
          </cell>
          <cell r="CD274" t="str">
            <v/>
          </cell>
          <cell r="CE274" t="str">
            <v/>
          </cell>
          <cell r="CF274" t="str">
            <v/>
          </cell>
          <cell r="CG274" t="str">
            <v/>
          </cell>
          <cell r="CH274" t="str">
            <v/>
          </cell>
          <cell r="CI274" t="str">
            <v/>
          </cell>
          <cell r="CJ274" t="str">
            <v/>
          </cell>
          <cell r="CK274" t="str">
            <v/>
          </cell>
          <cell r="CL274" t="str">
            <v/>
          </cell>
          <cell r="CM274" t="str">
            <v/>
          </cell>
          <cell r="CN274" t="str">
            <v/>
          </cell>
          <cell r="CO274" t="str">
            <v/>
          </cell>
          <cell r="CP274" t="str">
            <v/>
          </cell>
          <cell r="CQ274" t="str">
            <v/>
          </cell>
          <cell r="CR274" t="str">
            <v/>
          </cell>
          <cell r="CS274" t="str">
            <v/>
          </cell>
          <cell r="CT274" t="str">
            <v/>
          </cell>
          <cell r="CU274" t="str">
            <v/>
          </cell>
          <cell r="CV274" t="str">
            <v/>
          </cell>
          <cell r="CW274" t="str">
            <v/>
          </cell>
          <cell r="CX274" t="str">
            <v/>
          </cell>
          <cell r="CY274" t="str">
            <v/>
          </cell>
          <cell r="CZ274" t="str">
            <v/>
          </cell>
          <cell r="DA274" t="str">
            <v/>
          </cell>
          <cell r="DB274" t="str">
            <v/>
          </cell>
          <cell r="DC274" t="str">
            <v/>
          </cell>
          <cell r="DD274" t="str">
            <v/>
          </cell>
          <cell r="DE274" t="str">
            <v/>
          </cell>
          <cell r="DF274" t="str">
            <v/>
          </cell>
          <cell r="DG274" t="str">
            <v/>
          </cell>
          <cell r="DH274" t="str">
            <v/>
          </cell>
          <cell r="DI274" t="str">
            <v/>
          </cell>
          <cell r="DJ274" t="str">
            <v/>
          </cell>
          <cell r="DK274" t="str">
            <v/>
          </cell>
          <cell r="DL274" t="str">
            <v/>
          </cell>
          <cell r="DM274" t="str">
            <v/>
          </cell>
          <cell r="DN274" t="str">
            <v/>
          </cell>
          <cell r="DO274" t="str">
            <v/>
          </cell>
          <cell r="DP274" t="str">
            <v/>
          </cell>
          <cell r="DQ274" t="str">
            <v/>
          </cell>
          <cell r="DR274" t="str">
            <v/>
          </cell>
          <cell r="DS274" t="str">
            <v/>
          </cell>
          <cell r="DT274" t="str">
            <v/>
          </cell>
          <cell r="DU274" t="str">
            <v/>
          </cell>
          <cell r="DV274" t="str">
            <v/>
          </cell>
          <cell r="DW274" t="str">
            <v/>
          </cell>
          <cell r="DX274" t="str">
            <v/>
          </cell>
          <cell r="DY274" t="str">
            <v/>
          </cell>
          <cell r="DZ274" t="str">
            <v/>
          </cell>
          <cell r="EA274" t="str">
            <v/>
          </cell>
          <cell r="EB274" t="str">
            <v/>
          </cell>
          <cell r="EC274" t="str">
            <v/>
          </cell>
          <cell r="ED274" t="str">
            <v/>
          </cell>
          <cell r="EE274" t="str">
            <v/>
          </cell>
          <cell r="EF274" t="str">
            <v/>
          </cell>
          <cell r="EG274" t="str">
            <v/>
          </cell>
          <cell r="EH274" t="str">
            <v/>
          </cell>
          <cell r="EI274" t="str">
            <v/>
          </cell>
          <cell r="EJ274" t="str">
            <v/>
          </cell>
          <cell r="EK274" t="str">
            <v/>
          </cell>
          <cell r="EL274" t="str">
            <v/>
          </cell>
          <cell r="EM274" t="str">
            <v/>
          </cell>
          <cell r="EN274" t="str">
            <v/>
          </cell>
          <cell r="EO274" t="str">
            <v/>
          </cell>
          <cell r="EP274" t="str">
            <v/>
          </cell>
          <cell r="EQ274" t="str">
            <v/>
          </cell>
          <cell r="ER274" t="str">
            <v/>
          </cell>
          <cell r="ES274" t="str">
            <v/>
          </cell>
          <cell r="ET274" t="str">
            <v/>
          </cell>
          <cell r="EU274" t="str">
            <v/>
          </cell>
          <cell r="EV274" t="str">
            <v/>
          </cell>
          <cell r="EW274" t="str">
            <v/>
          </cell>
          <cell r="EX274" t="str">
            <v/>
          </cell>
        </row>
        <row r="275">
          <cell r="B275" t="str">
            <v/>
          </cell>
          <cell r="C275" t="str">
            <v/>
          </cell>
          <cell r="D275" t="str">
            <v/>
          </cell>
          <cell r="E275" t="str">
            <v/>
          </cell>
          <cell r="F275" t="str">
            <v/>
          </cell>
          <cell r="G275" t="str">
            <v/>
          </cell>
          <cell r="H275" t="str">
            <v/>
          </cell>
          <cell r="I275" t="str">
            <v/>
          </cell>
          <cell r="J275" t="str">
            <v/>
          </cell>
          <cell r="K275" t="str">
            <v/>
          </cell>
          <cell r="L275" t="str">
            <v/>
          </cell>
          <cell r="M275" t="str">
            <v/>
          </cell>
          <cell r="N275" t="str">
            <v/>
          </cell>
          <cell r="O275" t="str">
            <v/>
          </cell>
          <cell r="P275" t="str">
            <v/>
          </cell>
          <cell r="Q275" t="str">
            <v/>
          </cell>
          <cell r="R275" t="str">
            <v/>
          </cell>
          <cell r="S275" t="str">
            <v/>
          </cell>
          <cell r="T275" t="str">
            <v/>
          </cell>
          <cell r="U275" t="str">
            <v/>
          </cell>
          <cell r="V275" t="str">
            <v/>
          </cell>
          <cell r="W275" t="str">
            <v/>
          </cell>
          <cell r="X275" t="str">
            <v/>
          </cell>
          <cell r="Y275" t="str">
            <v/>
          </cell>
          <cell r="Z275" t="str">
            <v/>
          </cell>
          <cell r="AA275" t="str">
            <v/>
          </cell>
          <cell r="AB275" t="str">
            <v/>
          </cell>
          <cell r="AC275" t="str">
            <v/>
          </cell>
          <cell r="AD275" t="str">
            <v/>
          </cell>
          <cell r="AE275" t="str">
            <v/>
          </cell>
          <cell r="AF275" t="str">
            <v/>
          </cell>
          <cell r="AG275" t="str">
            <v/>
          </cell>
          <cell r="AH275" t="str">
            <v/>
          </cell>
          <cell r="AI275" t="str">
            <v/>
          </cell>
          <cell r="AJ275" t="str">
            <v/>
          </cell>
          <cell r="AK275" t="str">
            <v/>
          </cell>
          <cell r="AL275" t="str">
            <v/>
          </cell>
          <cell r="AM275" t="str">
            <v/>
          </cell>
          <cell r="AN275" t="str">
            <v/>
          </cell>
          <cell r="AO275" t="str">
            <v/>
          </cell>
          <cell r="AP275" t="str">
            <v/>
          </cell>
          <cell r="AQ275" t="str">
            <v/>
          </cell>
          <cell r="AR275" t="str">
            <v/>
          </cell>
          <cell r="AS275" t="str">
            <v/>
          </cell>
          <cell r="AT275" t="str">
            <v/>
          </cell>
          <cell r="AU275" t="str">
            <v/>
          </cell>
          <cell r="AV275" t="str">
            <v/>
          </cell>
          <cell r="AW275" t="str">
            <v/>
          </cell>
          <cell r="AX275" t="str">
            <v/>
          </cell>
          <cell r="AY275" t="str">
            <v/>
          </cell>
          <cell r="AZ275" t="str">
            <v/>
          </cell>
          <cell r="BA275" t="str">
            <v/>
          </cell>
          <cell r="BB275" t="str">
            <v/>
          </cell>
          <cell r="BC275" t="str">
            <v/>
          </cell>
          <cell r="BD275" t="str">
            <v/>
          </cell>
          <cell r="BE275" t="str">
            <v/>
          </cell>
          <cell r="BF275" t="str">
            <v/>
          </cell>
          <cell r="BG275" t="str">
            <v/>
          </cell>
          <cell r="BH275" t="str">
            <v/>
          </cell>
          <cell r="BI275" t="str">
            <v/>
          </cell>
          <cell r="BJ275" t="str">
            <v/>
          </cell>
          <cell r="BK275" t="str">
            <v/>
          </cell>
          <cell r="BL275" t="str">
            <v/>
          </cell>
          <cell r="BM275" t="str">
            <v/>
          </cell>
          <cell r="BN275" t="str">
            <v/>
          </cell>
          <cell r="BO275" t="str">
            <v/>
          </cell>
          <cell r="BP275" t="str">
            <v/>
          </cell>
          <cell r="BQ275" t="str">
            <v/>
          </cell>
          <cell r="BR275" t="str">
            <v/>
          </cell>
          <cell r="BS275" t="str">
            <v/>
          </cell>
          <cell r="BT275" t="str">
            <v/>
          </cell>
          <cell r="BU275" t="str">
            <v/>
          </cell>
          <cell r="BV275" t="str">
            <v/>
          </cell>
          <cell r="BW275" t="str">
            <v/>
          </cell>
          <cell r="BX275" t="str">
            <v/>
          </cell>
          <cell r="BY275" t="str">
            <v/>
          </cell>
          <cell r="CA275" t="str">
            <v/>
          </cell>
          <cell r="CB275" t="str">
            <v/>
          </cell>
          <cell r="CC275" t="str">
            <v/>
          </cell>
          <cell r="CD275" t="str">
            <v/>
          </cell>
          <cell r="CE275" t="str">
            <v/>
          </cell>
          <cell r="CF275" t="str">
            <v/>
          </cell>
          <cell r="CG275" t="str">
            <v/>
          </cell>
          <cell r="CH275" t="str">
            <v/>
          </cell>
          <cell r="CI275" t="str">
            <v/>
          </cell>
          <cell r="CJ275" t="str">
            <v/>
          </cell>
          <cell r="CK275" t="str">
            <v/>
          </cell>
          <cell r="CL275" t="str">
            <v/>
          </cell>
          <cell r="CM275" t="str">
            <v/>
          </cell>
          <cell r="CN275" t="str">
            <v/>
          </cell>
          <cell r="CO275" t="str">
            <v/>
          </cell>
          <cell r="CP275" t="str">
            <v/>
          </cell>
          <cell r="CQ275" t="str">
            <v/>
          </cell>
          <cell r="CR275" t="str">
            <v/>
          </cell>
          <cell r="CS275" t="str">
            <v/>
          </cell>
          <cell r="CT275" t="str">
            <v/>
          </cell>
          <cell r="CU275" t="str">
            <v/>
          </cell>
          <cell r="CV275" t="str">
            <v/>
          </cell>
          <cell r="CW275" t="str">
            <v/>
          </cell>
          <cell r="CX275" t="str">
            <v/>
          </cell>
          <cell r="CY275" t="str">
            <v/>
          </cell>
          <cell r="CZ275" t="str">
            <v/>
          </cell>
          <cell r="DA275" t="str">
            <v/>
          </cell>
          <cell r="DB275" t="str">
            <v/>
          </cell>
          <cell r="DC275" t="str">
            <v/>
          </cell>
          <cell r="DD275" t="str">
            <v/>
          </cell>
          <cell r="DE275" t="str">
            <v/>
          </cell>
          <cell r="DF275" t="str">
            <v/>
          </cell>
          <cell r="DG275" t="str">
            <v/>
          </cell>
          <cell r="DH275" t="str">
            <v/>
          </cell>
          <cell r="DI275" t="str">
            <v/>
          </cell>
          <cell r="DJ275" t="str">
            <v/>
          </cell>
          <cell r="DK275" t="str">
            <v/>
          </cell>
          <cell r="DL275" t="str">
            <v/>
          </cell>
          <cell r="DM275" t="str">
            <v/>
          </cell>
          <cell r="DN275" t="str">
            <v/>
          </cell>
          <cell r="DO275" t="str">
            <v/>
          </cell>
          <cell r="DP275" t="str">
            <v/>
          </cell>
          <cell r="DQ275" t="str">
            <v/>
          </cell>
          <cell r="DR275" t="str">
            <v/>
          </cell>
          <cell r="DS275" t="str">
            <v/>
          </cell>
          <cell r="DT275" t="str">
            <v/>
          </cell>
          <cell r="DU275" t="str">
            <v/>
          </cell>
          <cell r="DV275" t="str">
            <v/>
          </cell>
          <cell r="DW275" t="str">
            <v/>
          </cell>
          <cell r="DX275" t="str">
            <v/>
          </cell>
          <cell r="DY275" t="str">
            <v/>
          </cell>
          <cell r="DZ275" t="str">
            <v/>
          </cell>
          <cell r="EA275" t="str">
            <v/>
          </cell>
          <cell r="EB275" t="str">
            <v/>
          </cell>
          <cell r="EC275" t="str">
            <v/>
          </cell>
          <cell r="ED275" t="str">
            <v/>
          </cell>
          <cell r="EE275" t="str">
            <v/>
          </cell>
          <cell r="EF275" t="str">
            <v/>
          </cell>
          <cell r="EG275" t="str">
            <v/>
          </cell>
          <cell r="EH275" t="str">
            <v/>
          </cell>
          <cell r="EI275" t="str">
            <v/>
          </cell>
          <cell r="EJ275" t="str">
            <v/>
          </cell>
          <cell r="EK275" t="str">
            <v/>
          </cell>
          <cell r="EL275" t="str">
            <v/>
          </cell>
          <cell r="EM275" t="str">
            <v/>
          </cell>
          <cell r="EN275" t="str">
            <v/>
          </cell>
          <cell r="EO275" t="str">
            <v/>
          </cell>
          <cell r="EP275" t="str">
            <v/>
          </cell>
          <cell r="EQ275" t="str">
            <v/>
          </cell>
          <cell r="ER275" t="str">
            <v/>
          </cell>
          <cell r="ES275" t="str">
            <v/>
          </cell>
          <cell r="ET275" t="str">
            <v/>
          </cell>
          <cell r="EU275" t="str">
            <v/>
          </cell>
          <cell r="EV275" t="str">
            <v/>
          </cell>
          <cell r="EW275" t="str">
            <v/>
          </cell>
          <cell r="EX275" t="str">
            <v/>
          </cell>
        </row>
        <row r="276">
          <cell r="B276" t="str">
            <v/>
          </cell>
          <cell r="C276" t="str">
            <v/>
          </cell>
          <cell r="D276" t="str">
            <v/>
          </cell>
          <cell r="E276" t="str">
            <v/>
          </cell>
          <cell r="F276" t="str">
            <v/>
          </cell>
          <cell r="G276" t="str">
            <v/>
          </cell>
          <cell r="H276" t="str">
            <v/>
          </cell>
          <cell r="I276" t="str">
            <v/>
          </cell>
          <cell r="J276" t="str">
            <v/>
          </cell>
          <cell r="K276" t="str">
            <v/>
          </cell>
          <cell r="L276" t="str">
            <v/>
          </cell>
          <cell r="M276" t="str">
            <v/>
          </cell>
          <cell r="N276" t="str">
            <v/>
          </cell>
          <cell r="O276" t="str">
            <v/>
          </cell>
          <cell r="P276" t="str">
            <v/>
          </cell>
          <cell r="Q276" t="str">
            <v/>
          </cell>
          <cell r="R276" t="str">
            <v/>
          </cell>
          <cell r="S276" t="str">
            <v/>
          </cell>
          <cell r="T276" t="str">
            <v/>
          </cell>
          <cell r="U276" t="str">
            <v/>
          </cell>
          <cell r="V276" t="str">
            <v/>
          </cell>
          <cell r="W276" t="str">
            <v/>
          </cell>
          <cell r="X276" t="str">
            <v/>
          </cell>
          <cell r="Y276" t="str">
            <v/>
          </cell>
          <cell r="Z276" t="str">
            <v/>
          </cell>
          <cell r="AA276" t="str">
            <v/>
          </cell>
          <cell r="AB276" t="str">
            <v/>
          </cell>
          <cell r="AC276" t="str">
            <v/>
          </cell>
          <cell r="AD276" t="str">
            <v/>
          </cell>
          <cell r="AE276" t="str">
            <v/>
          </cell>
          <cell r="AF276" t="str">
            <v/>
          </cell>
          <cell r="AG276" t="str">
            <v/>
          </cell>
          <cell r="AH276" t="str">
            <v/>
          </cell>
          <cell r="AI276" t="str">
            <v/>
          </cell>
          <cell r="AJ276" t="str">
            <v/>
          </cell>
          <cell r="AK276" t="str">
            <v/>
          </cell>
          <cell r="AL276" t="str">
            <v/>
          </cell>
          <cell r="AM276" t="str">
            <v/>
          </cell>
          <cell r="AN276" t="str">
            <v/>
          </cell>
          <cell r="AO276" t="str">
            <v/>
          </cell>
          <cell r="AP276" t="str">
            <v/>
          </cell>
          <cell r="AQ276" t="str">
            <v/>
          </cell>
          <cell r="AR276" t="str">
            <v/>
          </cell>
          <cell r="AS276" t="str">
            <v/>
          </cell>
          <cell r="AT276" t="str">
            <v/>
          </cell>
          <cell r="AU276" t="str">
            <v/>
          </cell>
          <cell r="AV276" t="str">
            <v/>
          </cell>
          <cell r="AW276" t="str">
            <v/>
          </cell>
          <cell r="AX276" t="str">
            <v/>
          </cell>
          <cell r="AY276" t="str">
            <v/>
          </cell>
          <cell r="AZ276" t="str">
            <v/>
          </cell>
          <cell r="BA276" t="str">
            <v/>
          </cell>
          <cell r="BB276" t="str">
            <v/>
          </cell>
          <cell r="BC276" t="str">
            <v/>
          </cell>
          <cell r="BD276" t="str">
            <v/>
          </cell>
          <cell r="BE276" t="str">
            <v/>
          </cell>
          <cell r="BF276" t="str">
            <v/>
          </cell>
          <cell r="BG276" t="str">
            <v/>
          </cell>
          <cell r="BH276" t="str">
            <v/>
          </cell>
          <cell r="BI276" t="str">
            <v/>
          </cell>
          <cell r="BJ276" t="str">
            <v/>
          </cell>
          <cell r="BK276" t="str">
            <v/>
          </cell>
          <cell r="BL276" t="str">
            <v/>
          </cell>
          <cell r="BM276" t="str">
            <v/>
          </cell>
          <cell r="BN276" t="str">
            <v/>
          </cell>
          <cell r="BO276" t="str">
            <v/>
          </cell>
          <cell r="BP276" t="str">
            <v/>
          </cell>
          <cell r="BQ276" t="str">
            <v/>
          </cell>
          <cell r="BR276" t="str">
            <v/>
          </cell>
          <cell r="BS276" t="str">
            <v/>
          </cell>
          <cell r="BT276" t="str">
            <v/>
          </cell>
          <cell r="BU276" t="str">
            <v/>
          </cell>
          <cell r="BV276" t="str">
            <v/>
          </cell>
          <cell r="BW276" t="str">
            <v/>
          </cell>
          <cell r="BX276" t="str">
            <v/>
          </cell>
          <cell r="BY276" t="str">
            <v/>
          </cell>
          <cell r="CA276" t="str">
            <v/>
          </cell>
          <cell r="CB276" t="str">
            <v/>
          </cell>
          <cell r="CC276" t="str">
            <v/>
          </cell>
          <cell r="CD276" t="str">
            <v/>
          </cell>
          <cell r="CE276" t="str">
            <v/>
          </cell>
          <cell r="CF276" t="str">
            <v/>
          </cell>
          <cell r="CG276" t="str">
            <v/>
          </cell>
          <cell r="CH276" t="str">
            <v/>
          </cell>
          <cell r="CI276" t="str">
            <v/>
          </cell>
          <cell r="CJ276" t="str">
            <v/>
          </cell>
          <cell r="CK276" t="str">
            <v/>
          </cell>
          <cell r="CL276" t="str">
            <v/>
          </cell>
          <cell r="CM276" t="str">
            <v/>
          </cell>
          <cell r="CN276" t="str">
            <v/>
          </cell>
          <cell r="CO276" t="str">
            <v/>
          </cell>
          <cell r="CP276" t="str">
            <v/>
          </cell>
          <cell r="CQ276" t="str">
            <v/>
          </cell>
          <cell r="CR276" t="str">
            <v/>
          </cell>
          <cell r="CS276" t="str">
            <v/>
          </cell>
          <cell r="CT276" t="str">
            <v/>
          </cell>
          <cell r="CU276" t="str">
            <v/>
          </cell>
          <cell r="CV276" t="str">
            <v/>
          </cell>
          <cell r="CW276" t="str">
            <v/>
          </cell>
          <cell r="CX276" t="str">
            <v/>
          </cell>
          <cell r="CY276" t="str">
            <v/>
          </cell>
          <cell r="CZ276" t="str">
            <v/>
          </cell>
          <cell r="DA276" t="str">
            <v/>
          </cell>
          <cell r="DB276" t="str">
            <v/>
          </cell>
          <cell r="DC276" t="str">
            <v/>
          </cell>
          <cell r="DD276" t="str">
            <v/>
          </cell>
          <cell r="DE276" t="str">
            <v/>
          </cell>
          <cell r="DF276" t="str">
            <v/>
          </cell>
          <cell r="DG276" t="str">
            <v/>
          </cell>
          <cell r="DH276" t="str">
            <v/>
          </cell>
          <cell r="DI276" t="str">
            <v/>
          </cell>
          <cell r="DJ276" t="str">
            <v/>
          </cell>
          <cell r="DK276" t="str">
            <v/>
          </cell>
          <cell r="DL276" t="str">
            <v/>
          </cell>
          <cell r="DM276" t="str">
            <v/>
          </cell>
          <cell r="DN276" t="str">
            <v/>
          </cell>
          <cell r="DO276" t="str">
            <v/>
          </cell>
          <cell r="DP276" t="str">
            <v/>
          </cell>
          <cell r="DQ276" t="str">
            <v/>
          </cell>
          <cell r="DR276" t="str">
            <v/>
          </cell>
          <cell r="DS276" t="str">
            <v/>
          </cell>
          <cell r="DT276" t="str">
            <v/>
          </cell>
          <cell r="DU276" t="str">
            <v/>
          </cell>
          <cell r="DV276" t="str">
            <v/>
          </cell>
          <cell r="DW276" t="str">
            <v/>
          </cell>
          <cell r="DX276" t="str">
            <v/>
          </cell>
          <cell r="DY276" t="str">
            <v/>
          </cell>
          <cell r="DZ276" t="str">
            <v/>
          </cell>
          <cell r="EA276" t="str">
            <v/>
          </cell>
          <cell r="EB276" t="str">
            <v/>
          </cell>
          <cell r="EC276" t="str">
            <v/>
          </cell>
          <cell r="ED276" t="str">
            <v/>
          </cell>
          <cell r="EE276" t="str">
            <v/>
          </cell>
          <cell r="EF276" t="str">
            <v/>
          </cell>
          <cell r="EG276" t="str">
            <v/>
          </cell>
          <cell r="EH276" t="str">
            <v/>
          </cell>
          <cell r="EI276" t="str">
            <v/>
          </cell>
          <cell r="EJ276" t="str">
            <v/>
          </cell>
          <cell r="EK276" t="str">
            <v/>
          </cell>
          <cell r="EL276" t="str">
            <v/>
          </cell>
          <cell r="EM276" t="str">
            <v/>
          </cell>
          <cell r="EN276" t="str">
            <v/>
          </cell>
          <cell r="EO276" t="str">
            <v/>
          </cell>
          <cell r="EP276" t="str">
            <v/>
          </cell>
          <cell r="EQ276" t="str">
            <v/>
          </cell>
          <cell r="ER276" t="str">
            <v/>
          </cell>
          <cell r="ES276" t="str">
            <v/>
          </cell>
          <cell r="ET276" t="str">
            <v/>
          </cell>
          <cell r="EU276" t="str">
            <v/>
          </cell>
          <cell r="EV276" t="str">
            <v/>
          </cell>
          <cell r="EW276" t="str">
            <v/>
          </cell>
          <cell r="EX276" t="str">
            <v/>
          </cell>
        </row>
        <row r="277">
          <cell r="B277" t="str">
            <v/>
          </cell>
          <cell r="C277" t="str">
            <v/>
          </cell>
          <cell r="D277" t="str">
            <v/>
          </cell>
          <cell r="E277" t="str">
            <v/>
          </cell>
          <cell r="F277" t="str">
            <v/>
          </cell>
          <cell r="G277" t="str">
            <v/>
          </cell>
          <cell r="H277" t="str">
            <v/>
          </cell>
          <cell r="I277" t="str">
            <v/>
          </cell>
          <cell r="J277" t="str">
            <v/>
          </cell>
          <cell r="K277" t="str">
            <v/>
          </cell>
          <cell r="L277" t="str">
            <v/>
          </cell>
          <cell r="M277" t="str">
            <v/>
          </cell>
          <cell r="N277" t="str">
            <v/>
          </cell>
          <cell r="O277" t="str">
            <v/>
          </cell>
          <cell r="P277" t="str">
            <v/>
          </cell>
          <cell r="Q277" t="str">
            <v/>
          </cell>
          <cell r="R277" t="str">
            <v/>
          </cell>
          <cell r="S277" t="str">
            <v/>
          </cell>
          <cell r="T277" t="str">
            <v/>
          </cell>
          <cell r="U277" t="str">
            <v/>
          </cell>
          <cell r="V277" t="str">
            <v/>
          </cell>
          <cell r="W277" t="str">
            <v/>
          </cell>
          <cell r="X277" t="str">
            <v/>
          </cell>
          <cell r="Y277" t="str">
            <v/>
          </cell>
          <cell r="Z277" t="str">
            <v/>
          </cell>
          <cell r="AA277" t="str">
            <v/>
          </cell>
          <cell r="AB277" t="str">
            <v/>
          </cell>
          <cell r="AC277" t="str">
            <v/>
          </cell>
          <cell r="AD277" t="str">
            <v/>
          </cell>
          <cell r="AE277" t="str">
            <v/>
          </cell>
          <cell r="AF277" t="str">
            <v/>
          </cell>
          <cell r="AG277" t="str">
            <v/>
          </cell>
          <cell r="AH277" t="str">
            <v/>
          </cell>
          <cell r="AI277" t="str">
            <v/>
          </cell>
          <cell r="AJ277" t="str">
            <v/>
          </cell>
          <cell r="AK277" t="str">
            <v/>
          </cell>
          <cell r="AL277" t="str">
            <v/>
          </cell>
          <cell r="AM277" t="str">
            <v/>
          </cell>
          <cell r="AN277" t="str">
            <v/>
          </cell>
          <cell r="AO277" t="str">
            <v/>
          </cell>
          <cell r="AP277" t="str">
            <v/>
          </cell>
          <cell r="AQ277" t="str">
            <v/>
          </cell>
          <cell r="AR277" t="str">
            <v/>
          </cell>
          <cell r="AS277" t="str">
            <v/>
          </cell>
          <cell r="AT277" t="str">
            <v/>
          </cell>
          <cell r="AU277" t="str">
            <v/>
          </cell>
          <cell r="AV277" t="str">
            <v/>
          </cell>
          <cell r="AW277" t="str">
            <v/>
          </cell>
          <cell r="AX277" t="str">
            <v/>
          </cell>
          <cell r="AY277" t="str">
            <v/>
          </cell>
          <cell r="AZ277" t="str">
            <v/>
          </cell>
          <cell r="BA277" t="str">
            <v/>
          </cell>
          <cell r="BB277" t="str">
            <v/>
          </cell>
          <cell r="BC277" t="str">
            <v/>
          </cell>
          <cell r="BD277" t="str">
            <v/>
          </cell>
          <cell r="BE277" t="str">
            <v/>
          </cell>
          <cell r="BF277" t="str">
            <v/>
          </cell>
          <cell r="BG277" t="str">
            <v/>
          </cell>
          <cell r="BH277" t="str">
            <v/>
          </cell>
          <cell r="BI277" t="str">
            <v/>
          </cell>
          <cell r="BJ277" t="str">
            <v/>
          </cell>
          <cell r="BK277" t="str">
            <v/>
          </cell>
          <cell r="BL277" t="str">
            <v/>
          </cell>
          <cell r="BM277" t="str">
            <v/>
          </cell>
          <cell r="BN277" t="str">
            <v/>
          </cell>
          <cell r="BO277" t="str">
            <v/>
          </cell>
          <cell r="BP277" t="str">
            <v/>
          </cell>
          <cell r="BQ277" t="str">
            <v/>
          </cell>
          <cell r="BR277" t="str">
            <v/>
          </cell>
          <cell r="BS277" t="str">
            <v/>
          </cell>
          <cell r="BT277" t="str">
            <v/>
          </cell>
          <cell r="BU277" t="str">
            <v/>
          </cell>
          <cell r="BV277" t="str">
            <v/>
          </cell>
          <cell r="BW277" t="str">
            <v/>
          </cell>
          <cell r="BX277" t="str">
            <v/>
          </cell>
          <cell r="BY277" t="str">
            <v/>
          </cell>
          <cell r="CA277" t="str">
            <v/>
          </cell>
          <cell r="CB277" t="str">
            <v/>
          </cell>
          <cell r="CC277" t="str">
            <v/>
          </cell>
          <cell r="CD277" t="str">
            <v/>
          </cell>
          <cell r="CE277" t="str">
            <v/>
          </cell>
          <cell r="CF277" t="str">
            <v/>
          </cell>
          <cell r="CG277" t="str">
            <v/>
          </cell>
          <cell r="CH277" t="str">
            <v/>
          </cell>
          <cell r="CI277" t="str">
            <v/>
          </cell>
          <cell r="CJ277" t="str">
            <v/>
          </cell>
          <cell r="CK277" t="str">
            <v/>
          </cell>
          <cell r="CL277" t="str">
            <v/>
          </cell>
          <cell r="CM277" t="str">
            <v/>
          </cell>
          <cell r="CN277" t="str">
            <v/>
          </cell>
          <cell r="CO277" t="str">
            <v/>
          </cell>
          <cell r="CP277" t="str">
            <v/>
          </cell>
          <cell r="CQ277" t="str">
            <v/>
          </cell>
          <cell r="CR277" t="str">
            <v/>
          </cell>
          <cell r="CS277" t="str">
            <v/>
          </cell>
          <cell r="CT277" t="str">
            <v/>
          </cell>
          <cell r="CU277" t="str">
            <v/>
          </cell>
          <cell r="CV277" t="str">
            <v/>
          </cell>
          <cell r="CW277" t="str">
            <v/>
          </cell>
          <cell r="CX277" t="str">
            <v/>
          </cell>
          <cell r="CY277" t="str">
            <v/>
          </cell>
          <cell r="CZ277" t="str">
            <v/>
          </cell>
          <cell r="DA277" t="str">
            <v/>
          </cell>
          <cell r="DB277" t="str">
            <v/>
          </cell>
          <cell r="DC277" t="str">
            <v/>
          </cell>
          <cell r="DD277" t="str">
            <v/>
          </cell>
          <cell r="DE277" t="str">
            <v/>
          </cell>
          <cell r="DF277" t="str">
            <v/>
          </cell>
          <cell r="DG277" t="str">
            <v/>
          </cell>
          <cell r="DH277" t="str">
            <v/>
          </cell>
          <cell r="DI277" t="str">
            <v/>
          </cell>
          <cell r="DJ277" t="str">
            <v/>
          </cell>
          <cell r="DK277" t="str">
            <v/>
          </cell>
          <cell r="DL277" t="str">
            <v/>
          </cell>
          <cell r="DM277" t="str">
            <v/>
          </cell>
          <cell r="DN277" t="str">
            <v/>
          </cell>
          <cell r="DO277" t="str">
            <v/>
          </cell>
          <cell r="DP277" t="str">
            <v/>
          </cell>
          <cell r="DQ277" t="str">
            <v/>
          </cell>
          <cell r="DR277" t="str">
            <v/>
          </cell>
          <cell r="DS277" t="str">
            <v/>
          </cell>
          <cell r="DT277" t="str">
            <v/>
          </cell>
          <cell r="DU277" t="str">
            <v/>
          </cell>
          <cell r="DV277" t="str">
            <v/>
          </cell>
          <cell r="DW277" t="str">
            <v/>
          </cell>
          <cell r="DX277" t="str">
            <v/>
          </cell>
          <cell r="DY277" t="str">
            <v/>
          </cell>
          <cell r="DZ277" t="str">
            <v/>
          </cell>
          <cell r="EA277" t="str">
            <v/>
          </cell>
          <cell r="EB277" t="str">
            <v/>
          </cell>
          <cell r="EC277" t="str">
            <v/>
          </cell>
          <cell r="ED277" t="str">
            <v/>
          </cell>
          <cell r="EE277" t="str">
            <v/>
          </cell>
          <cell r="EF277" t="str">
            <v/>
          </cell>
          <cell r="EG277" t="str">
            <v/>
          </cell>
          <cell r="EH277" t="str">
            <v/>
          </cell>
          <cell r="EI277" t="str">
            <v/>
          </cell>
          <cell r="EJ277" t="str">
            <v/>
          </cell>
          <cell r="EK277" t="str">
            <v/>
          </cell>
          <cell r="EL277" t="str">
            <v/>
          </cell>
          <cell r="EM277" t="str">
            <v/>
          </cell>
          <cell r="EN277" t="str">
            <v/>
          </cell>
          <cell r="EO277" t="str">
            <v/>
          </cell>
          <cell r="EP277" t="str">
            <v/>
          </cell>
          <cell r="EQ277" t="str">
            <v/>
          </cell>
          <cell r="ER277" t="str">
            <v/>
          </cell>
          <cell r="ES277" t="str">
            <v/>
          </cell>
          <cell r="ET277" t="str">
            <v/>
          </cell>
          <cell r="EU277" t="str">
            <v/>
          </cell>
          <cell r="EV277" t="str">
            <v/>
          </cell>
          <cell r="EW277" t="str">
            <v/>
          </cell>
          <cell r="EX277" t="str">
            <v/>
          </cell>
        </row>
        <row r="278">
          <cell r="B278" t="str">
            <v/>
          </cell>
          <cell r="C278" t="str">
            <v/>
          </cell>
          <cell r="D278" t="str">
            <v/>
          </cell>
          <cell r="E278" t="str">
            <v/>
          </cell>
          <cell r="F278" t="str">
            <v/>
          </cell>
          <cell r="G278" t="str">
            <v/>
          </cell>
          <cell r="H278" t="str">
            <v/>
          </cell>
          <cell r="I278" t="str">
            <v/>
          </cell>
          <cell r="J278" t="str">
            <v/>
          </cell>
          <cell r="K278" t="str">
            <v/>
          </cell>
          <cell r="L278" t="str">
            <v/>
          </cell>
          <cell r="M278" t="str">
            <v/>
          </cell>
          <cell r="N278" t="str">
            <v/>
          </cell>
          <cell r="O278" t="str">
            <v/>
          </cell>
          <cell r="P278" t="str">
            <v/>
          </cell>
          <cell r="Q278" t="str">
            <v/>
          </cell>
          <cell r="R278" t="str">
            <v/>
          </cell>
          <cell r="S278" t="str">
            <v/>
          </cell>
          <cell r="T278" t="str">
            <v/>
          </cell>
          <cell r="U278" t="str">
            <v/>
          </cell>
          <cell r="V278" t="str">
            <v/>
          </cell>
          <cell r="W278" t="str">
            <v/>
          </cell>
          <cell r="X278" t="str">
            <v/>
          </cell>
          <cell r="Y278" t="str">
            <v/>
          </cell>
          <cell r="Z278" t="str">
            <v/>
          </cell>
          <cell r="AA278" t="str">
            <v/>
          </cell>
          <cell r="AB278" t="str">
            <v/>
          </cell>
          <cell r="AC278" t="str">
            <v/>
          </cell>
          <cell r="AD278" t="str">
            <v/>
          </cell>
          <cell r="AE278" t="str">
            <v/>
          </cell>
          <cell r="AF278" t="str">
            <v/>
          </cell>
          <cell r="AG278" t="str">
            <v/>
          </cell>
          <cell r="AH278" t="str">
            <v/>
          </cell>
          <cell r="AI278" t="str">
            <v/>
          </cell>
          <cell r="AJ278" t="str">
            <v/>
          </cell>
          <cell r="AK278" t="str">
            <v/>
          </cell>
          <cell r="AL278" t="str">
            <v/>
          </cell>
          <cell r="AM278" t="str">
            <v/>
          </cell>
          <cell r="AN278" t="str">
            <v/>
          </cell>
          <cell r="AO278" t="str">
            <v/>
          </cell>
          <cell r="AP278" t="str">
            <v/>
          </cell>
          <cell r="AQ278" t="str">
            <v/>
          </cell>
          <cell r="AR278" t="str">
            <v/>
          </cell>
          <cell r="AS278" t="str">
            <v/>
          </cell>
          <cell r="AT278" t="str">
            <v/>
          </cell>
          <cell r="AU278" t="str">
            <v/>
          </cell>
          <cell r="AV278" t="str">
            <v/>
          </cell>
          <cell r="AW278" t="str">
            <v/>
          </cell>
          <cell r="AX278" t="str">
            <v/>
          </cell>
          <cell r="AY278" t="str">
            <v/>
          </cell>
          <cell r="AZ278" t="str">
            <v/>
          </cell>
          <cell r="BA278" t="str">
            <v/>
          </cell>
          <cell r="BB278" t="str">
            <v/>
          </cell>
          <cell r="BC278" t="str">
            <v/>
          </cell>
          <cell r="BD278" t="str">
            <v/>
          </cell>
          <cell r="BE278" t="str">
            <v/>
          </cell>
          <cell r="BF278" t="str">
            <v/>
          </cell>
          <cell r="BG278" t="str">
            <v/>
          </cell>
          <cell r="BH278" t="str">
            <v/>
          </cell>
          <cell r="BI278" t="str">
            <v/>
          </cell>
          <cell r="BJ278" t="str">
            <v/>
          </cell>
          <cell r="BK278" t="str">
            <v/>
          </cell>
          <cell r="BL278" t="str">
            <v/>
          </cell>
          <cell r="BM278" t="str">
            <v/>
          </cell>
          <cell r="BN278" t="str">
            <v/>
          </cell>
          <cell r="BO278" t="str">
            <v/>
          </cell>
          <cell r="BP278" t="str">
            <v/>
          </cell>
          <cell r="BQ278" t="str">
            <v/>
          </cell>
          <cell r="BR278" t="str">
            <v/>
          </cell>
          <cell r="BS278" t="str">
            <v/>
          </cell>
          <cell r="BT278" t="str">
            <v/>
          </cell>
          <cell r="BU278" t="str">
            <v/>
          </cell>
          <cell r="BV278" t="str">
            <v/>
          </cell>
          <cell r="BW278" t="str">
            <v/>
          </cell>
          <cell r="BX278" t="str">
            <v/>
          </cell>
          <cell r="BY278" t="str">
            <v/>
          </cell>
          <cell r="CA278" t="str">
            <v/>
          </cell>
          <cell r="CB278" t="str">
            <v/>
          </cell>
          <cell r="CC278" t="str">
            <v/>
          </cell>
          <cell r="CD278" t="str">
            <v/>
          </cell>
          <cell r="CE278" t="str">
            <v/>
          </cell>
          <cell r="CF278" t="str">
            <v/>
          </cell>
          <cell r="CG278" t="str">
            <v/>
          </cell>
          <cell r="CH278" t="str">
            <v/>
          </cell>
          <cell r="CI278" t="str">
            <v/>
          </cell>
          <cell r="CJ278" t="str">
            <v/>
          </cell>
          <cell r="CK278" t="str">
            <v/>
          </cell>
          <cell r="CL278" t="str">
            <v/>
          </cell>
          <cell r="CM278" t="str">
            <v/>
          </cell>
          <cell r="CN278" t="str">
            <v/>
          </cell>
          <cell r="CO278" t="str">
            <v/>
          </cell>
          <cell r="CP278" t="str">
            <v/>
          </cell>
          <cell r="CQ278" t="str">
            <v/>
          </cell>
          <cell r="CR278" t="str">
            <v/>
          </cell>
          <cell r="CS278" t="str">
            <v/>
          </cell>
          <cell r="CT278" t="str">
            <v/>
          </cell>
          <cell r="CU278" t="str">
            <v/>
          </cell>
          <cell r="CV278" t="str">
            <v/>
          </cell>
          <cell r="CW278" t="str">
            <v/>
          </cell>
          <cell r="CX278" t="str">
            <v/>
          </cell>
          <cell r="CY278" t="str">
            <v/>
          </cell>
          <cell r="CZ278" t="str">
            <v/>
          </cell>
          <cell r="DA278" t="str">
            <v/>
          </cell>
          <cell r="DB278" t="str">
            <v/>
          </cell>
          <cell r="DC278" t="str">
            <v/>
          </cell>
          <cell r="DD278" t="str">
            <v/>
          </cell>
          <cell r="DE278" t="str">
            <v/>
          </cell>
          <cell r="DF278" t="str">
            <v/>
          </cell>
          <cell r="DG278" t="str">
            <v/>
          </cell>
          <cell r="DH278" t="str">
            <v/>
          </cell>
          <cell r="DI278" t="str">
            <v/>
          </cell>
          <cell r="DJ278" t="str">
            <v/>
          </cell>
          <cell r="DK278" t="str">
            <v/>
          </cell>
          <cell r="DL278" t="str">
            <v/>
          </cell>
          <cell r="DM278" t="str">
            <v/>
          </cell>
          <cell r="DN278" t="str">
            <v/>
          </cell>
          <cell r="DO278" t="str">
            <v/>
          </cell>
          <cell r="DP278" t="str">
            <v/>
          </cell>
          <cell r="DQ278" t="str">
            <v/>
          </cell>
          <cell r="DR278" t="str">
            <v/>
          </cell>
          <cell r="DS278" t="str">
            <v/>
          </cell>
          <cell r="DT278" t="str">
            <v/>
          </cell>
          <cell r="DU278" t="str">
            <v/>
          </cell>
          <cell r="DV278" t="str">
            <v/>
          </cell>
          <cell r="DW278" t="str">
            <v/>
          </cell>
          <cell r="DX278" t="str">
            <v/>
          </cell>
          <cell r="DY278" t="str">
            <v/>
          </cell>
          <cell r="DZ278" t="str">
            <v/>
          </cell>
          <cell r="EA278" t="str">
            <v/>
          </cell>
          <cell r="EB278" t="str">
            <v/>
          </cell>
          <cell r="EC278" t="str">
            <v/>
          </cell>
          <cell r="ED278" t="str">
            <v/>
          </cell>
          <cell r="EE278" t="str">
            <v/>
          </cell>
          <cell r="EF278" t="str">
            <v/>
          </cell>
          <cell r="EG278" t="str">
            <v/>
          </cell>
          <cell r="EH278" t="str">
            <v/>
          </cell>
          <cell r="EI278" t="str">
            <v/>
          </cell>
          <cell r="EJ278" t="str">
            <v/>
          </cell>
          <cell r="EK278" t="str">
            <v/>
          </cell>
          <cell r="EL278" t="str">
            <v/>
          </cell>
          <cell r="EM278" t="str">
            <v/>
          </cell>
          <cell r="EN278" t="str">
            <v/>
          </cell>
          <cell r="EO278" t="str">
            <v/>
          </cell>
          <cell r="EP278" t="str">
            <v/>
          </cell>
          <cell r="EQ278" t="str">
            <v/>
          </cell>
          <cell r="ER278" t="str">
            <v/>
          </cell>
          <cell r="ES278" t="str">
            <v/>
          </cell>
          <cell r="ET278" t="str">
            <v/>
          </cell>
          <cell r="EU278" t="str">
            <v/>
          </cell>
          <cell r="EV278" t="str">
            <v/>
          </cell>
          <cell r="EW278" t="str">
            <v/>
          </cell>
          <cell r="EX278" t="str">
            <v/>
          </cell>
        </row>
        <row r="279">
          <cell r="B279" t="str">
            <v/>
          </cell>
          <cell r="C279" t="str">
            <v/>
          </cell>
          <cell r="D279" t="str">
            <v/>
          </cell>
          <cell r="E279" t="str">
            <v/>
          </cell>
          <cell r="F279" t="str">
            <v/>
          </cell>
          <cell r="G279" t="str">
            <v/>
          </cell>
          <cell r="H279" t="str">
            <v/>
          </cell>
          <cell r="I279" t="str">
            <v/>
          </cell>
          <cell r="J279" t="str">
            <v/>
          </cell>
          <cell r="K279" t="str">
            <v/>
          </cell>
          <cell r="L279" t="str">
            <v/>
          </cell>
          <cell r="M279" t="str">
            <v/>
          </cell>
          <cell r="N279" t="str">
            <v/>
          </cell>
          <cell r="O279" t="str">
            <v/>
          </cell>
          <cell r="P279" t="str">
            <v/>
          </cell>
          <cell r="Q279" t="str">
            <v/>
          </cell>
          <cell r="R279" t="str">
            <v/>
          </cell>
          <cell r="S279" t="str">
            <v/>
          </cell>
          <cell r="T279" t="str">
            <v/>
          </cell>
          <cell r="U279" t="str">
            <v/>
          </cell>
          <cell r="V279" t="str">
            <v/>
          </cell>
          <cell r="W279" t="str">
            <v/>
          </cell>
          <cell r="X279" t="str">
            <v/>
          </cell>
          <cell r="Y279" t="str">
            <v/>
          </cell>
          <cell r="Z279" t="str">
            <v/>
          </cell>
          <cell r="AA279" t="str">
            <v/>
          </cell>
          <cell r="AB279" t="str">
            <v/>
          </cell>
          <cell r="AC279" t="str">
            <v/>
          </cell>
          <cell r="AD279" t="str">
            <v/>
          </cell>
          <cell r="AE279" t="str">
            <v/>
          </cell>
          <cell r="AF279" t="str">
            <v/>
          </cell>
          <cell r="AG279" t="str">
            <v/>
          </cell>
          <cell r="AH279" t="str">
            <v/>
          </cell>
          <cell r="AI279" t="str">
            <v/>
          </cell>
          <cell r="AJ279" t="str">
            <v/>
          </cell>
          <cell r="AK279" t="str">
            <v/>
          </cell>
          <cell r="AL279" t="str">
            <v/>
          </cell>
          <cell r="AM279" t="str">
            <v/>
          </cell>
          <cell r="AN279" t="str">
            <v/>
          </cell>
          <cell r="AO279" t="str">
            <v/>
          </cell>
          <cell r="AP279" t="str">
            <v/>
          </cell>
          <cell r="AQ279" t="str">
            <v/>
          </cell>
          <cell r="AR279" t="str">
            <v/>
          </cell>
          <cell r="AS279" t="str">
            <v/>
          </cell>
          <cell r="AT279" t="str">
            <v/>
          </cell>
          <cell r="AU279" t="str">
            <v/>
          </cell>
          <cell r="AV279" t="str">
            <v/>
          </cell>
          <cell r="AW279" t="str">
            <v/>
          </cell>
          <cell r="AX279" t="str">
            <v/>
          </cell>
          <cell r="AY279" t="str">
            <v/>
          </cell>
          <cell r="AZ279" t="str">
            <v/>
          </cell>
          <cell r="BA279" t="str">
            <v/>
          </cell>
          <cell r="BB279" t="str">
            <v/>
          </cell>
          <cell r="BC279" t="str">
            <v/>
          </cell>
          <cell r="BD279" t="str">
            <v/>
          </cell>
          <cell r="BE279" t="str">
            <v/>
          </cell>
          <cell r="BF279" t="str">
            <v/>
          </cell>
          <cell r="BG279" t="str">
            <v/>
          </cell>
          <cell r="BH279" t="str">
            <v/>
          </cell>
          <cell r="BI279" t="str">
            <v/>
          </cell>
          <cell r="BJ279" t="str">
            <v/>
          </cell>
          <cell r="BK279" t="str">
            <v/>
          </cell>
          <cell r="BL279" t="str">
            <v/>
          </cell>
          <cell r="BM279" t="str">
            <v/>
          </cell>
          <cell r="BN279" t="str">
            <v/>
          </cell>
          <cell r="BO279" t="str">
            <v/>
          </cell>
          <cell r="BP279" t="str">
            <v/>
          </cell>
          <cell r="BQ279" t="str">
            <v/>
          </cell>
          <cell r="BR279" t="str">
            <v/>
          </cell>
          <cell r="BS279" t="str">
            <v/>
          </cell>
          <cell r="BT279" t="str">
            <v/>
          </cell>
          <cell r="BU279" t="str">
            <v/>
          </cell>
          <cell r="BV279" t="str">
            <v/>
          </cell>
          <cell r="BW279" t="str">
            <v/>
          </cell>
          <cell r="BX279" t="str">
            <v/>
          </cell>
          <cell r="BY279" t="str">
            <v/>
          </cell>
          <cell r="CA279" t="str">
            <v/>
          </cell>
          <cell r="CB279" t="str">
            <v/>
          </cell>
          <cell r="CC279" t="str">
            <v/>
          </cell>
          <cell r="CD279" t="str">
            <v/>
          </cell>
          <cell r="CE279" t="str">
            <v/>
          </cell>
          <cell r="CF279" t="str">
            <v/>
          </cell>
          <cell r="CG279" t="str">
            <v/>
          </cell>
          <cell r="CH279" t="str">
            <v/>
          </cell>
          <cell r="CI279" t="str">
            <v/>
          </cell>
          <cell r="CJ279" t="str">
            <v/>
          </cell>
          <cell r="CK279" t="str">
            <v/>
          </cell>
          <cell r="CL279" t="str">
            <v/>
          </cell>
          <cell r="CM279" t="str">
            <v/>
          </cell>
          <cell r="CN279" t="str">
            <v/>
          </cell>
          <cell r="CO279" t="str">
            <v/>
          </cell>
          <cell r="CP279" t="str">
            <v/>
          </cell>
          <cell r="CQ279" t="str">
            <v/>
          </cell>
          <cell r="CR279" t="str">
            <v/>
          </cell>
          <cell r="CS279" t="str">
            <v/>
          </cell>
          <cell r="CT279" t="str">
            <v/>
          </cell>
          <cell r="CU279" t="str">
            <v/>
          </cell>
          <cell r="CV279" t="str">
            <v/>
          </cell>
          <cell r="CW279" t="str">
            <v/>
          </cell>
          <cell r="CX279" t="str">
            <v/>
          </cell>
          <cell r="CY279" t="str">
            <v/>
          </cell>
          <cell r="CZ279" t="str">
            <v/>
          </cell>
          <cell r="DA279" t="str">
            <v/>
          </cell>
          <cell r="DB279" t="str">
            <v/>
          </cell>
          <cell r="DC279" t="str">
            <v/>
          </cell>
          <cell r="DD279" t="str">
            <v/>
          </cell>
          <cell r="DE279" t="str">
            <v/>
          </cell>
          <cell r="DF279" t="str">
            <v/>
          </cell>
          <cell r="DG279" t="str">
            <v/>
          </cell>
          <cell r="DH279" t="str">
            <v/>
          </cell>
          <cell r="DI279" t="str">
            <v/>
          </cell>
          <cell r="DJ279" t="str">
            <v/>
          </cell>
          <cell r="DK279" t="str">
            <v/>
          </cell>
          <cell r="DL279" t="str">
            <v/>
          </cell>
          <cell r="DM279" t="str">
            <v/>
          </cell>
          <cell r="DN279" t="str">
            <v/>
          </cell>
          <cell r="DO279" t="str">
            <v/>
          </cell>
          <cell r="DP279" t="str">
            <v/>
          </cell>
          <cell r="DQ279" t="str">
            <v/>
          </cell>
          <cell r="DR279" t="str">
            <v/>
          </cell>
          <cell r="DS279" t="str">
            <v/>
          </cell>
          <cell r="DT279" t="str">
            <v/>
          </cell>
          <cell r="DU279" t="str">
            <v/>
          </cell>
          <cell r="DV279" t="str">
            <v/>
          </cell>
          <cell r="DW279" t="str">
            <v/>
          </cell>
          <cell r="DX279" t="str">
            <v/>
          </cell>
          <cell r="DY279" t="str">
            <v/>
          </cell>
          <cell r="DZ279" t="str">
            <v/>
          </cell>
          <cell r="EA279" t="str">
            <v/>
          </cell>
          <cell r="EB279" t="str">
            <v/>
          </cell>
          <cell r="EC279" t="str">
            <v/>
          </cell>
          <cell r="ED279" t="str">
            <v/>
          </cell>
          <cell r="EE279" t="str">
            <v/>
          </cell>
          <cell r="EF279" t="str">
            <v/>
          </cell>
          <cell r="EG279" t="str">
            <v/>
          </cell>
          <cell r="EH279" t="str">
            <v/>
          </cell>
          <cell r="EI279" t="str">
            <v/>
          </cell>
          <cell r="EJ279" t="str">
            <v/>
          </cell>
          <cell r="EK279" t="str">
            <v/>
          </cell>
          <cell r="EL279" t="str">
            <v/>
          </cell>
          <cell r="EM279" t="str">
            <v/>
          </cell>
          <cell r="EN279" t="str">
            <v/>
          </cell>
          <cell r="EO279" t="str">
            <v/>
          </cell>
          <cell r="EP279" t="str">
            <v/>
          </cell>
          <cell r="EQ279" t="str">
            <v/>
          </cell>
          <cell r="ER279" t="str">
            <v/>
          </cell>
          <cell r="ES279" t="str">
            <v/>
          </cell>
          <cell r="ET279" t="str">
            <v/>
          </cell>
          <cell r="EU279" t="str">
            <v/>
          </cell>
          <cell r="EV279" t="str">
            <v/>
          </cell>
          <cell r="EW279" t="str">
            <v/>
          </cell>
          <cell r="EX279" t="str">
            <v/>
          </cell>
        </row>
        <row r="280">
          <cell r="B280" t="str">
            <v/>
          </cell>
          <cell r="C280" t="str">
            <v/>
          </cell>
          <cell r="D280" t="str">
            <v/>
          </cell>
          <cell r="E280" t="str">
            <v/>
          </cell>
          <cell r="F280" t="str">
            <v/>
          </cell>
          <cell r="G280" t="str">
            <v/>
          </cell>
          <cell r="H280" t="str">
            <v/>
          </cell>
          <cell r="I280" t="str">
            <v/>
          </cell>
          <cell r="J280" t="str">
            <v/>
          </cell>
          <cell r="K280" t="str">
            <v/>
          </cell>
          <cell r="L280" t="str">
            <v/>
          </cell>
          <cell r="M280" t="str">
            <v/>
          </cell>
          <cell r="N280" t="str">
            <v/>
          </cell>
          <cell r="O280" t="str">
            <v/>
          </cell>
          <cell r="P280" t="str">
            <v/>
          </cell>
          <cell r="Q280" t="str">
            <v/>
          </cell>
          <cell r="R280" t="str">
            <v/>
          </cell>
          <cell r="S280" t="str">
            <v/>
          </cell>
          <cell r="T280" t="str">
            <v/>
          </cell>
          <cell r="U280" t="str">
            <v/>
          </cell>
          <cell r="V280" t="str">
            <v/>
          </cell>
          <cell r="W280" t="str">
            <v/>
          </cell>
          <cell r="X280" t="str">
            <v/>
          </cell>
          <cell r="Y280" t="str">
            <v/>
          </cell>
          <cell r="Z280" t="str">
            <v/>
          </cell>
          <cell r="AA280" t="str">
            <v/>
          </cell>
          <cell r="AB280" t="str">
            <v/>
          </cell>
          <cell r="AC280" t="str">
            <v/>
          </cell>
          <cell r="AD280" t="str">
            <v/>
          </cell>
          <cell r="AE280" t="str">
            <v/>
          </cell>
          <cell r="AF280" t="str">
            <v/>
          </cell>
          <cell r="AG280" t="str">
            <v/>
          </cell>
          <cell r="AH280" t="str">
            <v/>
          </cell>
          <cell r="AI280" t="str">
            <v/>
          </cell>
          <cell r="AJ280" t="str">
            <v/>
          </cell>
          <cell r="AK280" t="str">
            <v/>
          </cell>
          <cell r="AL280" t="str">
            <v/>
          </cell>
          <cell r="AM280" t="str">
            <v/>
          </cell>
          <cell r="AN280" t="str">
            <v/>
          </cell>
          <cell r="AO280" t="str">
            <v/>
          </cell>
          <cell r="AP280" t="str">
            <v/>
          </cell>
          <cell r="AQ280" t="str">
            <v/>
          </cell>
          <cell r="AR280" t="str">
            <v/>
          </cell>
          <cell r="AS280" t="str">
            <v/>
          </cell>
          <cell r="AT280" t="str">
            <v/>
          </cell>
          <cell r="AU280" t="str">
            <v/>
          </cell>
          <cell r="AV280" t="str">
            <v/>
          </cell>
          <cell r="AW280" t="str">
            <v/>
          </cell>
          <cell r="AX280" t="str">
            <v/>
          </cell>
          <cell r="AY280" t="str">
            <v/>
          </cell>
          <cell r="AZ280" t="str">
            <v/>
          </cell>
          <cell r="BA280" t="str">
            <v/>
          </cell>
          <cell r="BB280" t="str">
            <v/>
          </cell>
          <cell r="BC280" t="str">
            <v/>
          </cell>
          <cell r="BD280" t="str">
            <v/>
          </cell>
          <cell r="BE280" t="str">
            <v/>
          </cell>
          <cell r="BF280" t="str">
            <v/>
          </cell>
          <cell r="BG280" t="str">
            <v/>
          </cell>
          <cell r="BH280" t="str">
            <v/>
          </cell>
          <cell r="BI280" t="str">
            <v/>
          </cell>
          <cell r="BJ280" t="str">
            <v/>
          </cell>
          <cell r="BK280" t="str">
            <v/>
          </cell>
          <cell r="BL280" t="str">
            <v/>
          </cell>
          <cell r="BM280" t="str">
            <v/>
          </cell>
          <cell r="BN280" t="str">
            <v/>
          </cell>
          <cell r="BO280" t="str">
            <v/>
          </cell>
          <cell r="BP280" t="str">
            <v/>
          </cell>
          <cell r="BQ280" t="str">
            <v/>
          </cell>
          <cell r="BR280" t="str">
            <v/>
          </cell>
          <cell r="BS280" t="str">
            <v/>
          </cell>
          <cell r="BT280" t="str">
            <v/>
          </cell>
          <cell r="BU280" t="str">
            <v/>
          </cell>
          <cell r="BV280" t="str">
            <v/>
          </cell>
          <cell r="BW280" t="str">
            <v/>
          </cell>
          <cell r="BX280" t="str">
            <v/>
          </cell>
          <cell r="BY280" t="str">
            <v/>
          </cell>
          <cell r="CA280" t="str">
            <v/>
          </cell>
          <cell r="CB280" t="str">
            <v/>
          </cell>
          <cell r="CC280" t="str">
            <v/>
          </cell>
          <cell r="CD280" t="str">
            <v/>
          </cell>
          <cell r="CE280" t="str">
            <v/>
          </cell>
          <cell r="CF280" t="str">
            <v/>
          </cell>
          <cell r="CG280" t="str">
            <v/>
          </cell>
          <cell r="CH280" t="str">
            <v/>
          </cell>
          <cell r="CI280" t="str">
            <v/>
          </cell>
          <cell r="CJ280" t="str">
            <v/>
          </cell>
          <cell r="CK280" t="str">
            <v/>
          </cell>
          <cell r="CL280" t="str">
            <v/>
          </cell>
          <cell r="CM280" t="str">
            <v/>
          </cell>
          <cell r="CN280" t="str">
            <v/>
          </cell>
          <cell r="CO280" t="str">
            <v/>
          </cell>
          <cell r="CP280" t="str">
            <v/>
          </cell>
          <cell r="CQ280" t="str">
            <v/>
          </cell>
          <cell r="CR280" t="str">
            <v/>
          </cell>
          <cell r="CS280" t="str">
            <v/>
          </cell>
          <cell r="CT280" t="str">
            <v/>
          </cell>
          <cell r="CU280" t="str">
            <v/>
          </cell>
          <cell r="CV280" t="str">
            <v/>
          </cell>
          <cell r="CW280" t="str">
            <v/>
          </cell>
          <cell r="CX280" t="str">
            <v/>
          </cell>
          <cell r="CY280" t="str">
            <v/>
          </cell>
          <cell r="CZ280" t="str">
            <v/>
          </cell>
          <cell r="DA280" t="str">
            <v/>
          </cell>
          <cell r="DB280" t="str">
            <v/>
          </cell>
          <cell r="DC280" t="str">
            <v/>
          </cell>
          <cell r="DD280" t="str">
            <v/>
          </cell>
          <cell r="DE280" t="str">
            <v/>
          </cell>
          <cell r="DF280" t="str">
            <v/>
          </cell>
          <cell r="DG280" t="str">
            <v/>
          </cell>
          <cell r="DH280" t="str">
            <v/>
          </cell>
          <cell r="DI280" t="str">
            <v/>
          </cell>
          <cell r="DJ280" t="str">
            <v/>
          </cell>
          <cell r="DK280" t="str">
            <v/>
          </cell>
          <cell r="DL280" t="str">
            <v/>
          </cell>
          <cell r="DM280" t="str">
            <v/>
          </cell>
          <cell r="DN280" t="str">
            <v/>
          </cell>
          <cell r="DO280" t="str">
            <v/>
          </cell>
          <cell r="DP280" t="str">
            <v/>
          </cell>
          <cell r="DQ280" t="str">
            <v/>
          </cell>
          <cell r="DR280" t="str">
            <v/>
          </cell>
          <cell r="DS280" t="str">
            <v/>
          </cell>
          <cell r="DT280" t="str">
            <v/>
          </cell>
          <cell r="DU280" t="str">
            <v/>
          </cell>
          <cell r="DV280" t="str">
            <v/>
          </cell>
          <cell r="DW280" t="str">
            <v/>
          </cell>
          <cell r="DX280" t="str">
            <v/>
          </cell>
          <cell r="DY280" t="str">
            <v/>
          </cell>
          <cell r="DZ280" t="str">
            <v/>
          </cell>
          <cell r="EA280" t="str">
            <v/>
          </cell>
          <cell r="EB280" t="str">
            <v/>
          </cell>
          <cell r="EC280" t="str">
            <v/>
          </cell>
          <cell r="ED280" t="str">
            <v/>
          </cell>
          <cell r="EE280" t="str">
            <v/>
          </cell>
          <cell r="EF280" t="str">
            <v/>
          </cell>
          <cell r="EG280" t="str">
            <v/>
          </cell>
          <cell r="EH280" t="str">
            <v/>
          </cell>
          <cell r="EI280" t="str">
            <v/>
          </cell>
          <cell r="EJ280" t="str">
            <v/>
          </cell>
          <cell r="EK280" t="str">
            <v/>
          </cell>
          <cell r="EL280" t="str">
            <v/>
          </cell>
          <cell r="EM280" t="str">
            <v/>
          </cell>
          <cell r="EN280" t="str">
            <v/>
          </cell>
          <cell r="EO280" t="str">
            <v/>
          </cell>
          <cell r="EP280" t="str">
            <v/>
          </cell>
          <cell r="EQ280" t="str">
            <v/>
          </cell>
          <cell r="ER280" t="str">
            <v/>
          </cell>
          <cell r="ES280" t="str">
            <v/>
          </cell>
          <cell r="ET280" t="str">
            <v/>
          </cell>
          <cell r="EU280" t="str">
            <v/>
          </cell>
          <cell r="EV280" t="str">
            <v/>
          </cell>
          <cell r="EW280" t="str">
            <v/>
          </cell>
          <cell r="EX280" t="str">
            <v/>
          </cell>
        </row>
        <row r="281">
          <cell r="B281" t="str">
            <v/>
          </cell>
          <cell r="C281" t="str">
            <v/>
          </cell>
          <cell r="D281" t="str">
            <v/>
          </cell>
          <cell r="E281" t="str">
            <v/>
          </cell>
          <cell r="F281" t="str">
            <v/>
          </cell>
          <cell r="G281" t="str">
            <v/>
          </cell>
          <cell r="H281" t="str">
            <v/>
          </cell>
          <cell r="I281" t="str">
            <v/>
          </cell>
          <cell r="J281" t="str">
            <v/>
          </cell>
          <cell r="K281" t="str">
            <v/>
          </cell>
          <cell r="L281" t="str">
            <v/>
          </cell>
          <cell r="M281" t="str">
            <v/>
          </cell>
          <cell r="N281" t="str">
            <v/>
          </cell>
          <cell r="O281" t="str">
            <v/>
          </cell>
          <cell r="P281" t="str">
            <v/>
          </cell>
          <cell r="Q281" t="str">
            <v/>
          </cell>
          <cell r="R281" t="str">
            <v/>
          </cell>
          <cell r="S281" t="str">
            <v/>
          </cell>
          <cell r="T281" t="str">
            <v/>
          </cell>
          <cell r="U281" t="str">
            <v/>
          </cell>
          <cell r="V281" t="str">
            <v/>
          </cell>
          <cell r="W281" t="str">
            <v/>
          </cell>
          <cell r="X281" t="str">
            <v/>
          </cell>
          <cell r="Y281" t="str">
            <v/>
          </cell>
          <cell r="Z281" t="str">
            <v/>
          </cell>
          <cell r="AA281" t="str">
            <v/>
          </cell>
          <cell r="AB281" t="str">
            <v/>
          </cell>
          <cell r="AC281" t="str">
            <v/>
          </cell>
          <cell r="AD281" t="str">
            <v/>
          </cell>
          <cell r="AE281" t="str">
            <v/>
          </cell>
          <cell r="AF281" t="str">
            <v/>
          </cell>
          <cell r="AG281" t="str">
            <v/>
          </cell>
          <cell r="AH281" t="str">
            <v/>
          </cell>
          <cell r="AI281" t="str">
            <v/>
          </cell>
          <cell r="AJ281" t="str">
            <v/>
          </cell>
          <cell r="AK281" t="str">
            <v/>
          </cell>
          <cell r="AL281" t="str">
            <v/>
          </cell>
          <cell r="AM281" t="str">
            <v/>
          </cell>
          <cell r="AN281" t="str">
            <v/>
          </cell>
          <cell r="AO281" t="str">
            <v/>
          </cell>
          <cell r="AP281" t="str">
            <v/>
          </cell>
          <cell r="AQ281" t="str">
            <v/>
          </cell>
          <cell r="AR281" t="str">
            <v/>
          </cell>
          <cell r="AS281" t="str">
            <v/>
          </cell>
          <cell r="AT281" t="str">
            <v/>
          </cell>
          <cell r="AU281" t="str">
            <v/>
          </cell>
          <cell r="AV281" t="str">
            <v/>
          </cell>
          <cell r="AW281" t="str">
            <v/>
          </cell>
          <cell r="AX281" t="str">
            <v/>
          </cell>
          <cell r="AY281" t="str">
            <v/>
          </cell>
          <cell r="AZ281" t="str">
            <v/>
          </cell>
          <cell r="BA281" t="str">
            <v/>
          </cell>
          <cell r="BB281" t="str">
            <v/>
          </cell>
          <cell r="BC281" t="str">
            <v/>
          </cell>
          <cell r="BD281" t="str">
            <v/>
          </cell>
          <cell r="BE281" t="str">
            <v/>
          </cell>
          <cell r="BF281" t="str">
            <v/>
          </cell>
          <cell r="BG281" t="str">
            <v/>
          </cell>
          <cell r="BH281" t="str">
            <v/>
          </cell>
          <cell r="BI281" t="str">
            <v/>
          </cell>
          <cell r="BJ281" t="str">
            <v/>
          </cell>
          <cell r="BK281" t="str">
            <v/>
          </cell>
          <cell r="BL281" t="str">
            <v/>
          </cell>
          <cell r="BM281" t="str">
            <v/>
          </cell>
          <cell r="BN281" t="str">
            <v/>
          </cell>
          <cell r="BO281" t="str">
            <v/>
          </cell>
          <cell r="BP281" t="str">
            <v/>
          </cell>
          <cell r="BQ281" t="str">
            <v/>
          </cell>
          <cell r="BR281" t="str">
            <v/>
          </cell>
          <cell r="BS281" t="str">
            <v/>
          </cell>
          <cell r="BT281" t="str">
            <v/>
          </cell>
          <cell r="BU281" t="str">
            <v/>
          </cell>
          <cell r="BV281" t="str">
            <v/>
          </cell>
          <cell r="BW281" t="str">
            <v/>
          </cell>
          <cell r="BX281" t="str">
            <v/>
          </cell>
          <cell r="BY281" t="str">
            <v/>
          </cell>
          <cell r="CA281" t="str">
            <v/>
          </cell>
          <cell r="CB281" t="str">
            <v/>
          </cell>
          <cell r="CC281" t="str">
            <v/>
          </cell>
          <cell r="CD281" t="str">
            <v/>
          </cell>
          <cell r="CE281" t="str">
            <v/>
          </cell>
          <cell r="CF281" t="str">
            <v/>
          </cell>
          <cell r="CG281" t="str">
            <v/>
          </cell>
          <cell r="CH281" t="str">
            <v/>
          </cell>
          <cell r="CI281" t="str">
            <v/>
          </cell>
          <cell r="CJ281" t="str">
            <v/>
          </cell>
          <cell r="CK281" t="str">
            <v/>
          </cell>
          <cell r="CL281" t="str">
            <v/>
          </cell>
          <cell r="CM281" t="str">
            <v/>
          </cell>
          <cell r="CN281" t="str">
            <v/>
          </cell>
          <cell r="CO281" t="str">
            <v/>
          </cell>
          <cell r="CP281" t="str">
            <v/>
          </cell>
          <cell r="CQ281" t="str">
            <v/>
          </cell>
          <cell r="CR281" t="str">
            <v/>
          </cell>
          <cell r="CS281" t="str">
            <v/>
          </cell>
          <cell r="CT281" t="str">
            <v/>
          </cell>
          <cell r="CU281" t="str">
            <v/>
          </cell>
          <cell r="CV281" t="str">
            <v/>
          </cell>
          <cell r="CW281" t="str">
            <v/>
          </cell>
          <cell r="CX281" t="str">
            <v/>
          </cell>
          <cell r="CY281" t="str">
            <v/>
          </cell>
          <cell r="CZ281" t="str">
            <v/>
          </cell>
          <cell r="DA281" t="str">
            <v/>
          </cell>
          <cell r="DB281" t="str">
            <v/>
          </cell>
          <cell r="DC281" t="str">
            <v/>
          </cell>
          <cell r="DD281" t="str">
            <v/>
          </cell>
          <cell r="DE281" t="str">
            <v/>
          </cell>
          <cell r="DF281" t="str">
            <v/>
          </cell>
          <cell r="DG281" t="str">
            <v/>
          </cell>
          <cell r="DH281" t="str">
            <v/>
          </cell>
          <cell r="DI281" t="str">
            <v/>
          </cell>
          <cell r="DJ281" t="str">
            <v/>
          </cell>
          <cell r="DK281" t="str">
            <v/>
          </cell>
          <cell r="DL281" t="str">
            <v/>
          </cell>
          <cell r="DM281" t="str">
            <v/>
          </cell>
          <cell r="DN281" t="str">
            <v/>
          </cell>
          <cell r="DO281" t="str">
            <v/>
          </cell>
          <cell r="DP281" t="str">
            <v/>
          </cell>
          <cell r="DQ281" t="str">
            <v/>
          </cell>
          <cell r="DR281" t="str">
            <v/>
          </cell>
          <cell r="DS281" t="str">
            <v/>
          </cell>
          <cell r="DT281" t="str">
            <v/>
          </cell>
          <cell r="DU281" t="str">
            <v/>
          </cell>
          <cell r="DV281" t="str">
            <v/>
          </cell>
          <cell r="DW281" t="str">
            <v/>
          </cell>
          <cell r="DX281" t="str">
            <v/>
          </cell>
          <cell r="DY281" t="str">
            <v/>
          </cell>
          <cell r="DZ281" t="str">
            <v/>
          </cell>
          <cell r="EA281" t="str">
            <v/>
          </cell>
          <cell r="EB281" t="str">
            <v/>
          </cell>
          <cell r="EC281" t="str">
            <v/>
          </cell>
          <cell r="ED281" t="str">
            <v/>
          </cell>
          <cell r="EE281" t="str">
            <v/>
          </cell>
          <cell r="EF281" t="str">
            <v/>
          </cell>
          <cell r="EG281" t="str">
            <v/>
          </cell>
          <cell r="EH281" t="str">
            <v/>
          </cell>
          <cell r="EI281" t="str">
            <v/>
          </cell>
          <cell r="EJ281" t="str">
            <v/>
          </cell>
          <cell r="EK281" t="str">
            <v/>
          </cell>
          <cell r="EL281" t="str">
            <v/>
          </cell>
          <cell r="EM281" t="str">
            <v/>
          </cell>
          <cell r="EN281" t="str">
            <v/>
          </cell>
          <cell r="EO281" t="str">
            <v/>
          </cell>
          <cell r="EP281" t="str">
            <v/>
          </cell>
          <cell r="EQ281" t="str">
            <v/>
          </cell>
          <cell r="ER281" t="str">
            <v/>
          </cell>
          <cell r="ES281" t="str">
            <v/>
          </cell>
          <cell r="ET281" t="str">
            <v/>
          </cell>
          <cell r="EU281" t="str">
            <v/>
          </cell>
          <cell r="EV281" t="str">
            <v/>
          </cell>
          <cell r="EW281" t="str">
            <v/>
          </cell>
          <cell r="EX281" t="str">
            <v/>
          </cell>
        </row>
        <row r="282">
          <cell r="B282" t="str">
            <v/>
          </cell>
          <cell r="C282" t="str">
            <v/>
          </cell>
          <cell r="D282" t="str">
            <v/>
          </cell>
          <cell r="E282" t="str">
            <v/>
          </cell>
          <cell r="F282" t="str">
            <v/>
          </cell>
          <cell r="G282" t="str">
            <v/>
          </cell>
          <cell r="H282" t="str">
            <v/>
          </cell>
          <cell r="I282" t="str">
            <v/>
          </cell>
          <cell r="J282" t="str">
            <v/>
          </cell>
          <cell r="K282" t="str">
            <v/>
          </cell>
          <cell r="L282" t="str">
            <v/>
          </cell>
          <cell r="M282" t="str">
            <v/>
          </cell>
          <cell r="N282" t="str">
            <v/>
          </cell>
          <cell r="O282" t="str">
            <v/>
          </cell>
          <cell r="P282" t="str">
            <v/>
          </cell>
          <cell r="Q282" t="str">
            <v/>
          </cell>
          <cell r="R282" t="str">
            <v/>
          </cell>
          <cell r="S282" t="str">
            <v/>
          </cell>
          <cell r="T282" t="str">
            <v/>
          </cell>
          <cell r="U282" t="str">
            <v/>
          </cell>
          <cell r="V282" t="str">
            <v/>
          </cell>
          <cell r="W282" t="str">
            <v/>
          </cell>
          <cell r="X282" t="str">
            <v/>
          </cell>
          <cell r="Y282" t="str">
            <v/>
          </cell>
          <cell r="Z282" t="str">
            <v/>
          </cell>
          <cell r="AA282" t="str">
            <v/>
          </cell>
          <cell r="AB282" t="str">
            <v/>
          </cell>
          <cell r="AC282" t="str">
            <v/>
          </cell>
          <cell r="AD282" t="str">
            <v/>
          </cell>
          <cell r="AE282" t="str">
            <v/>
          </cell>
          <cell r="AF282" t="str">
            <v/>
          </cell>
          <cell r="AG282" t="str">
            <v/>
          </cell>
          <cell r="AH282" t="str">
            <v/>
          </cell>
          <cell r="AI282" t="str">
            <v/>
          </cell>
          <cell r="AJ282" t="str">
            <v/>
          </cell>
          <cell r="AK282" t="str">
            <v/>
          </cell>
          <cell r="AL282" t="str">
            <v/>
          </cell>
          <cell r="AM282" t="str">
            <v/>
          </cell>
          <cell r="AN282" t="str">
            <v/>
          </cell>
          <cell r="AO282" t="str">
            <v/>
          </cell>
          <cell r="AP282" t="str">
            <v/>
          </cell>
          <cell r="AQ282" t="str">
            <v/>
          </cell>
          <cell r="AR282" t="str">
            <v/>
          </cell>
          <cell r="AS282" t="str">
            <v/>
          </cell>
          <cell r="AT282" t="str">
            <v/>
          </cell>
          <cell r="AU282" t="str">
            <v/>
          </cell>
          <cell r="AV282" t="str">
            <v/>
          </cell>
          <cell r="AW282" t="str">
            <v/>
          </cell>
          <cell r="AX282" t="str">
            <v/>
          </cell>
          <cell r="AY282" t="str">
            <v/>
          </cell>
          <cell r="AZ282" t="str">
            <v/>
          </cell>
          <cell r="BA282" t="str">
            <v/>
          </cell>
          <cell r="BB282" t="str">
            <v/>
          </cell>
          <cell r="BC282" t="str">
            <v/>
          </cell>
          <cell r="BD282" t="str">
            <v/>
          </cell>
          <cell r="BE282" t="str">
            <v/>
          </cell>
          <cell r="BF282" t="str">
            <v/>
          </cell>
          <cell r="BG282" t="str">
            <v/>
          </cell>
          <cell r="BH282" t="str">
            <v/>
          </cell>
          <cell r="BI282" t="str">
            <v/>
          </cell>
          <cell r="BJ282" t="str">
            <v/>
          </cell>
          <cell r="BK282" t="str">
            <v/>
          </cell>
          <cell r="BL282" t="str">
            <v/>
          </cell>
          <cell r="BM282" t="str">
            <v/>
          </cell>
          <cell r="BN282" t="str">
            <v/>
          </cell>
          <cell r="BO282" t="str">
            <v/>
          </cell>
          <cell r="BP282" t="str">
            <v/>
          </cell>
          <cell r="BQ282" t="str">
            <v/>
          </cell>
          <cell r="BR282" t="str">
            <v/>
          </cell>
          <cell r="BS282" t="str">
            <v/>
          </cell>
          <cell r="BT282" t="str">
            <v/>
          </cell>
          <cell r="BU282" t="str">
            <v/>
          </cell>
          <cell r="BV282" t="str">
            <v/>
          </cell>
          <cell r="BW282" t="str">
            <v/>
          </cell>
          <cell r="BX282" t="str">
            <v/>
          </cell>
          <cell r="BY282" t="str">
            <v/>
          </cell>
          <cell r="CA282" t="str">
            <v/>
          </cell>
          <cell r="CB282" t="str">
            <v/>
          </cell>
          <cell r="CC282" t="str">
            <v/>
          </cell>
          <cell r="CD282" t="str">
            <v/>
          </cell>
          <cell r="CE282" t="str">
            <v/>
          </cell>
          <cell r="CF282" t="str">
            <v/>
          </cell>
          <cell r="CG282" t="str">
            <v/>
          </cell>
          <cell r="CH282" t="str">
            <v/>
          </cell>
          <cell r="CI282" t="str">
            <v/>
          </cell>
          <cell r="CJ282" t="str">
            <v/>
          </cell>
          <cell r="CK282" t="str">
            <v/>
          </cell>
          <cell r="CL282" t="str">
            <v/>
          </cell>
          <cell r="CM282" t="str">
            <v/>
          </cell>
          <cell r="CN282" t="str">
            <v/>
          </cell>
          <cell r="CO282" t="str">
            <v/>
          </cell>
          <cell r="CP282" t="str">
            <v/>
          </cell>
          <cell r="CQ282" t="str">
            <v/>
          </cell>
          <cell r="CR282" t="str">
            <v/>
          </cell>
          <cell r="CS282" t="str">
            <v/>
          </cell>
          <cell r="CT282" t="str">
            <v/>
          </cell>
          <cell r="CU282" t="str">
            <v/>
          </cell>
          <cell r="CV282" t="str">
            <v/>
          </cell>
          <cell r="CW282" t="str">
            <v/>
          </cell>
          <cell r="CX282" t="str">
            <v/>
          </cell>
          <cell r="CY282" t="str">
            <v/>
          </cell>
          <cell r="CZ282" t="str">
            <v/>
          </cell>
          <cell r="DA282" t="str">
            <v/>
          </cell>
          <cell r="DB282" t="str">
            <v/>
          </cell>
          <cell r="DC282" t="str">
            <v/>
          </cell>
          <cell r="DD282" t="str">
            <v/>
          </cell>
          <cell r="DE282" t="str">
            <v/>
          </cell>
          <cell r="DF282" t="str">
            <v/>
          </cell>
          <cell r="DG282" t="str">
            <v/>
          </cell>
          <cell r="DH282" t="str">
            <v/>
          </cell>
          <cell r="DI282" t="str">
            <v/>
          </cell>
          <cell r="DJ282" t="str">
            <v/>
          </cell>
          <cell r="DK282" t="str">
            <v/>
          </cell>
          <cell r="DL282" t="str">
            <v/>
          </cell>
          <cell r="DM282" t="str">
            <v/>
          </cell>
          <cell r="DN282" t="str">
            <v/>
          </cell>
          <cell r="DO282" t="str">
            <v/>
          </cell>
          <cell r="DP282" t="str">
            <v/>
          </cell>
          <cell r="DQ282" t="str">
            <v/>
          </cell>
          <cell r="DR282" t="str">
            <v/>
          </cell>
          <cell r="DS282" t="str">
            <v/>
          </cell>
          <cell r="DT282" t="str">
            <v/>
          </cell>
          <cell r="DU282" t="str">
            <v/>
          </cell>
          <cell r="DV282" t="str">
            <v/>
          </cell>
          <cell r="DW282" t="str">
            <v/>
          </cell>
          <cell r="DX282" t="str">
            <v/>
          </cell>
          <cell r="DY282" t="str">
            <v/>
          </cell>
          <cell r="DZ282" t="str">
            <v/>
          </cell>
          <cell r="EA282" t="str">
            <v/>
          </cell>
          <cell r="EB282" t="str">
            <v/>
          </cell>
          <cell r="EC282" t="str">
            <v/>
          </cell>
          <cell r="ED282" t="str">
            <v/>
          </cell>
          <cell r="EE282" t="str">
            <v/>
          </cell>
          <cell r="EF282" t="str">
            <v/>
          </cell>
          <cell r="EG282" t="str">
            <v/>
          </cell>
          <cell r="EH282" t="str">
            <v/>
          </cell>
          <cell r="EI282" t="str">
            <v/>
          </cell>
          <cell r="EJ282" t="str">
            <v/>
          </cell>
          <cell r="EK282" t="str">
            <v/>
          </cell>
          <cell r="EL282" t="str">
            <v/>
          </cell>
          <cell r="EM282" t="str">
            <v/>
          </cell>
          <cell r="EN282" t="str">
            <v/>
          </cell>
          <cell r="EO282" t="str">
            <v/>
          </cell>
          <cell r="EP282" t="str">
            <v/>
          </cell>
          <cell r="EQ282" t="str">
            <v/>
          </cell>
          <cell r="ER282" t="str">
            <v/>
          </cell>
          <cell r="ES282" t="str">
            <v/>
          </cell>
          <cell r="ET282" t="str">
            <v/>
          </cell>
          <cell r="EU282" t="str">
            <v/>
          </cell>
          <cell r="EV282" t="str">
            <v/>
          </cell>
          <cell r="EW282" t="str">
            <v/>
          </cell>
          <cell r="EX282" t="str">
            <v/>
          </cell>
        </row>
        <row r="283">
          <cell r="B283" t="str">
            <v/>
          </cell>
          <cell r="C283" t="str">
            <v/>
          </cell>
          <cell r="D283" t="str">
            <v/>
          </cell>
          <cell r="E283" t="str">
            <v/>
          </cell>
          <cell r="F283" t="str">
            <v/>
          </cell>
          <cell r="G283" t="str">
            <v/>
          </cell>
          <cell r="H283" t="str">
            <v/>
          </cell>
          <cell r="I283" t="str">
            <v/>
          </cell>
          <cell r="J283" t="str">
            <v/>
          </cell>
          <cell r="K283" t="str">
            <v/>
          </cell>
          <cell r="L283" t="str">
            <v/>
          </cell>
          <cell r="M283" t="str">
            <v/>
          </cell>
          <cell r="N283" t="str">
            <v/>
          </cell>
          <cell r="O283" t="str">
            <v/>
          </cell>
          <cell r="P283" t="str">
            <v/>
          </cell>
          <cell r="Q283" t="str">
            <v/>
          </cell>
          <cell r="R283" t="str">
            <v/>
          </cell>
          <cell r="S283" t="str">
            <v/>
          </cell>
          <cell r="T283" t="str">
            <v/>
          </cell>
          <cell r="U283" t="str">
            <v/>
          </cell>
          <cell r="V283" t="str">
            <v/>
          </cell>
          <cell r="W283" t="str">
            <v/>
          </cell>
          <cell r="X283" t="str">
            <v/>
          </cell>
          <cell r="Y283" t="str">
            <v/>
          </cell>
          <cell r="Z283" t="str">
            <v/>
          </cell>
          <cell r="AA283" t="str">
            <v/>
          </cell>
          <cell r="AB283" t="str">
            <v/>
          </cell>
          <cell r="AC283" t="str">
            <v/>
          </cell>
          <cell r="AD283" t="str">
            <v/>
          </cell>
          <cell r="AE283" t="str">
            <v/>
          </cell>
          <cell r="AF283" t="str">
            <v/>
          </cell>
          <cell r="AG283" t="str">
            <v/>
          </cell>
          <cell r="AH283" t="str">
            <v/>
          </cell>
          <cell r="AI283" t="str">
            <v/>
          </cell>
          <cell r="AJ283" t="str">
            <v/>
          </cell>
          <cell r="AK283" t="str">
            <v/>
          </cell>
          <cell r="AL283" t="str">
            <v/>
          </cell>
          <cell r="AM283" t="str">
            <v/>
          </cell>
          <cell r="AN283" t="str">
            <v/>
          </cell>
          <cell r="AO283" t="str">
            <v/>
          </cell>
          <cell r="AP283" t="str">
            <v/>
          </cell>
          <cell r="AQ283" t="str">
            <v/>
          </cell>
          <cell r="AR283" t="str">
            <v/>
          </cell>
          <cell r="AS283" t="str">
            <v/>
          </cell>
          <cell r="AT283" t="str">
            <v/>
          </cell>
          <cell r="AU283" t="str">
            <v/>
          </cell>
          <cell r="AV283" t="str">
            <v/>
          </cell>
          <cell r="AW283" t="str">
            <v/>
          </cell>
          <cell r="AX283" t="str">
            <v/>
          </cell>
          <cell r="AY283" t="str">
            <v/>
          </cell>
          <cell r="AZ283" t="str">
            <v/>
          </cell>
          <cell r="BA283" t="str">
            <v/>
          </cell>
          <cell r="BB283" t="str">
            <v/>
          </cell>
          <cell r="BC283" t="str">
            <v/>
          </cell>
          <cell r="BD283" t="str">
            <v/>
          </cell>
          <cell r="BE283" t="str">
            <v/>
          </cell>
          <cell r="BF283" t="str">
            <v/>
          </cell>
          <cell r="BG283" t="str">
            <v/>
          </cell>
          <cell r="BH283" t="str">
            <v/>
          </cell>
          <cell r="BI283" t="str">
            <v/>
          </cell>
          <cell r="BJ283" t="str">
            <v/>
          </cell>
          <cell r="BK283" t="str">
            <v/>
          </cell>
          <cell r="BL283" t="str">
            <v/>
          </cell>
          <cell r="BM283" t="str">
            <v/>
          </cell>
          <cell r="BN283" t="str">
            <v/>
          </cell>
          <cell r="BO283" t="str">
            <v/>
          </cell>
          <cell r="BP283" t="str">
            <v/>
          </cell>
          <cell r="BQ283" t="str">
            <v/>
          </cell>
          <cell r="BR283" t="str">
            <v/>
          </cell>
          <cell r="BS283" t="str">
            <v/>
          </cell>
          <cell r="BT283" t="str">
            <v/>
          </cell>
          <cell r="BU283" t="str">
            <v/>
          </cell>
          <cell r="BV283" t="str">
            <v/>
          </cell>
          <cell r="BW283" t="str">
            <v/>
          </cell>
          <cell r="BX283" t="str">
            <v/>
          </cell>
          <cell r="BY283" t="str">
            <v/>
          </cell>
          <cell r="CA283" t="str">
            <v/>
          </cell>
          <cell r="CB283" t="str">
            <v/>
          </cell>
          <cell r="CC283" t="str">
            <v/>
          </cell>
          <cell r="CD283" t="str">
            <v/>
          </cell>
          <cell r="CE283" t="str">
            <v/>
          </cell>
          <cell r="CF283" t="str">
            <v/>
          </cell>
          <cell r="CG283" t="str">
            <v/>
          </cell>
          <cell r="CH283" t="str">
            <v/>
          </cell>
          <cell r="CI283" t="str">
            <v/>
          </cell>
          <cell r="CJ283" t="str">
            <v/>
          </cell>
          <cell r="CK283" t="str">
            <v/>
          </cell>
          <cell r="CL283" t="str">
            <v/>
          </cell>
          <cell r="CM283" t="str">
            <v/>
          </cell>
          <cell r="CN283" t="str">
            <v/>
          </cell>
          <cell r="CO283" t="str">
            <v/>
          </cell>
          <cell r="CP283" t="str">
            <v/>
          </cell>
          <cell r="CQ283" t="str">
            <v/>
          </cell>
          <cell r="CR283" t="str">
            <v/>
          </cell>
          <cell r="CS283" t="str">
            <v/>
          </cell>
          <cell r="CT283" t="str">
            <v/>
          </cell>
          <cell r="CU283" t="str">
            <v/>
          </cell>
          <cell r="CV283" t="str">
            <v/>
          </cell>
          <cell r="CW283" t="str">
            <v/>
          </cell>
          <cell r="CX283" t="str">
            <v/>
          </cell>
          <cell r="CY283" t="str">
            <v/>
          </cell>
          <cell r="CZ283" t="str">
            <v/>
          </cell>
          <cell r="DA283" t="str">
            <v/>
          </cell>
          <cell r="DB283" t="str">
            <v/>
          </cell>
          <cell r="DC283" t="str">
            <v/>
          </cell>
          <cell r="DD283" t="str">
            <v/>
          </cell>
          <cell r="DE283" t="str">
            <v/>
          </cell>
          <cell r="DF283" t="str">
            <v/>
          </cell>
          <cell r="DG283" t="str">
            <v/>
          </cell>
          <cell r="DH283" t="str">
            <v/>
          </cell>
          <cell r="DI283" t="str">
            <v/>
          </cell>
          <cell r="DJ283" t="str">
            <v/>
          </cell>
          <cell r="DK283" t="str">
            <v/>
          </cell>
          <cell r="DL283" t="str">
            <v/>
          </cell>
          <cell r="DM283" t="str">
            <v/>
          </cell>
          <cell r="DN283" t="str">
            <v/>
          </cell>
          <cell r="DO283" t="str">
            <v/>
          </cell>
          <cell r="DP283" t="str">
            <v/>
          </cell>
          <cell r="DQ283" t="str">
            <v/>
          </cell>
          <cell r="DR283" t="str">
            <v/>
          </cell>
          <cell r="DS283" t="str">
            <v/>
          </cell>
          <cell r="DT283" t="str">
            <v/>
          </cell>
          <cell r="DU283" t="str">
            <v/>
          </cell>
          <cell r="DV283" t="str">
            <v/>
          </cell>
          <cell r="DW283" t="str">
            <v/>
          </cell>
          <cell r="DX283" t="str">
            <v/>
          </cell>
          <cell r="DY283" t="str">
            <v/>
          </cell>
          <cell r="DZ283" t="str">
            <v/>
          </cell>
          <cell r="EA283" t="str">
            <v/>
          </cell>
          <cell r="EB283" t="str">
            <v/>
          </cell>
          <cell r="EC283" t="str">
            <v/>
          </cell>
          <cell r="ED283" t="str">
            <v/>
          </cell>
          <cell r="EE283" t="str">
            <v/>
          </cell>
          <cell r="EF283" t="str">
            <v/>
          </cell>
          <cell r="EG283" t="str">
            <v/>
          </cell>
          <cell r="EH283" t="str">
            <v/>
          </cell>
          <cell r="EI283" t="str">
            <v/>
          </cell>
          <cell r="EJ283" t="str">
            <v/>
          </cell>
          <cell r="EK283" t="str">
            <v/>
          </cell>
          <cell r="EL283" t="str">
            <v/>
          </cell>
          <cell r="EM283" t="str">
            <v/>
          </cell>
          <cell r="EN283" t="str">
            <v/>
          </cell>
          <cell r="EO283" t="str">
            <v/>
          </cell>
          <cell r="EP283" t="str">
            <v/>
          </cell>
          <cell r="EQ283" t="str">
            <v/>
          </cell>
          <cell r="ER283" t="str">
            <v/>
          </cell>
          <cell r="ES283" t="str">
            <v/>
          </cell>
          <cell r="ET283" t="str">
            <v/>
          </cell>
          <cell r="EU283" t="str">
            <v/>
          </cell>
          <cell r="EV283" t="str">
            <v/>
          </cell>
          <cell r="EW283" t="str">
            <v/>
          </cell>
          <cell r="EX283" t="str">
            <v/>
          </cell>
        </row>
        <row r="284">
          <cell r="B284" t="str">
            <v/>
          </cell>
          <cell r="C284" t="str">
            <v/>
          </cell>
          <cell r="D284" t="str">
            <v/>
          </cell>
          <cell r="E284" t="str">
            <v/>
          </cell>
          <cell r="F284" t="str">
            <v/>
          </cell>
          <cell r="G284" t="str">
            <v/>
          </cell>
          <cell r="H284" t="str">
            <v/>
          </cell>
          <cell r="I284" t="str">
            <v/>
          </cell>
          <cell r="J284" t="str">
            <v/>
          </cell>
          <cell r="K284" t="str">
            <v/>
          </cell>
          <cell r="L284" t="str">
            <v/>
          </cell>
          <cell r="M284" t="str">
            <v/>
          </cell>
          <cell r="N284" t="str">
            <v/>
          </cell>
          <cell r="O284" t="str">
            <v/>
          </cell>
          <cell r="P284" t="str">
            <v/>
          </cell>
          <cell r="Q284" t="str">
            <v/>
          </cell>
          <cell r="R284" t="str">
            <v/>
          </cell>
          <cell r="S284" t="str">
            <v/>
          </cell>
          <cell r="T284" t="str">
            <v/>
          </cell>
          <cell r="U284" t="str">
            <v/>
          </cell>
          <cell r="V284" t="str">
            <v/>
          </cell>
          <cell r="W284" t="str">
            <v/>
          </cell>
          <cell r="X284" t="str">
            <v/>
          </cell>
          <cell r="Y284" t="str">
            <v/>
          </cell>
          <cell r="Z284" t="str">
            <v/>
          </cell>
          <cell r="AA284" t="str">
            <v/>
          </cell>
          <cell r="AB284" t="str">
            <v/>
          </cell>
          <cell r="AC284" t="str">
            <v/>
          </cell>
          <cell r="AD284" t="str">
            <v/>
          </cell>
          <cell r="AE284" t="str">
            <v/>
          </cell>
          <cell r="AF284" t="str">
            <v/>
          </cell>
          <cell r="AG284" t="str">
            <v/>
          </cell>
          <cell r="AH284" t="str">
            <v/>
          </cell>
          <cell r="AI284" t="str">
            <v/>
          </cell>
          <cell r="AJ284" t="str">
            <v/>
          </cell>
          <cell r="AK284" t="str">
            <v/>
          </cell>
          <cell r="AL284" t="str">
            <v/>
          </cell>
          <cell r="AM284" t="str">
            <v/>
          </cell>
          <cell r="AN284" t="str">
            <v/>
          </cell>
          <cell r="AO284" t="str">
            <v/>
          </cell>
          <cell r="AP284" t="str">
            <v/>
          </cell>
          <cell r="AQ284" t="str">
            <v/>
          </cell>
          <cell r="AR284" t="str">
            <v/>
          </cell>
          <cell r="AS284" t="str">
            <v/>
          </cell>
          <cell r="AT284" t="str">
            <v/>
          </cell>
          <cell r="AU284" t="str">
            <v/>
          </cell>
          <cell r="AV284" t="str">
            <v/>
          </cell>
          <cell r="AW284" t="str">
            <v/>
          </cell>
          <cell r="AX284" t="str">
            <v/>
          </cell>
          <cell r="AY284" t="str">
            <v/>
          </cell>
          <cell r="AZ284" t="str">
            <v/>
          </cell>
          <cell r="BA284" t="str">
            <v/>
          </cell>
          <cell r="BB284" t="str">
            <v/>
          </cell>
          <cell r="BC284" t="str">
            <v/>
          </cell>
          <cell r="BD284" t="str">
            <v/>
          </cell>
          <cell r="BE284" t="str">
            <v/>
          </cell>
          <cell r="BF284" t="str">
            <v/>
          </cell>
          <cell r="BG284" t="str">
            <v/>
          </cell>
          <cell r="BH284" t="str">
            <v/>
          </cell>
          <cell r="BI284" t="str">
            <v/>
          </cell>
          <cell r="BJ284" t="str">
            <v/>
          </cell>
          <cell r="BK284" t="str">
            <v/>
          </cell>
          <cell r="BL284" t="str">
            <v/>
          </cell>
          <cell r="BM284" t="str">
            <v/>
          </cell>
          <cell r="BN284" t="str">
            <v/>
          </cell>
          <cell r="BO284" t="str">
            <v/>
          </cell>
          <cell r="BP284" t="str">
            <v/>
          </cell>
          <cell r="BQ284" t="str">
            <v/>
          </cell>
          <cell r="BR284" t="str">
            <v/>
          </cell>
          <cell r="BS284" t="str">
            <v/>
          </cell>
          <cell r="BT284" t="str">
            <v/>
          </cell>
          <cell r="BU284" t="str">
            <v/>
          </cell>
          <cell r="BV284" t="str">
            <v/>
          </cell>
          <cell r="BW284" t="str">
            <v/>
          </cell>
          <cell r="BX284" t="str">
            <v/>
          </cell>
          <cell r="BY284" t="str">
            <v/>
          </cell>
          <cell r="CA284" t="str">
            <v/>
          </cell>
          <cell r="CB284" t="str">
            <v/>
          </cell>
          <cell r="CC284" t="str">
            <v/>
          </cell>
          <cell r="CD284" t="str">
            <v/>
          </cell>
          <cell r="CE284" t="str">
            <v/>
          </cell>
          <cell r="CF284" t="str">
            <v/>
          </cell>
          <cell r="CG284" t="str">
            <v/>
          </cell>
          <cell r="CH284" t="str">
            <v/>
          </cell>
          <cell r="CI284" t="str">
            <v/>
          </cell>
          <cell r="CJ284" t="str">
            <v/>
          </cell>
          <cell r="CK284" t="str">
            <v/>
          </cell>
          <cell r="CL284" t="str">
            <v/>
          </cell>
          <cell r="CM284" t="str">
            <v/>
          </cell>
          <cell r="CN284" t="str">
            <v/>
          </cell>
          <cell r="CO284" t="str">
            <v/>
          </cell>
          <cell r="CP284" t="str">
            <v/>
          </cell>
          <cell r="CQ284" t="str">
            <v/>
          </cell>
          <cell r="CR284" t="str">
            <v/>
          </cell>
          <cell r="CS284" t="str">
            <v/>
          </cell>
          <cell r="CT284" t="str">
            <v/>
          </cell>
          <cell r="CU284" t="str">
            <v/>
          </cell>
          <cell r="CV284" t="str">
            <v/>
          </cell>
          <cell r="CW284" t="str">
            <v/>
          </cell>
          <cell r="CX284" t="str">
            <v/>
          </cell>
          <cell r="CY284" t="str">
            <v/>
          </cell>
          <cell r="CZ284" t="str">
            <v/>
          </cell>
          <cell r="DA284" t="str">
            <v/>
          </cell>
          <cell r="DB284" t="str">
            <v/>
          </cell>
          <cell r="DC284" t="str">
            <v/>
          </cell>
          <cell r="DD284" t="str">
            <v/>
          </cell>
          <cell r="DE284" t="str">
            <v/>
          </cell>
          <cell r="DF284" t="str">
            <v/>
          </cell>
          <cell r="DG284" t="str">
            <v/>
          </cell>
          <cell r="DH284" t="str">
            <v/>
          </cell>
          <cell r="DI284" t="str">
            <v/>
          </cell>
          <cell r="DJ284" t="str">
            <v/>
          </cell>
          <cell r="DK284" t="str">
            <v/>
          </cell>
          <cell r="DL284" t="str">
            <v/>
          </cell>
          <cell r="DM284" t="str">
            <v/>
          </cell>
          <cell r="DN284" t="str">
            <v/>
          </cell>
          <cell r="DO284" t="str">
            <v/>
          </cell>
          <cell r="DP284" t="str">
            <v/>
          </cell>
          <cell r="DQ284" t="str">
            <v/>
          </cell>
          <cell r="DR284" t="str">
            <v/>
          </cell>
          <cell r="DS284" t="str">
            <v/>
          </cell>
          <cell r="DT284" t="str">
            <v/>
          </cell>
          <cell r="DU284" t="str">
            <v/>
          </cell>
          <cell r="DV284" t="str">
            <v/>
          </cell>
          <cell r="DW284" t="str">
            <v/>
          </cell>
          <cell r="DX284" t="str">
            <v/>
          </cell>
          <cell r="DY284" t="str">
            <v/>
          </cell>
          <cell r="DZ284" t="str">
            <v/>
          </cell>
          <cell r="EA284" t="str">
            <v/>
          </cell>
          <cell r="EB284" t="str">
            <v/>
          </cell>
          <cell r="EC284" t="str">
            <v/>
          </cell>
          <cell r="ED284" t="str">
            <v/>
          </cell>
          <cell r="EE284" t="str">
            <v/>
          </cell>
          <cell r="EF284" t="str">
            <v/>
          </cell>
          <cell r="EG284" t="str">
            <v/>
          </cell>
          <cell r="EH284" t="str">
            <v/>
          </cell>
          <cell r="EI284" t="str">
            <v/>
          </cell>
          <cell r="EJ284" t="str">
            <v/>
          </cell>
          <cell r="EK284" t="str">
            <v/>
          </cell>
          <cell r="EL284" t="str">
            <v/>
          </cell>
          <cell r="EM284" t="str">
            <v/>
          </cell>
          <cell r="EN284" t="str">
            <v/>
          </cell>
          <cell r="EO284" t="str">
            <v/>
          </cell>
          <cell r="EP284" t="str">
            <v/>
          </cell>
          <cell r="EQ284" t="str">
            <v/>
          </cell>
          <cell r="ER284" t="str">
            <v/>
          </cell>
          <cell r="ES284" t="str">
            <v/>
          </cell>
          <cell r="ET284" t="str">
            <v/>
          </cell>
          <cell r="EU284" t="str">
            <v/>
          </cell>
          <cell r="EV284" t="str">
            <v/>
          </cell>
          <cell r="EW284" t="str">
            <v/>
          </cell>
          <cell r="EX284" t="str">
            <v/>
          </cell>
        </row>
        <row r="285">
          <cell r="B285" t="str">
            <v/>
          </cell>
          <cell r="C285" t="str">
            <v/>
          </cell>
          <cell r="D285" t="str">
            <v/>
          </cell>
          <cell r="E285" t="str">
            <v/>
          </cell>
          <cell r="F285" t="str">
            <v/>
          </cell>
          <cell r="G285" t="str">
            <v/>
          </cell>
          <cell r="H285" t="str">
            <v/>
          </cell>
          <cell r="I285" t="str">
            <v/>
          </cell>
          <cell r="J285" t="str">
            <v/>
          </cell>
          <cell r="K285" t="str">
            <v/>
          </cell>
          <cell r="L285" t="str">
            <v/>
          </cell>
          <cell r="M285" t="str">
            <v/>
          </cell>
          <cell r="N285" t="str">
            <v/>
          </cell>
          <cell r="O285" t="str">
            <v/>
          </cell>
          <cell r="P285" t="str">
            <v/>
          </cell>
          <cell r="Q285" t="str">
            <v/>
          </cell>
          <cell r="R285" t="str">
            <v/>
          </cell>
          <cell r="S285" t="str">
            <v/>
          </cell>
          <cell r="T285" t="str">
            <v/>
          </cell>
          <cell r="U285" t="str">
            <v/>
          </cell>
          <cell r="V285" t="str">
            <v/>
          </cell>
          <cell r="W285" t="str">
            <v/>
          </cell>
          <cell r="X285" t="str">
            <v/>
          </cell>
          <cell r="Y285" t="str">
            <v/>
          </cell>
          <cell r="Z285" t="str">
            <v/>
          </cell>
          <cell r="AA285" t="str">
            <v/>
          </cell>
          <cell r="AB285" t="str">
            <v/>
          </cell>
          <cell r="AC285" t="str">
            <v/>
          </cell>
          <cell r="AD285" t="str">
            <v/>
          </cell>
          <cell r="AE285" t="str">
            <v/>
          </cell>
          <cell r="AF285" t="str">
            <v/>
          </cell>
          <cell r="AG285" t="str">
            <v/>
          </cell>
          <cell r="AH285" t="str">
            <v/>
          </cell>
          <cell r="AI285" t="str">
            <v/>
          </cell>
          <cell r="AJ285" t="str">
            <v/>
          </cell>
          <cell r="AK285" t="str">
            <v/>
          </cell>
          <cell r="AL285" t="str">
            <v/>
          </cell>
          <cell r="AM285" t="str">
            <v/>
          </cell>
          <cell r="AN285" t="str">
            <v/>
          </cell>
          <cell r="AO285" t="str">
            <v/>
          </cell>
          <cell r="AP285" t="str">
            <v/>
          </cell>
          <cell r="AQ285" t="str">
            <v/>
          </cell>
          <cell r="AR285" t="str">
            <v/>
          </cell>
          <cell r="AS285" t="str">
            <v/>
          </cell>
          <cell r="AT285" t="str">
            <v/>
          </cell>
          <cell r="AU285" t="str">
            <v/>
          </cell>
          <cell r="AV285" t="str">
            <v/>
          </cell>
          <cell r="AW285" t="str">
            <v/>
          </cell>
          <cell r="AX285" t="str">
            <v/>
          </cell>
          <cell r="AY285" t="str">
            <v/>
          </cell>
          <cell r="AZ285" t="str">
            <v/>
          </cell>
          <cell r="BA285" t="str">
            <v/>
          </cell>
          <cell r="BB285" t="str">
            <v/>
          </cell>
          <cell r="BC285" t="str">
            <v/>
          </cell>
          <cell r="BD285" t="str">
            <v/>
          </cell>
          <cell r="BE285" t="str">
            <v/>
          </cell>
          <cell r="BF285" t="str">
            <v/>
          </cell>
          <cell r="BG285" t="str">
            <v/>
          </cell>
          <cell r="BH285" t="str">
            <v/>
          </cell>
          <cell r="BI285" t="str">
            <v/>
          </cell>
          <cell r="BJ285" t="str">
            <v/>
          </cell>
          <cell r="BK285" t="str">
            <v/>
          </cell>
          <cell r="BL285" t="str">
            <v/>
          </cell>
          <cell r="BM285" t="str">
            <v/>
          </cell>
          <cell r="BN285" t="str">
            <v/>
          </cell>
          <cell r="BO285" t="str">
            <v/>
          </cell>
          <cell r="BP285" t="str">
            <v/>
          </cell>
          <cell r="BQ285" t="str">
            <v/>
          </cell>
          <cell r="BR285" t="str">
            <v/>
          </cell>
          <cell r="BS285" t="str">
            <v/>
          </cell>
          <cell r="BT285" t="str">
            <v/>
          </cell>
          <cell r="BU285" t="str">
            <v/>
          </cell>
          <cell r="BV285" t="str">
            <v/>
          </cell>
          <cell r="BW285" t="str">
            <v/>
          </cell>
          <cell r="BX285" t="str">
            <v/>
          </cell>
          <cell r="BY285" t="str">
            <v/>
          </cell>
          <cell r="CA285" t="str">
            <v/>
          </cell>
          <cell r="CB285" t="str">
            <v/>
          </cell>
          <cell r="CC285" t="str">
            <v/>
          </cell>
          <cell r="CD285" t="str">
            <v/>
          </cell>
          <cell r="CE285" t="str">
            <v/>
          </cell>
          <cell r="CF285" t="str">
            <v/>
          </cell>
          <cell r="CG285" t="str">
            <v/>
          </cell>
          <cell r="CH285" t="str">
            <v/>
          </cell>
          <cell r="CI285" t="str">
            <v/>
          </cell>
          <cell r="CJ285" t="str">
            <v/>
          </cell>
          <cell r="CK285" t="str">
            <v/>
          </cell>
          <cell r="CL285" t="str">
            <v/>
          </cell>
          <cell r="CM285" t="str">
            <v/>
          </cell>
          <cell r="CN285" t="str">
            <v/>
          </cell>
          <cell r="CO285" t="str">
            <v/>
          </cell>
          <cell r="CP285" t="str">
            <v/>
          </cell>
          <cell r="CQ285" t="str">
            <v/>
          </cell>
          <cell r="CR285" t="str">
            <v/>
          </cell>
          <cell r="CS285" t="str">
            <v/>
          </cell>
          <cell r="CT285" t="str">
            <v/>
          </cell>
          <cell r="CU285" t="str">
            <v/>
          </cell>
          <cell r="CV285" t="str">
            <v/>
          </cell>
          <cell r="CW285" t="str">
            <v/>
          </cell>
          <cell r="CX285" t="str">
            <v/>
          </cell>
          <cell r="CY285" t="str">
            <v/>
          </cell>
          <cell r="CZ285" t="str">
            <v/>
          </cell>
          <cell r="DA285" t="str">
            <v/>
          </cell>
          <cell r="DB285" t="str">
            <v/>
          </cell>
          <cell r="DC285" t="str">
            <v/>
          </cell>
          <cell r="DD285" t="str">
            <v/>
          </cell>
          <cell r="DE285" t="str">
            <v/>
          </cell>
          <cell r="DF285" t="str">
            <v/>
          </cell>
          <cell r="DG285" t="str">
            <v/>
          </cell>
          <cell r="DH285" t="str">
            <v/>
          </cell>
          <cell r="DI285" t="str">
            <v/>
          </cell>
          <cell r="DJ285" t="str">
            <v/>
          </cell>
          <cell r="DK285" t="str">
            <v/>
          </cell>
          <cell r="DL285" t="str">
            <v/>
          </cell>
          <cell r="DM285" t="str">
            <v/>
          </cell>
          <cell r="DN285" t="str">
            <v/>
          </cell>
          <cell r="DO285" t="str">
            <v/>
          </cell>
          <cell r="DP285" t="str">
            <v/>
          </cell>
          <cell r="DQ285" t="str">
            <v/>
          </cell>
          <cell r="DR285" t="str">
            <v/>
          </cell>
          <cell r="DS285" t="str">
            <v/>
          </cell>
          <cell r="DT285" t="str">
            <v/>
          </cell>
          <cell r="DU285" t="str">
            <v/>
          </cell>
          <cell r="DV285" t="str">
            <v/>
          </cell>
          <cell r="DW285" t="str">
            <v/>
          </cell>
          <cell r="DX285" t="str">
            <v/>
          </cell>
          <cell r="DY285" t="str">
            <v/>
          </cell>
          <cell r="DZ285" t="str">
            <v/>
          </cell>
          <cell r="EA285" t="str">
            <v/>
          </cell>
          <cell r="EB285" t="str">
            <v/>
          </cell>
          <cell r="EC285" t="str">
            <v/>
          </cell>
          <cell r="ED285" t="str">
            <v/>
          </cell>
          <cell r="EE285" t="str">
            <v/>
          </cell>
          <cell r="EF285" t="str">
            <v/>
          </cell>
          <cell r="EG285" t="str">
            <v/>
          </cell>
          <cell r="EH285" t="str">
            <v/>
          </cell>
          <cell r="EI285" t="str">
            <v/>
          </cell>
          <cell r="EJ285" t="str">
            <v/>
          </cell>
          <cell r="EK285" t="str">
            <v/>
          </cell>
          <cell r="EL285" t="str">
            <v/>
          </cell>
          <cell r="EM285" t="str">
            <v/>
          </cell>
          <cell r="EN285" t="str">
            <v/>
          </cell>
          <cell r="EO285" t="str">
            <v/>
          </cell>
          <cell r="EP285" t="str">
            <v/>
          </cell>
          <cell r="EQ285" t="str">
            <v/>
          </cell>
          <cell r="ER285" t="str">
            <v/>
          </cell>
          <cell r="ES285" t="str">
            <v/>
          </cell>
          <cell r="ET285" t="str">
            <v/>
          </cell>
          <cell r="EU285" t="str">
            <v/>
          </cell>
          <cell r="EV285" t="str">
            <v/>
          </cell>
          <cell r="EW285" t="str">
            <v/>
          </cell>
          <cell r="EX285" t="str">
            <v/>
          </cell>
        </row>
        <row r="286">
          <cell r="B286" t="str">
            <v/>
          </cell>
          <cell r="C286" t="str">
            <v/>
          </cell>
          <cell r="D286" t="str">
            <v/>
          </cell>
          <cell r="E286" t="str">
            <v/>
          </cell>
          <cell r="F286" t="str">
            <v/>
          </cell>
          <cell r="G286" t="str">
            <v/>
          </cell>
          <cell r="H286" t="str">
            <v/>
          </cell>
          <cell r="I286" t="str">
            <v/>
          </cell>
          <cell r="J286" t="str">
            <v/>
          </cell>
          <cell r="K286" t="str">
            <v/>
          </cell>
          <cell r="L286" t="str">
            <v/>
          </cell>
          <cell r="M286" t="str">
            <v/>
          </cell>
          <cell r="N286" t="str">
            <v/>
          </cell>
          <cell r="O286" t="str">
            <v/>
          </cell>
          <cell r="P286" t="str">
            <v/>
          </cell>
          <cell r="Q286" t="str">
            <v/>
          </cell>
          <cell r="R286" t="str">
            <v/>
          </cell>
          <cell r="S286" t="str">
            <v/>
          </cell>
          <cell r="T286" t="str">
            <v/>
          </cell>
          <cell r="U286" t="str">
            <v/>
          </cell>
          <cell r="V286" t="str">
            <v/>
          </cell>
          <cell r="W286" t="str">
            <v/>
          </cell>
          <cell r="X286" t="str">
            <v/>
          </cell>
          <cell r="Y286" t="str">
            <v/>
          </cell>
          <cell r="Z286" t="str">
            <v/>
          </cell>
          <cell r="AA286" t="str">
            <v/>
          </cell>
          <cell r="AB286" t="str">
            <v/>
          </cell>
          <cell r="AC286" t="str">
            <v/>
          </cell>
          <cell r="AD286" t="str">
            <v/>
          </cell>
          <cell r="AE286" t="str">
            <v/>
          </cell>
          <cell r="AF286" t="str">
            <v/>
          </cell>
          <cell r="AG286" t="str">
            <v/>
          </cell>
          <cell r="AH286" t="str">
            <v/>
          </cell>
          <cell r="AI286" t="str">
            <v/>
          </cell>
          <cell r="AJ286" t="str">
            <v/>
          </cell>
          <cell r="AK286" t="str">
            <v/>
          </cell>
          <cell r="AL286" t="str">
            <v/>
          </cell>
          <cell r="AM286" t="str">
            <v/>
          </cell>
          <cell r="AN286" t="str">
            <v/>
          </cell>
          <cell r="AO286" t="str">
            <v/>
          </cell>
          <cell r="AP286" t="str">
            <v/>
          </cell>
          <cell r="AQ286" t="str">
            <v/>
          </cell>
          <cell r="AR286" t="str">
            <v/>
          </cell>
          <cell r="AS286" t="str">
            <v/>
          </cell>
          <cell r="AT286" t="str">
            <v/>
          </cell>
          <cell r="AU286" t="str">
            <v/>
          </cell>
          <cell r="AV286" t="str">
            <v/>
          </cell>
          <cell r="AW286" t="str">
            <v/>
          </cell>
          <cell r="AX286" t="str">
            <v/>
          </cell>
          <cell r="AY286" t="str">
            <v/>
          </cell>
          <cell r="AZ286" t="str">
            <v/>
          </cell>
          <cell r="BA286" t="str">
            <v/>
          </cell>
          <cell r="BB286" t="str">
            <v/>
          </cell>
          <cell r="BC286" t="str">
            <v/>
          </cell>
          <cell r="BD286" t="str">
            <v/>
          </cell>
          <cell r="BE286" t="str">
            <v/>
          </cell>
          <cell r="BF286" t="str">
            <v/>
          </cell>
          <cell r="BG286" t="str">
            <v/>
          </cell>
          <cell r="BH286" t="str">
            <v/>
          </cell>
          <cell r="BI286" t="str">
            <v/>
          </cell>
          <cell r="BJ286" t="str">
            <v/>
          </cell>
          <cell r="BK286" t="str">
            <v/>
          </cell>
          <cell r="BL286" t="str">
            <v/>
          </cell>
          <cell r="BM286" t="str">
            <v/>
          </cell>
          <cell r="BN286" t="str">
            <v/>
          </cell>
          <cell r="BO286" t="str">
            <v/>
          </cell>
          <cell r="BP286" t="str">
            <v/>
          </cell>
          <cell r="BQ286" t="str">
            <v/>
          </cell>
          <cell r="BR286" t="str">
            <v/>
          </cell>
          <cell r="BS286" t="str">
            <v/>
          </cell>
          <cell r="BT286" t="str">
            <v/>
          </cell>
          <cell r="BU286" t="str">
            <v/>
          </cell>
          <cell r="BV286" t="str">
            <v/>
          </cell>
          <cell r="BW286" t="str">
            <v/>
          </cell>
          <cell r="BX286" t="str">
            <v/>
          </cell>
          <cell r="BY286" t="str">
            <v/>
          </cell>
          <cell r="CA286" t="str">
            <v/>
          </cell>
          <cell r="CB286" t="str">
            <v/>
          </cell>
          <cell r="CC286" t="str">
            <v/>
          </cell>
          <cell r="CD286" t="str">
            <v/>
          </cell>
          <cell r="CE286" t="str">
            <v/>
          </cell>
          <cell r="CF286" t="str">
            <v/>
          </cell>
          <cell r="CG286" t="str">
            <v/>
          </cell>
          <cell r="CH286" t="str">
            <v/>
          </cell>
          <cell r="CI286" t="str">
            <v/>
          </cell>
          <cell r="CJ286" t="str">
            <v/>
          </cell>
          <cell r="CK286" t="str">
            <v/>
          </cell>
          <cell r="CL286" t="str">
            <v/>
          </cell>
          <cell r="CM286" t="str">
            <v/>
          </cell>
          <cell r="CN286" t="str">
            <v/>
          </cell>
          <cell r="CO286" t="str">
            <v/>
          </cell>
          <cell r="CP286" t="str">
            <v/>
          </cell>
          <cell r="CQ286" t="str">
            <v/>
          </cell>
          <cell r="CR286" t="str">
            <v/>
          </cell>
          <cell r="CS286" t="str">
            <v/>
          </cell>
          <cell r="CT286" t="str">
            <v/>
          </cell>
          <cell r="CU286" t="str">
            <v/>
          </cell>
          <cell r="CV286" t="str">
            <v/>
          </cell>
          <cell r="CW286" t="str">
            <v/>
          </cell>
          <cell r="CX286" t="str">
            <v/>
          </cell>
          <cell r="CY286" t="str">
            <v/>
          </cell>
          <cell r="CZ286" t="str">
            <v/>
          </cell>
          <cell r="DA286" t="str">
            <v/>
          </cell>
          <cell r="DB286" t="str">
            <v/>
          </cell>
          <cell r="DC286" t="str">
            <v/>
          </cell>
          <cell r="DD286" t="str">
            <v/>
          </cell>
          <cell r="DE286" t="str">
            <v/>
          </cell>
          <cell r="DF286" t="str">
            <v/>
          </cell>
          <cell r="DG286" t="str">
            <v/>
          </cell>
          <cell r="DH286" t="str">
            <v/>
          </cell>
          <cell r="DI286" t="str">
            <v/>
          </cell>
          <cell r="DJ286" t="str">
            <v/>
          </cell>
          <cell r="DK286" t="str">
            <v/>
          </cell>
          <cell r="DL286" t="str">
            <v/>
          </cell>
          <cell r="DM286" t="str">
            <v/>
          </cell>
          <cell r="DN286" t="str">
            <v/>
          </cell>
          <cell r="DO286" t="str">
            <v/>
          </cell>
          <cell r="DP286" t="str">
            <v/>
          </cell>
          <cell r="DQ286" t="str">
            <v/>
          </cell>
          <cell r="DR286" t="str">
            <v/>
          </cell>
          <cell r="DS286" t="str">
            <v/>
          </cell>
          <cell r="DT286" t="str">
            <v/>
          </cell>
          <cell r="DU286" t="str">
            <v/>
          </cell>
          <cell r="DV286" t="str">
            <v/>
          </cell>
          <cell r="DW286" t="str">
            <v/>
          </cell>
          <cell r="DX286" t="str">
            <v/>
          </cell>
          <cell r="DY286" t="str">
            <v/>
          </cell>
          <cell r="DZ286" t="str">
            <v/>
          </cell>
          <cell r="EA286" t="str">
            <v/>
          </cell>
          <cell r="EB286" t="str">
            <v/>
          </cell>
          <cell r="EC286" t="str">
            <v/>
          </cell>
          <cell r="ED286" t="str">
            <v/>
          </cell>
          <cell r="EE286" t="str">
            <v/>
          </cell>
          <cell r="EF286" t="str">
            <v/>
          </cell>
          <cell r="EG286" t="str">
            <v/>
          </cell>
          <cell r="EH286" t="str">
            <v/>
          </cell>
          <cell r="EI286" t="str">
            <v/>
          </cell>
          <cell r="EJ286" t="str">
            <v/>
          </cell>
          <cell r="EK286" t="str">
            <v/>
          </cell>
          <cell r="EL286" t="str">
            <v/>
          </cell>
          <cell r="EM286" t="str">
            <v/>
          </cell>
          <cell r="EN286" t="str">
            <v/>
          </cell>
          <cell r="EO286" t="str">
            <v/>
          </cell>
          <cell r="EP286" t="str">
            <v/>
          </cell>
          <cell r="EQ286" t="str">
            <v/>
          </cell>
          <cell r="ER286" t="str">
            <v/>
          </cell>
          <cell r="ES286" t="str">
            <v/>
          </cell>
          <cell r="ET286" t="str">
            <v/>
          </cell>
          <cell r="EU286" t="str">
            <v/>
          </cell>
          <cell r="EV286" t="str">
            <v/>
          </cell>
          <cell r="EW286" t="str">
            <v/>
          </cell>
          <cell r="EX286" t="str">
            <v/>
          </cell>
        </row>
        <row r="287">
          <cell r="B287" t="str">
            <v/>
          </cell>
          <cell r="C287" t="str">
            <v/>
          </cell>
          <cell r="D287" t="str">
            <v/>
          </cell>
          <cell r="E287" t="str">
            <v/>
          </cell>
          <cell r="F287" t="str">
            <v/>
          </cell>
          <cell r="G287" t="str">
            <v/>
          </cell>
          <cell r="H287" t="str">
            <v/>
          </cell>
          <cell r="I287" t="str">
            <v/>
          </cell>
          <cell r="J287" t="str">
            <v/>
          </cell>
          <cell r="K287" t="str">
            <v/>
          </cell>
          <cell r="L287" t="str">
            <v/>
          </cell>
          <cell r="M287" t="str">
            <v/>
          </cell>
          <cell r="N287" t="str">
            <v/>
          </cell>
          <cell r="O287" t="str">
            <v/>
          </cell>
          <cell r="P287" t="str">
            <v/>
          </cell>
          <cell r="Q287" t="str">
            <v/>
          </cell>
          <cell r="R287" t="str">
            <v/>
          </cell>
          <cell r="S287" t="str">
            <v/>
          </cell>
          <cell r="T287" t="str">
            <v/>
          </cell>
          <cell r="U287" t="str">
            <v/>
          </cell>
          <cell r="V287" t="str">
            <v/>
          </cell>
          <cell r="W287" t="str">
            <v/>
          </cell>
          <cell r="X287" t="str">
            <v/>
          </cell>
          <cell r="Y287" t="str">
            <v/>
          </cell>
          <cell r="Z287" t="str">
            <v/>
          </cell>
          <cell r="AA287" t="str">
            <v/>
          </cell>
          <cell r="AB287" t="str">
            <v/>
          </cell>
          <cell r="AC287" t="str">
            <v/>
          </cell>
          <cell r="AD287" t="str">
            <v/>
          </cell>
          <cell r="AE287" t="str">
            <v/>
          </cell>
          <cell r="AF287" t="str">
            <v/>
          </cell>
          <cell r="AG287" t="str">
            <v/>
          </cell>
          <cell r="AH287" t="str">
            <v/>
          </cell>
          <cell r="AI287" t="str">
            <v/>
          </cell>
          <cell r="AJ287" t="str">
            <v/>
          </cell>
          <cell r="AK287" t="str">
            <v/>
          </cell>
          <cell r="AL287" t="str">
            <v/>
          </cell>
          <cell r="AM287" t="str">
            <v/>
          </cell>
          <cell r="AN287" t="str">
            <v/>
          </cell>
          <cell r="AO287" t="str">
            <v/>
          </cell>
          <cell r="AP287" t="str">
            <v/>
          </cell>
          <cell r="AQ287" t="str">
            <v/>
          </cell>
          <cell r="AR287" t="str">
            <v/>
          </cell>
          <cell r="AS287" t="str">
            <v/>
          </cell>
          <cell r="AT287" t="str">
            <v/>
          </cell>
          <cell r="AU287" t="str">
            <v/>
          </cell>
          <cell r="AV287" t="str">
            <v/>
          </cell>
          <cell r="AW287" t="str">
            <v/>
          </cell>
          <cell r="AX287" t="str">
            <v/>
          </cell>
          <cell r="AY287" t="str">
            <v/>
          </cell>
          <cell r="AZ287" t="str">
            <v/>
          </cell>
          <cell r="BA287" t="str">
            <v/>
          </cell>
          <cell r="BB287" t="str">
            <v/>
          </cell>
          <cell r="BC287" t="str">
            <v/>
          </cell>
          <cell r="BD287" t="str">
            <v/>
          </cell>
          <cell r="BE287" t="str">
            <v/>
          </cell>
          <cell r="BF287" t="str">
            <v/>
          </cell>
          <cell r="BG287" t="str">
            <v/>
          </cell>
          <cell r="BH287" t="str">
            <v/>
          </cell>
          <cell r="BI287" t="str">
            <v/>
          </cell>
          <cell r="BJ287" t="str">
            <v/>
          </cell>
          <cell r="BK287" t="str">
            <v/>
          </cell>
          <cell r="BL287" t="str">
            <v/>
          </cell>
          <cell r="BM287" t="str">
            <v/>
          </cell>
          <cell r="BN287" t="str">
            <v/>
          </cell>
          <cell r="BO287" t="str">
            <v/>
          </cell>
          <cell r="BP287" t="str">
            <v/>
          </cell>
          <cell r="BQ287" t="str">
            <v/>
          </cell>
          <cell r="BR287" t="str">
            <v/>
          </cell>
          <cell r="BS287" t="str">
            <v/>
          </cell>
          <cell r="BT287" t="str">
            <v/>
          </cell>
          <cell r="BU287" t="str">
            <v/>
          </cell>
          <cell r="BV287" t="str">
            <v/>
          </cell>
          <cell r="BW287" t="str">
            <v/>
          </cell>
          <cell r="BX287" t="str">
            <v/>
          </cell>
          <cell r="BY287" t="str">
            <v/>
          </cell>
          <cell r="CA287" t="str">
            <v/>
          </cell>
          <cell r="CB287" t="str">
            <v/>
          </cell>
          <cell r="CC287" t="str">
            <v/>
          </cell>
          <cell r="CD287" t="str">
            <v/>
          </cell>
          <cell r="CE287" t="str">
            <v/>
          </cell>
          <cell r="CF287" t="str">
            <v/>
          </cell>
          <cell r="CG287" t="str">
            <v/>
          </cell>
          <cell r="CH287" t="str">
            <v/>
          </cell>
          <cell r="CI287" t="str">
            <v/>
          </cell>
          <cell r="CJ287" t="str">
            <v/>
          </cell>
          <cell r="CK287" t="str">
            <v/>
          </cell>
          <cell r="CL287" t="str">
            <v/>
          </cell>
          <cell r="CM287" t="str">
            <v/>
          </cell>
          <cell r="CN287" t="str">
            <v/>
          </cell>
          <cell r="CO287" t="str">
            <v/>
          </cell>
          <cell r="CP287" t="str">
            <v/>
          </cell>
          <cell r="CQ287" t="str">
            <v/>
          </cell>
          <cell r="CR287" t="str">
            <v/>
          </cell>
          <cell r="CS287" t="str">
            <v/>
          </cell>
          <cell r="CT287" t="str">
            <v/>
          </cell>
          <cell r="CU287" t="str">
            <v/>
          </cell>
          <cell r="CV287" t="str">
            <v/>
          </cell>
          <cell r="CW287" t="str">
            <v/>
          </cell>
          <cell r="CX287" t="str">
            <v/>
          </cell>
          <cell r="CY287" t="str">
            <v/>
          </cell>
          <cell r="CZ287" t="str">
            <v/>
          </cell>
          <cell r="DA287" t="str">
            <v/>
          </cell>
          <cell r="DB287" t="str">
            <v/>
          </cell>
          <cell r="DC287" t="str">
            <v/>
          </cell>
          <cell r="DD287" t="str">
            <v/>
          </cell>
          <cell r="DE287" t="str">
            <v/>
          </cell>
          <cell r="DF287" t="str">
            <v/>
          </cell>
          <cell r="DG287" t="str">
            <v/>
          </cell>
          <cell r="DH287" t="str">
            <v/>
          </cell>
          <cell r="DI287" t="str">
            <v/>
          </cell>
          <cell r="DJ287" t="str">
            <v/>
          </cell>
          <cell r="DK287" t="str">
            <v/>
          </cell>
          <cell r="DL287" t="str">
            <v/>
          </cell>
          <cell r="DM287" t="str">
            <v/>
          </cell>
          <cell r="DN287" t="str">
            <v/>
          </cell>
          <cell r="DO287" t="str">
            <v/>
          </cell>
          <cell r="DP287" t="str">
            <v/>
          </cell>
          <cell r="DQ287" t="str">
            <v/>
          </cell>
          <cell r="DR287" t="str">
            <v/>
          </cell>
          <cell r="DS287" t="str">
            <v/>
          </cell>
          <cell r="DT287" t="str">
            <v/>
          </cell>
          <cell r="DU287" t="str">
            <v/>
          </cell>
          <cell r="DV287" t="str">
            <v/>
          </cell>
          <cell r="DW287" t="str">
            <v/>
          </cell>
          <cell r="DX287" t="str">
            <v/>
          </cell>
          <cell r="DY287" t="str">
            <v/>
          </cell>
          <cell r="DZ287" t="str">
            <v/>
          </cell>
          <cell r="EA287" t="str">
            <v/>
          </cell>
          <cell r="EB287" t="str">
            <v/>
          </cell>
          <cell r="EC287" t="str">
            <v/>
          </cell>
          <cell r="ED287" t="str">
            <v/>
          </cell>
          <cell r="EE287" t="str">
            <v/>
          </cell>
          <cell r="EF287" t="str">
            <v/>
          </cell>
          <cell r="EG287" t="str">
            <v/>
          </cell>
          <cell r="EH287" t="str">
            <v/>
          </cell>
          <cell r="EI287" t="str">
            <v/>
          </cell>
          <cell r="EJ287" t="str">
            <v/>
          </cell>
          <cell r="EK287" t="str">
            <v/>
          </cell>
          <cell r="EL287" t="str">
            <v/>
          </cell>
          <cell r="EM287" t="str">
            <v/>
          </cell>
          <cell r="EN287" t="str">
            <v/>
          </cell>
          <cell r="EO287" t="str">
            <v/>
          </cell>
          <cell r="EP287" t="str">
            <v/>
          </cell>
          <cell r="EQ287" t="str">
            <v/>
          </cell>
          <cell r="ER287" t="str">
            <v/>
          </cell>
          <cell r="ES287" t="str">
            <v/>
          </cell>
          <cell r="ET287" t="str">
            <v/>
          </cell>
          <cell r="EU287" t="str">
            <v/>
          </cell>
          <cell r="EV287" t="str">
            <v/>
          </cell>
          <cell r="EW287" t="str">
            <v/>
          </cell>
          <cell r="EX287" t="str">
            <v/>
          </cell>
        </row>
        <row r="288">
          <cell r="B288" t="str">
            <v/>
          </cell>
          <cell r="C288" t="str">
            <v/>
          </cell>
          <cell r="D288" t="str">
            <v/>
          </cell>
          <cell r="E288" t="str">
            <v/>
          </cell>
          <cell r="F288" t="str">
            <v/>
          </cell>
          <cell r="G288" t="str">
            <v/>
          </cell>
          <cell r="H288" t="str">
            <v/>
          </cell>
          <cell r="I288" t="str">
            <v/>
          </cell>
          <cell r="J288" t="str">
            <v/>
          </cell>
          <cell r="K288" t="str">
            <v/>
          </cell>
          <cell r="L288" t="str">
            <v/>
          </cell>
          <cell r="M288" t="str">
            <v/>
          </cell>
          <cell r="N288" t="str">
            <v/>
          </cell>
          <cell r="O288" t="str">
            <v/>
          </cell>
          <cell r="P288" t="str">
            <v/>
          </cell>
          <cell r="Q288" t="str">
            <v/>
          </cell>
          <cell r="R288" t="str">
            <v/>
          </cell>
          <cell r="S288" t="str">
            <v/>
          </cell>
          <cell r="T288" t="str">
            <v/>
          </cell>
          <cell r="U288" t="str">
            <v/>
          </cell>
          <cell r="V288" t="str">
            <v/>
          </cell>
          <cell r="W288" t="str">
            <v/>
          </cell>
          <cell r="X288" t="str">
            <v/>
          </cell>
          <cell r="Y288" t="str">
            <v/>
          </cell>
          <cell r="Z288" t="str">
            <v/>
          </cell>
          <cell r="AA288" t="str">
            <v/>
          </cell>
          <cell r="AB288" t="str">
            <v/>
          </cell>
          <cell r="AC288" t="str">
            <v/>
          </cell>
          <cell r="AD288" t="str">
            <v/>
          </cell>
          <cell r="AE288" t="str">
            <v/>
          </cell>
          <cell r="AF288" t="str">
            <v/>
          </cell>
          <cell r="AG288" t="str">
            <v/>
          </cell>
          <cell r="AH288" t="str">
            <v/>
          </cell>
          <cell r="AI288" t="str">
            <v/>
          </cell>
          <cell r="AJ288" t="str">
            <v/>
          </cell>
          <cell r="AK288" t="str">
            <v/>
          </cell>
          <cell r="AL288" t="str">
            <v/>
          </cell>
          <cell r="AM288" t="str">
            <v/>
          </cell>
          <cell r="AN288" t="str">
            <v/>
          </cell>
          <cell r="AO288" t="str">
            <v/>
          </cell>
          <cell r="AP288" t="str">
            <v/>
          </cell>
          <cell r="AQ288" t="str">
            <v/>
          </cell>
          <cell r="AR288" t="str">
            <v/>
          </cell>
          <cell r="AS288" t="str">
            <v/>
          </cell>
          <cell r="AT288" t="str">
            <v/>
          </cell>
          <cell r="AU288" t="str">
            <v/>
          </cell>
          <cell r="AV288" t="str">
            <v/>
          </cell>
          <cell r="AW288" t="str">
            <v/>
          </cell>
          <cell r="AX288" t="str">
            <v/>
          </cell>
          <cell r="AY288" t="str">
            <v/>
          </cell>
          <cell r="AZ288" t="str">
            <v/>
          </cell>
          <cell r="BA288" t="str">
            <v/>
          </cell>
          <cell r="BB288" t="str">
            <v/>
          </cell>
          <cell r="BC288" t="str">
            <v/>
          </cell>
          <cell r="BD288" t="str">
            <v/>
          </cell>
          <cell r="BE288" t="str">
            <v/>
          </cell>
          <cell r="BF288" t="str">
            <v/>
          </cell>
          <cell r="BG288" t="str">
            <v/>
          </cell>
          <cell r="BH288" t="str">
            <v/>
          </cell>
          <cell r="BI288" t="str">
            <v/>
          </cell>
          <cell r="BJ288" t="str">
            <v/>
          </cell>
          <cell r="BK288" t="str">
            <v/>
          </cell>
          <cell r="BL288" t="str">
            <v/>
          </cell>
          <cell r="BM288" t="str">
            <v/>
          </cell>
          <cell r="BN288" t="str">
            <v/>
          </cell>
          <cell r="BO288" t="str">
            <v/>
          </cell>
          <cell r="BP288" t="str">
            <v/>
          </cell>
          <cell r="BQ288" t="str">
            <v/>
          </cell>
          <cell r="BR288" t="str">
            <v/>
          </cell>
          <cell r="BS288" t="str">
            <v/>
          </cell>
          <cell r="BT288" t="str">
            <v/>
          </cell>
          <cell r="BU288" t="str">
            <v/>
          </cell>
          <cell r="BV288" t="str">
            <v/>
          </cell>
          <cell r="BW288" t="str">
            <v/>
          </cell>
          <cell r="BX288" t="str">
            <v/>
          </cell>
          <cell r="BY288" t="str">
            <v/>
          </cell>
          <cell r="CA288" t="str">
            <v/>
          </cell>
          <cell r="CB288" t="str">
            <v/>
          </cell>
          <cell r="CC288" t="str">
            <v/>
          </cell>
          <cell r="CD288" t="str">
            <v/>
          </cell>
          <cell r="CE288" t="str">
            <v/>
          </cell>
          <cell r="CF288" t="str">
            <v/>
          </cell>
          <cell r="CG288" t="str">
            <v/>
          </cell>
          <cell r="CH288" t="str">
            <v/>
          </cell>
          <cell r="CI288" t="str">
            <v/>
          </cell>
          <cell r="CJ288" t="str">
            <v/>
          </cell>
          <cell r="CK288" t="str">
            <v/>
          </cell>
          <cell r="CL288" t="str">
            <v/>
          </cell>
          <cell r="CM288" t="str">
            <v/>
          </cell>
          <cell r="CN288" t="str">
            <v/>
          </cell>
          <cell r="CO288" t="str">
            <v/>
          </cell>
          <cell r="CP288" t="str">
            <v/>
          </cell>
          <cell r="CQ288" t="str">
            <v/>
          </cell>
          <cell r="CR288" t="str">
            <v/>
          </cell>
          <cell r="CS288" t="str">
            <v/>
          </cell>
          <cell r="CT288" t="str">
            <v/>
          </cell>
          <cell r="CU288" t="str">
            <v/>
          </cell>
          <cell r="CV288" t="str">
            <v/>
          </cell>
          <cell r="CW288" t="str">
            <v/>
          </cell>
          <cell r="CX288" t="str">
            <v/>
          </cell>
          <cell r="CY288" t="str">
            <v/>
          </cell>
          <cell r="CZ288" t="str">
            <v/>
          </cell>
          <cell r="DA288" t="str">
            <v/>
          </cell>
          <cell r="DB288" t="str">
            <v/>
          </cell>
          <cell r="DC288" t="str">
            <v/>
          </cell>
          <cell r="DD288" t="str">
            <v/>
          </cell>
          <cell r="DE288" t="str">
            <v/>
          </cell>
          <cell r="DF288" t="str">
            <v/>
          </cell>
          <cell r="DG288" t="str">
            <v/>
          </cell>
          <cell r="DH288" t="str">
            <v/>
          </cell>
          <cell r="DI288" t="str">
            <v/>
          </cell>
          <cell r="DJ288" t="str">
            <v/>
          </cell>
          <cell r="DK288" t="str">
            <v/>
          </cell>
          <cell r="DL288" t="str">
            <v/>
          </cell>
          <cell r="DM288" t="str">
            <v/>
          </cell>
          <cell r="DN288" t="str">
            <v/>
          </cell>
          <cell r="DO288" t="str">
            <v/>
          </cell>
          <cell r="DP288" t="str">
            <v/>
          </cell>
          <cell r="DQ288" t="str">
            <v/>
          </cell>
          <cell r="DR288" t="str">
            <v/>
          </cell>
          <cell r="DS288" t="str">
            <v/>
          </cell>
          <cell r="DT288" t="str">
            <v/>
          </cell>
          <cell r="DU288" t="str">
            <v/>
          </cell>
          <cell r="DV288" t="str">
            <v/>
          </cell>
          <cell r="DW288" t="str">
            <v/>
          </cell>
          <cell r="DX288" t="str">
            <v/>
          </cell>
          <cell r="DY288" t="str">
            <v/>
          </cell>
          <cell r="DZ288" t="str">
            <v/>
          </cell>
          <cell r="EA288" t="str">
            <v/>
          </cell>
          <cell r="EB288" t="str">
            <v/>
          </cell>
          <cell r="EC288" t="str">
            <v/>
          </cell>
          <cell r="ED288" t="str">
            <v/>
          </cell>
          <cell r="EE288" t="str">
            <v/>
          </cell>
          <cell r="EF288" t="str">
            <v/>
          </cell>
          <cell r="EG288" t="str">
            <v/>
          </cell>
          <cell r="EH288" t="str">
            <v/>
          </cell>
          <cell r="EI288" t="str">
            <v/>
          </cell>
          <cell r="EJ288" t="str">
            <v/>
          </cell>
          <cell r="EK288" t="str">
            <v/>
          </cell>
          <cell r="EL288" t="str">
            <v/>
          </cell>
          <cell r="EM288" t="str">
            <v/>
          </cell>
          <cell r="EN288" t="str">
            <v/>
          </cell>
          <cell r="EO288" t="str">
            <v/>
          </cell>
          <cell r="EP288" t="str">
            <v/>
          </cell>
          <cell r="EQ288" t="str">
            <v/>
          </cell>
          <cell r="ER288" t="str">
            <v/>
          </cell>
          <cell r="ES288" t="str">
            <v/>
          </cell>
          <cell r="ET288" t="str">
            <v/>
          </cell>
          <cell r="EU288" t="str">
            <v/>
          </cell>
          <cell r="EV288" t="str">
            <v/>
          </cell>
          <cell r="EW288" t="str">
            <v/>
          </cell>
          <cell r="EX288" t="str">
            <v/>
          </cell>
        </row>
        <row r="289">
          <cell r="B289" t="str">
            <v/>
          </cell>
          <cell r="C289" t="str">
            <v/>
          </cell>
          <cell r="D289" t="str">
            <v/>
          </cell>
          <cell r="E289" t="str">
            <v/>
          </cell>
          <cell r="F289" t="str">
            <v/>
          </cell>
          <cell r="G289" t="str">
            <v/>
          </cell>
          <cell r="H289" t="str">
            <v/>
          </cell>
          <cell r="I289" t="str">
            <v/>
          </cell>
          <cell r="J289" t="str">
            <v/>
          </cell>
          <cell r="K289" t="str">
            <v/>
          </cell>
          <cell r="L289" t="str">
            <v/>
          </cell>
          <cell r="M289" t="str">
            <v/>
          </cell>
          <cell r="N289" t="str">
            <v/>
          </cell>
          <cell r="O289" t="str">
            <v/>
          </cell>
          <cell r="P289" t="str">
            <v/>
          </cell>
          <cell r="Q289" t="str">
            <v/>
          </cell>
          <cell r="R289" t="str">
            <v/>
          </cell>
          <cell r="S289" t="str">
            <v/>
          </cell>
          <cell r="T289" t="str">
            <v/>
          </cell>
          <cell r="U289" t="str">
            <v/>
          </cell>
          <cell r="V289" t="str">
            <v/>
          </cell>
          <cell r="W289" t="str">
            <v/>
          </cell>
          <cell r="X289" t="str">
            <v/>
          </cell>
          <cell r="Y289" t="str">
            <v/>
          </cell>
          <cell r="Z289" t="str">
            <v/>
          </cell>
          <cell r="AA289" t="str">
            <v/>
          </cell>
          <cell r="AB289" t="str">
            <v/>
          </cell>
          <cell r="AC289" t="str">
            <v/>
          </cell>
          <cell r="AD289" t="str">
            <v/>
          </cell>
          <cell r="AE289" t="str">
            <v/>
          </cell>
          <cell r="AF289" t="str">
            <v/>
          </cell>
          <cell r="AG289" t="str">
            <v/>
          </cell>
          <cell r="AH289" t="str">
            <v/>
          </cell>
          <cell r="AI289" t="str">
            <v/>
          </cell>
          <cell r="AJ289" t="str">
            <v/>
          </cell>
          <cell r="AK289" t="str">
            <v/>
          </cell>
          <cell r="AL289" t="str">
            <v/>
          </cell>
          <cell r="AM289" t="str">
            <v/>
          </cell>
          <cell r="AN289" t="str">
            <v/>
          </cell>
          <cell r="AO289" t="str">
            <v/>
          </cell>
          <cell r="AP289" t="str">
            <v/>
          </cell>
          <cell r="AQ289" t="str">
            <v/>
          </cell>
          <cell r="AR289" t="str">
            <v/>
          </cell>
          <cell r="AS289" t="str">
            <v/>
          </cell>
          <cell r="AT289" t="str">
            <v/>
          </cell>
          <cell r="AU289" t="str">
            <v/>
          </cell>
          <cell r="AV289" t="str">
            <v/>
          </cell>
          <cell r="AW289" t="str">
            <v/>
          </cell>
          <cell r="AX289" t="str">
            <v/>
          </cell>
          <cell r="AY289" t="str">
            <v/>
          </cell>
          <cell r="AZ289" t="str">
            <v/>
          </cell>
          <cell r="BA289" t="str">
            <v/>
          </cell>
          <cell r="BB289" t="str">
            <v/>
          </cell>
          <cell r="BC289" t="str">
            <v/>
          </cell>
          <cell r="BD289" t="str">
            <v/>
          </cell>
          <cell r="BE289" t="str">
            <v/>
          </cell>
          <cell r="BF289" t="str">
            <v/>
          </cell>
          <cell r="BG289" t="str">
            <v/>
          </cell>
          <cell r="BH289" t="str">
            <v/>
          </cell>
          <cell r="BI289" t="str">
            <v/>
          </cell>
          <cell r="BJ289" t="str">
            <v/>
          </cell>
          <cell r="BK289" t="str">
            <v/>
          </cell>
          <cell r="BL289" t="str">
            <v/>
          </cell>
          <cell r="BM289" t="str">
            <v/>
          </cell>
          <cell r="BN289" t="str">
            <v/>
          </cell>
          <cell r="BO289" t="str">
            <v/>
          </cell>
          <cell r="BP289" t="str">
            <v/>
          </cell>
          <cell r="BQ289" t="str">
            <v/>
          </cell>
          <cell r="BR289" t="str">
            <v/>
          </cell>
          <cell r="BS289" t="str">
            <v/>
          </cell>
          <cell r="BT289" t="str">
            <v/>
          </cell>
          <cell r="BU289" t="str">
            <v/>
          </cell>
          <cell r="BV289" t="str">
            <v/>
          </cell>
          <cell r="BW289" t="str">
            <v/>
          </cell>
          <cell r="BX289" t="str">
            <v/>
          </cell>
          <cell r="BY289" t="str">
            <v/>
          </cell>
          <cell r="CA289" t="str">
            <v/>
          </cell>
          <cell r="CB289" t="str">
            <v/>
          </cell>
          <cell r="CC289" t="str">
            <v/>
          </cell>
          <cell r="CD289" t="str">
            <v/>
          </cell>
          <cell r="CE289" t="str">
            <v/>
          </cell>
          <cell r="CF289" t="str">
            <v/>
          </cell>
          <cell r="CG289" t="str">
            <v/>
          </cell>
          <cell r="CH289" t="str">
            <v/>
          </cell>
          <cell r="CI289" t="str">
            <v/>
          </cell>
          <cell r="CJ289" t="str">
            <v/>
          </cell>
          <cell r="CK289" t="str">
            <v/>
          </cell>
          <cell r="CL289" t="str">
            <v/>
          </cell>
          <cell r="CM289" t="str">
            <v/>
          </cell>
          <cell r="CN289" t="str">
            <v/>
          </cell>
          <cell r="CO289" t="str">
            <v/>
          </cell>
          <cell r="CP289" t="str">
            <v/>
          </cell>
          <cell r="CQ289" t="str">
            <v/>
          </cell>
          <cell r="CR289" t="str">
            <v/>
          </cell>
          <cell r="CS289" t="str">
            <v/>
          </cell>
          <cell r="CT289" t="str">
            <v/>
          </cell>
          <cell r="CU289" t="str">
            <v/>
          </cell>
          <cell r="CV289" t="str">
            <v/>
          </cell>
          <cell r="CW289" t="str">
            <v/>
          </cell>
          <cell r="CX289" t="str">
            <v/>
          </cell>
          <cell r="CY289" t="str">
            <v/>
          </cell>
          <cell r="CZ289" t="str">
            <v/>
          </cell>
          <cell r="DA289" t="str">
            <v/>
          </cell>
          <cell r="DB289" t="str">
            <v/>
          </cell>
          <cell r="DC289" t="str">
            <v/>
          </cell>
          <cell r="DD289" t="str">
            <v/>
          </cell>
          <cell r="DE289" t="str">
            <v/>
          </cell>
          <cell r="DF289" t="str">
            <v/>
          </cell>
          <cell r="DG289" t="str">
            <v/>
          </cell>
          <cell r="DH289" t="str">
            <v/>
          </cell>
          <cell r="DI289" t="str">
            <v/>
          </cell>
          <cell r="DJ289" t="str">
            <v/>
          </cell>
          <cell r="DK289" t="str">
            <v/>
          </cell>
          <cell r="DL289" t="str">
            <v/>
          </cell>
          <cell r="DM289" t="str">
            <v/>
          </cell>
          <cell r="DN289" t="str">
            <v/>
          </cell>
          <cell r="DO289" t="str">
            <v/>
          </cell>
          <cell r="DP289" t="str">
            <v/>
          </cell>
          <cell r="DQ289" t="str">
            <v/>
          </cell>
          <cell r="DR289" t="str">
            <v/>
          </cell>
          <cell r="DS289" t="str">
            <v/>
          </cell>
          <cell r="DT289" t="str">
            <v/>
          </cell>
          <cell r="DU289" t="str">
            <v/>
          </cell>
          <cell r="DV289" t="str">
            <v/>
          </cell>
          <cell r="DW289" t="str">
            <v/>
          </cell>
          <cell r="DX289" t="str">
            <v/>
          </cell>
          <cell r="DY289" t="str">
            <v/>
          </cell>
          <cell r="DZ289" t="str">
            <v/>
          </cell>
          <cell r="EA289" t="str">
            <v/>
          </cell>
          <cell r="EB289" t="str">
            <v/>
          </cell>
          <cell r="EC289" t="str">
            <v/>
          </cell>
          <cell r="ED289" t="str">
            <v/>
          </cell>
          <cell r="EE289" t="str">
            <v/>
          </cell>
          <cell r="EF289" t="str">
            <v/>
          </cell>
          <cell r="EG289" t="str">
            <v/>
          </cell>
          <cell r="EH289" t="str">
            <v/>
          </cell>
          <cell r="EI289" t="str">
            <v/>
          </cell>
          <cell r="EJ289" t="str">
            <v/>
          </cell>
          <cell r="EK289" t="str">
            <v/>
          </cell>
          <cell r="EL289" t="str">
            <v/>
          </cell>
          <cell r="EM289" t="str">
            <v/>
          </cell>
          <cell r="EN289" t="str">
            <v/>
          </cell>
          <cell r="EO289" t="str">
            <v/>
          </cell>
          <cell r="EP289" t="str">
            <v/>
          </cell>
          <cell r="EQ289" t="str">
            <v/>
          </cell>
          <cell r="ER289" t="str">
            <v/>
          </cell>
          <cell r="ES289" t="str">
            <v/>
          </cell>
          <cell r="ET289" t="str">
            <v/>
          </cell>
          <cell r="EU289" t="str">
            <v/>
          </cell>
          <cell r="EV289" t="str">
            <v/>
          </cell>
          <cell r="EW289" t="str">
            <v/>
          </cell>
          <cell r="EX289" t="str">
            <v/>
          </cell>
        </row>
        <row r="290">
          <cell r="B290" t="str">
            <v/>
          </cell>
          <cell r="C290" t="str">
            <v/>
          </cell>
          <cell r="D290" t="str">
            <v/>
          </cell>
          <cell r="E290" t="str">
            <v/>
          </cell>
          <cell r="F290" t="str">
            <v/>
          </cell>
          <cell r="G290" t="str">
            <v/>
          </cell>
          <cell r="H290" t="str">
            <v/>
          </cell>
          <cell r="I290" t="str">
            <v/>
          </cell>
          <cell r="J290" t="str">
            <v/>
          </cell>
          <cell r="K290" t="str">
            <v/>
          </cell>
          <cell r="L290" t="str">
            <v/>
          </cell>
          <cell r="M290" t="str">
            <v/>
          </cell>
          <cell r="N290" t="str">
            <v/>
          </cell>
          <cell r="O290" t="str">
            <v/>
          </cell>
          <cell r="P290" t="str">
            <v/>
          </cell>
          <cell r="Q290" t="str">
            <v/>
          </cell>
          <cell r="R290" t="str">
            <v/>
          </cell>
          <cell r="S290" t="str">
            <v/>
          </cell>
          <cell r="T290" t="str">
            <v/>
          </cell>
          <cell r="U290" t="str">
            <v/>
          </cell>
          <cell r="V290" t="str">
            <v/>
          </cell>
          <cell r="W290" t="str">
            <v/>
          </cell>
          <cell r="X290" t="str">
            <v/>
          </cell>
          <cell r="Y290" t="str">
            <v/>
          </cell>
          <cell r="Z290" t="str">
            <v/>
          </cell>
          <cell r="AA290" t="str">
            <v/>
          </cell>
          <cell r="AB290" t="str">
            <v/>
          </cell>
          <cell r="AC290" t="str">
            <v/>
          </cell>
          <cell r="AD290" t="str">
            <v/>
          </cell>
          <cell r="AE290" t="str">
            <v/>
          </cell>
          <cell r="AF290" t="str">
            <v/>
          </cell>
          <cell r="AG290" t="str">
            <v/>
          </cell>
          <cell r="AH290" t="str">
            <v/>
          </cell>
          <cell r="AI290" t="str">
            <v/>
          </cell>
          <cell r="AJ290" t="str">
            <v/>
          </cell>
          <cell r="AK290" t="str">
            <v/>
          </cell>
          <cell r="AL290" t="str">
            <v/>
          </cell>
          <cell r="AM290" t="str">
            <v/>
          </cell>
          <cell r="AN290" t="str">
            <v/>
          </cell>
          <cell r="AO290" t="str">
            <v/>
          </cell>
          <cell r="AP290" t="str">
            <v/>
          </cell>
          <cell r="AQ290" t="str">
            <v/>
          </cell>
          <cell r="AR290" t="str">
            <v/>
          </cell>
          <cell r="AS290" t="str">
            <v/>
          </cell>
          <cell r="AT290" t="str">
            <v/>
          </cell>
          <cell r="AU290" t="str">
            <v/>
          </cell>
          <cell r="AV290" t="str">
            <v/>
          </cell>
          <cell r="AW290" t="str">
            <v/>
          </cell>
          <cell r="AX290" t="str">
            <v/>
          </cell>
          <cell r="AY290" t="str">
            <v/>
          </cell>
          <cell r="AZ290" t="str">
            <v/>
          </cell>
          <cell r="BA290" t="str">
            <v/>
          </cell>
          <cell r="BB290" t="str">
            <v/>
          </cell>
          <cell r="BC290" t="str">
            <v/>
          </cell>
          <cell r="BD290" t="str">
            <v/>
          </cell>
          <cell r="BE290" t="str">
            <v/>
          </cell>
          <cell r="BF290" t="str">
            <v/>
          </cell>
          <cell r="BG290" t="str">
            <v/>
          </cell>
          <cell r="BH290" t="str">
            <v/>
          </cell>
          <cell r="BI290" t="str">
            <v/>
          </cell>
          <cell r="BJ290" t="str">
            <v/>
          </cell>
          <cell r="BK290" t="str">
            <v/>
          </cell>
          <cell r="BL290" t="str">
            <v/>
          </cell>
          <cell r="BM290" t="str">
            <v/>
          </cell>
          <cell r="BN290" t="str">
            <v/>
          </cell>
          <cell r="BO290" t="str">
            <v/>
          </cell>
          <cell r="BP290" t="str">
            <v/>
          </cell>
          <cell r="BQ290" t="str">
            <v/>
          </cell>
          <cell r="BR290" t="str">
            <v/>
          </cell>
          <cell r="BS290" t="str">
            <v/>
          </cell>
          <cell r="BT290" t="str">
            <v/>
          </cell>
          <cell r="BU290" t="str">
            <v/>
          </cell>
          <cell r="BV290" t="str">
            <v/>
          </cell>
          <cell r="BW290" t="str">
            <v/>
          </cell>
          <cell r="BX290" t="str">
            <v/>
          </cell>
          <cell r="BY290" t="str">
            <v/>
          </cell>
          <cell r="CA290" t="str">
            <v/>
          </cell>
          <cell r="CB290" t="str">
            <v/>
          </cell>
          <cell r="CC290" t="str">
            <v/>
          </cell>
          <cell r="CD290" t="str">
            <v/>
          </cell>
          <cell r="CE290" t="str">
            <v/>
          </cell>
          <cell r="CF290" t="str">
            <v/>
          </cell>
          <cell r="CG290" t="str">
            <v/>
          </cell>
          <cell r="CH290" t="str">
            <v/>
          </cell>
          <cell r="CI290" t="str">
            <v/>
          </cell>
          <cell r="CJ290" t="str">
            <v/>
          </cell>
          <cell r="CK290" t="str">
            <v/>
          </cell>
          <cell r="CL290" t="str">
            <v/>
          </cell>
          <cell r="CM290" t="str">
            <v/>
          </cell>
          <cell r="CN290" t="str">
            <v/>
          </cell>
          <cell r="CO290" t="str">
            <v/>
          </cell>
          <cell r="CP290" t="str">
            <v/>
          </cell>
          <cell r="CQ290" t="str">
            <v/>
          </cell>
          <cell r="CR290" t="str">
            <v/>
          </cell>
          <cell r="CS290" t="str">
            <v/>
          </cell>
          <cell r="CT290" t="str">
            <v/>
          </cell>
          <cell r="CU290" t="str">
            <v/>
          </cell>
          <cell r="CV290" t="str">
            <v/>
          </cell>
          <cell r="CW290" t="str">
            <v/>
          </cell>
          <cell r="CX290" t="str">
            <v/>
          </cell>
          <cell r="CY290" t="str">
            <v/>
          </cell>
          <cell r="CZ290" t="str">
            <v/>
          </cell>
          <cell r="DA290" t="str">
            <v/>
          </cell>
          <cell r="DB290" t="str">
            <v/>
          </cell>
          <cell r="DC290" t="str">
            <v/>
          </cell>
          <cell r="DD290" t="str">
            <v/>
          </cell>
          <cell r="DE290" t="str">
            <v/>
          </cell>
          <cell r="DF290" t="str">
            <v/>
          </cell>
          <cell r="DG290" t="str">
            <v/>
          </cell>
          <cell r="DH290" t="str">
            <v/>
          </cell>
          <cell r="DI290" t="str">
            <v/>
          </cell>
          <cell r="DJ290" t="str">
            <v/>
          </cell>
          <cell r="DK290" t="str">
            <v/>
          </cell>
          <cell r="DL290" t="str">
            <v/>
          </cell>
          <cell r="DM290" t="str">
            <v/>
          </cell>
          <cell r="DN290" t="str">
            <v/>
          </cell>
          <cell r="DO290" t="str">
            <v/>
          </cell>
          <cell r="DP290" t="str">
            <v/>
          </cell>
          <cell r="DQ290" t="str">
            <v/>
          </cell>
          <cell r="DR290" t="str">
            <v/>
          </cell>
          <cell r="DS290" t="str">
            <v/>
          </cell>
          <cell r="DT290" t="str">
            <v/>
          </cell>
          <cell r="DU290" t="str">
            <v/>
          </cell>
          <cell r="DV290" t="str">
            <v/>
          </cell>
          <cell r="DW290" t="str">
            <v/>
          </cell>
          <cell r="DX290" t="str">
            <v/>
          </cell>
          <cell r="DY290" t="str">
            <v/>
          </cell>
          <cell r="DZ290" t="str">
            <v/>
          </cell>
          <cell r="EA290" t="str">
            <v/>
          </cell>
          <cell r="EB290" t="str">
            <v/>
          </cell>
          <cell r="EC290" t="str">
            <v/>
          </cell>
          <cell r="ED290" t="str">
            <v/>
          </cell>
          <cell r="EE290" t="str">
            <v/>
          </cell>
          <cell r="EF290" t="str">
            <v/>
          </cell>
          <cell r="EG290" t="str">
            <v/>
          </cell>
          <cell r="EH290" t="str">
            <v/>
          </cell>
          <cell r="EI290" t="str">
            <v/>
          </cell>
          <cell r="EJ290" t="str">
            <v/>
          </cell>
          <cell r="EK290" t="str">
            <v/>
          </cell>
          <cell r="EL290" t="str">
            <v/>
          </cell>
          <cell r="EM290" t="str">
            <v/>
          </cell>
          <cell r="EN290" t="str">
            <v/>
          </cell>
          <cell r="EO290" t="str">
            <v/>
          </cell>
          <cell r="EP290" t="str">
            <v/>
          </cell>
          <cell r="EQ290" t="str">
            <v/>
          </cell>
          <cell r="ER290" t="str">
            <v/>
          </cell>
          <cell r="ES290" t="str">
            <v/>
          </cell>
          <cell r="ET290" t="str">
            <v/>
          </cell>
          <cell r="EU290" t="str">
            <v/>
          </cell>
          <cell r="EV290" t="str">
            <v/>
          </cell>
          <cell r="EW290" t="str">
            <v/>
          </cell>
          <cell r="EX290" t="str">
            <v/>
          </cell>
        </row>
        <row r="291">
          <cell r="B291" t="str">
            <v/>
          </cell>
          <cell r="C291" t="str">
            <v/>
          </cell>
          <cell r="D291" t="str">
            <v/>
          </cell>
          <cell r="E291" t="str">
            <v/>
          </cell>
          <cell r="F291" t="str">
            <v/>
          </cell>
          <cell r="G291" t="str">
            <v/>
          </cell>
          <cell r="H291" t="str">
            <v/>
          </cell>
          <cell r="I291" t="str">
            <v/>
          </cell>
          <cell r="J291" t="str">
            <v/>
          </cell>
          <cell r="K291" t="str">
            <v/>
          </cell>
          <cell r="L291" t="str">
            <v/>
          </cell>
          <cell r="M291" t="str">
            <v/>
          </cell>
          <cell r="N291" t="str">
            <v/>
          </cell>
          <cell r="O291" t="str">
            <v/>
          </cell>
          <cell r="P291" t="str">
            <v/>
          </cell>
          <cell r="Q291" t="str">
            <v/>
          </cell>
          <cell r="R291" t="str">
            <v/>
          </cell>
          <cell r="S291" t="str">
            <v/>
          </cell>
          <cell r="T291" t="str">
            <v/>
          </cell>
          <cell r="U291" t="str">
            <v/>
          </cell>
          <cell r="V291" t="str">
            <v/>
          </cell>
          <cell r="W291" t="str">
            <v/>
          </cell>
          <cell r="X291" t="str">
            <v/>
          </cell>
          <cell r="Y291" t="str">
            <v/>
          </cell>
          <cell r="Z291" t="str">
            <v/>
          </cell>
          <cell r="AA291" t="str">
            <v/>
          </cell>
          <cell r="AB291" t="str">
            <v/>
          </cell>
          <cell r="AC291" t="str">
            <v/>
          </cell>
          <cell r="AD291" t="str">
            <v/>
          </cell>
          <cell r="AE291" t="str">
            <v/>
          </cell>
          <cell r="AF291" t="str">
            <v/>
          </cell>
          <cell r="AG291" t="str">
            <v/>
          </cell>
          <cell r="AH291" t="str">
            <v/>
          </cell>
          <cell r="AI291" t="str">
            <v/>
          </cell>
          <cell r="AJ291" t="str">
            <v/>
          </cell>
          <cell r="AK291" t="str">
            <v/>
          </cell>
          <cell r="AL291" t="str">
            <v/>
          </cell>
          <cell r="AM291" t="str">
            <v/>
          </cell>
          <cell r="AN291" t="str">
            <v/>
          </cell>
          <cell r="AO291" t="str">
            <v/>
          </cell>
          <cell r="AP291" t="str">
            <v/>
          </cell>
          <cell r="AQ291" t="str">
            <v/>
          </cell>
          <cell r="AR291" t="str">
            <v/>
          </cell>
          <cell r="AS291" t="str">
            <v/>
          </cell>
          <cell r="AT291" t="str">
            <v/>
          </cell>
          <cell r="AU291" t="str">
            <v/>
          </cell>
          <cell r="AV291" t="str">
            <v/>
          </cell>
          <cell r="AW291" t="str">
            <v/>
          </cell>
          <cell r="AX291" t="str">
            <v/>
          </cell>
          <cell r="AY291" t="str">
            <v/>
          </cell>
          <cell r="AZ291" t="str">
            <v/>
          </cell>
          <cell r="BA291" t="str">
            <v/>
          </cell>
          <cell r="BB291" t="str">
            <v/>
          </cell>
          <cell r="BC291" t="str">
            <v/>
          </cell>
          <cell r="BD291" t="str">
            <v/>
          </cell>
          <cell r="BE291" t="str">
            <v/>
          </cell>
          <cell r="BF291" t="str">
            <v/>
          </cell>
          <cell r="BG291" t="str">
            <v/>
          </cell>
          <cell r="BH291" t="str">
            <v/>
          </cell>
          <cell r="BI291" t="str">
            <v/>
          </cell>
          <cell r="BJ291" t="str">
            <v/>
          </cell>
          <cell r="BK291" t="str">
            <v/>
          </cell>
          <cell r="BL291" t="str">
            <v/>
          </cell>
          <cell r="BM291" t="str">
            <v/>
          </cell>
          <cell r="BN291" t="str">
            <v/>
          </cell>
          <cell r="BO291" t="str">
            <v/>
          </cell>
          <cell r="BP291" t="str">
            <v/>
          </cell>
          <cell r="BQ291" t="str">
            <v/>
          </cell>
          <cell r="BR291" t="str">
            <v/>
          </cell>
          <cell r="BS291" t="str">
            <v/>
          </cell>
          <cell r="BT291" t="str">
            <v/>
          </cell>
          <cell r="BU291" t="str">
            <v/>
          </cell>
          <cell r="BV291" t="str">
            <v/>
          </cell>
          <cell r="BW291" t="str">
            <v/>
          </cell>
          <cell r="BX291" t="str">
            <v/>
          </cell>
          <cell r="BY291" t="str">
            <v/>
          </cell>
          <cell r="CA291" t="str">
            <v/>
          </cell>
          <cell r="CB291" t="str">
            <v/>
          </cell>
          <cell r="CC291" t="str">
            <v/>
          </cell>
          <cell r="CD291" t="str">
            <v/>
          </cell>
          <cell r="CE291" t="str">
            <v/>
          </cell>
          <cell r="CF291" t="str">
            <v/>
          </cell>
          <cell r="CG291" t="str">
            <v/>
          </cell>
          <cell r="CH291" t="str">
            <v/>
          </cell>
          <cell r="CI291" t="str">
            <v/>
          </cell>
          <cell r="CJ291" t="str">
            <v/>
          </cell>
          <cell r="CK291" t="str">
            <v/>
          </cell>
          <cell r="CL291" t="str">
            <v/>
          </cell>
          <cell r="CM291" t="str">
            <v/>
          </cell>
          <cell r="CN291" t="str">
            <v/>
          </cell>
          <cell r="CO291" t="str">
            <v/>
          </cell>
          <cell r="CP291" t="str">
            <v/>
          </cell>
          <cell r="CQ291" t="str">
            <v/>
          </cell>
          <cell r="CR291" t="str">
            <v/>
          </cell>
          <cell r="CS291" t="str">
            <v/>
          </cell>
          <cell r="CT291" t="str">
            <v/>
          </cell>
          <cell r="CU291" t="str">
            <v/>
          </cell>
          <cell r="CV291" t="str">
            <v/>
          </cell>
          <cell r="CW291" t="str">
            <v/>
          </cell>
          <cell r="CX291" t="str">
            <v/>
          </cell>
          <cell r="CY291" t="str">
            <v/>
          </cell>
          <cell r="CZ291" t="str">
            <v/>
          </cell>
          <cell r="DA291" t="str">
            <v/>
          </cell>
          <cell r="DB291" t="str">
            <v/>
          </cell>
          <cell r="DC291" t="str">
            <v/>
          </cell>
          <cell r="DD291" t="str">
            <v/>
          </cell>
          <cell r="DE291" t="str">
            <v/>
          </cell>
          <cell r="DF291" t="str">
            <v/>
          </cell>
          <cell r="DG291" t="str">
            <v/>
          </cell>
          <cell r="DH291" t="str">
            <v/>
          </cell>
          <cell r="DI291" t="str">
            <v/>
          </cell>
          <cell r="DJ291" t="str">
            <v/>
          </cell>
          <cell r="DK291" t="str">
            <v/>
          </cell>
          <cell r="DL291" t="str">
            <v/>
          </cell>
          <cell r="DM291" t="str">
            <v/>
          </cell>
          <cell r="DN291" t="str">
            <v/>
          </cell>
          <cell r="DO291" t="str">
            <v/>
          </cell>
          <cell r="DP291" t="str">
            <v/>
          </cell>
          <cell r="DQ291" t="str">
            <v/>
          </cell>
          <cell r="DR291" t="str">
            <v/>
          </cell>
          <cell r="DS291" t="str">
            <v/>
          </cell>
          <cell r="DT291" t="str">
            <v/>
          </cell>
          <cell r="DU291" t="str">
            <v/>
          </cell>
          <cell r="DV291" t="str">
            <v/>
          </cell>
          <cell r="DW291" t="str">
            <v/>
          </cell>
          <cell r="DX291" t="str">
            <v/>
          </cell>
          <cell r="DY291" t="str">
            <v/>
          </cell>
          <cell r="DZ291" t="str">
            <v/>
          </cell>
          <cell r="EA291" t="str">
            <v/>
          </cell>
          <cell r="EB291" t="str">
            <v/>
          </cell>
          <cell r="EC291" t="str">
            <v/>
          </cell>
          <cell r="ED291" t="str">
            <v/>
          </cell>
          <cell r="EE291" t="str">
            <v/>
          </cell>
          <cell r="EF291" t="str">
            <v/>
          </cell>
          <cell r="EG291" t="str">
            <v/>
          </cell>
          <cell r="EH291" t="str">
            <v/>
          </cell>
          <cell r="EI291" t="str">
            <v/>
          </cell>
          <cell r="EJ291" t="str">
            <v/>
          </cell>
          <cell r="EK291" t="str">
            <v/>
          </cell>
          <cell r="EL291" t="str">
            <v/>
          </cell>
          <cell r="EM291" t="str">
            <v/>
          </cell>
          <cell r="EN291" t="str">
            <v/>
          </cell>
          <cell r="EO291" t="str">
            <v/>
          </cell>
          <cell r="EP291" t="str">
            <v/>
          </cell>
          <cell r="EQ291" t="str">
            <v/>
          </cell>
          <cell r="ER291" t="str">
            <v/>
          </cell>
          <cell r="ES291" t="str">
            <v/>
          </cell>
          <cell r="ET291" t="str">
            <v/>
          </cell>
          <cell r="EU291" t="str">
            <v/>
          </cell>
          <cell r="EV291" t="str">
            <v/>
          </cell>
          <cell r="EW291" t="str">
            <v/>
          </cell>
          <cell r="EX291" t="str">
            <v/>
          </cell>
        </row>
        <row r="292">
          <cell r="B292" t="str">
            <v/>
          </cell>
          <cell r="C292" t="str">
            <v/>
          </cell>
          <cell r="D292" t="str">
            <v/>
          </cell>
          <cell r="E292" t="str">
            <v/>
          </cell>
          <cell r="F292" t="str">
            <v/>
          </cell>
          <cell r="G292" t="str">
            <v/>
          </cell>
          <cell r="H292" t="str">
            <v/>
          </cell>
          <cell r="I292" t="str">
            <v/>
          </cell>
          <cell r="J292" t="str">
            <v/>
          </cell>
          <cell r="K292" t="str">
            <v/>
          </cell>
          <cell r="L292" t="str">
            <v/>
          </cell>
          <cell r="M292" t="str">
            <v/>
          </cell>
          <cell r="N292" t="str">
            <v/>
          </cell>
          <cell r="O292" t="str">
            <v/>
          </cell>
          <cell r="P292" t="str">
            <v/>
          </cell>
          <cell r="Q292" t="str">
            <v/>
          </cell>
          <cell r="R292" t="str">
            <v/>
          </cell>
          <cell r="S292" t="str">
            <v/>
          </cell>
          <cell r="T292" t="str">
            <v/>
          </cell>
          <cell r="U292" t="str">
            <v/>
          </cell>
          <cell r="V292" t="str">
            <v/>
          </cell>
          <cell r="W292" t="str">
            <v/>
          </cell>
          <cell r="X292" t="str">
            <v/>
          </cell>
          <cell r="Y292" t="str">
            <v/>
          </cell>
          <cell r="Z292" t="str">
            <v/>
          </cell>
          <cell r="AA292" t="str">
            <v/>
          </cell>
          <cell r="AB292" t="str">
            <v/>
          </cell>
          <cell r="AC292" t="str">
            <v/>
          </cell>
          <cell r="AD292" t="str">
            <v/>
          </cell>
          <cell r="AE292" t="str">
            <v/>
          </cell>
          <cell r="AF292" t="str">
            <v/>
          </cell>
          <cell r="AG292" t="str">
            <v/>
          </cell>
          <cell r="AH292" t="str">
            <v/>
          </cell>
          <cell r="AI292" t="str">
            <v/>
          </cell>
          <cell r="AJ292" t="str">
            <v/>
          </cell>
          <cell r="AK292" t="str">
            <v/>
          </cell>
          <cell r="AL292" t="str">
            <v/>
          </cell>
          <cell r="AM292" t="str">
            <v/>
          </cell>
          <cell r="AN292" t="str">
            <v/>
          </cell>
          <cell r="AO292" t="str">
            <v/>
          </cell>
          <cell r="AP292" t="str">
            <v/>
          </cell>
          <cell r="AQ292" t="str">
            <v/>
          </cell>
          <cell r="AR292" t="str">
            <v/>
          </cell>
          <cell r="AS292" t="str">
            <v/>
          </cell>
          <cell r="AT292" t="str">
            <v/>
          </cell>
          <cell r="AU292" t="str">
            <v/>
          </cell>
          <cell r="AV292" t="str">
            <v/>
          </cell>
          <cell r="AW292" t="str">
            <v/>
          </cell>
          <cell r="AX292" t="str">
            <v/>
          </cell>
          <cell r="AY292" t="str">
            <v/>
          </cell>
          <cell r="AZ292" t="str">
            <v/>
          </cell>
          <cell r="BA292" t="str">
            <v/>
          </cell>
          <cell r="BB292" t="str">
            <v/>
          </cell>
          <cell r="BC292" t="str">
            <v/>
          </cell>
          <cell r="BD292" t="str">
            <v/>
          </cell>
          <cell r="BE292" t="str">
            <v/>
          </cell>
          <cell r="BF292" t="str">
            <v/>
          </cell>
          <cell r="BG292" t="str">
            <v/>
          </cell>
          <cell r="BH292" t="str">
            <v/>
          </cell>
          <cell r="BI292" t="str">
            <v/>
          </cell>
          <cell r="BJ292" t="str">
            <v/>
          </cell>
          <cell r="BK292" t="str">
            <v/>
          </cell>
          <cell r="BL292" t="str">
            <v/>
          </cell>
          <cell r="BM292" t="str">
            <v/>
          </cell>
          <cell r="BN292" t="str">
            <v/>
          </cell>
          <cell r="BO292" t="str">
            <v/>
          </cell>
          <cell r="BP292" t="str">
            <v/>
          </cell>
          <cell r="BQ292" t="str">
            <v/>
          </cell>
          <cell r="BR292" t="str">
            <v/>
          </cell>
          <cell r="BS292" t="str">
            <v/>
          </cell>
          <cell r="BT292" t="str">
            <v/>
          </cell>
          <cell r="BU292" t="str">
            <v/>
          </cell>
          <cell r="BV292" t="str">
            <v/>
          </cell>
          <cell r="BW292" t="str">
            <v/>
          </cell>
          <cell r="BX292" t="str">
            <v/>
          </cell>
          <cell r="BY292" t="str">
            <v/>
          </cell>
          <cell r="CA292" t="str">
            <v/>
          </cell>
          <cell r="CB292" t="str">
            <v/>
          </cell>
          <cell r="CC292" t="str">
            <v/>
          </cell>
          <cell r="CD292" t="str">
            <v/>
          </cell>
          <cell r="CE292" t="str">
            <v/>
          </cell>
          <cell r="CF292" t="str">
            <v/>
          </cell>
          <cell r="CG292" t="str">
            <v/>
          </cell>
          <cell r="CH292" t="str">
            <v/>
          </cell>
          <cell r="CI292" t="str">
            <v/>
          </cell>
          <cell r="CJ292" t="str">
            <v/>
          </cell>
          <cell r="CK292" t="str">
            <v/>
          </cell>
          <cell r="CL292" t="str">
            <v/>
          </cell>
          <cell r="CM292" t="str">
            <v/>
          </cell>
          <cell r="CN292" t="str">
            <v/>
          </cell>
          <cell r="CO292" t="str">
            <v/>
          </cell>
          <cell r="CP292" t="str">
            <v/>
          </cell>
          <cell r="CQ292" t="str">
            <v/>
          </cell>
          <cell r="CR292" t="str">
            <v/>
          </cell>
          <cell r="CS292" t="str">
            <v/>
          </cell>
          <cell r="CT292" t="str">
            <v/>
          </cell>
          <cell r="CU292" t="str">
            <v/>
          </cell>
          <cell r="CV292" t="str">
            <v/>
          </cell>
          <cell r="CW292" t="str">
            <v/>
          </cell>
          <cell r="CX292" t="str">
            <v/>
          </cell>
          <cell r="CY292" t="str">
            <v/>
          </cell>
          <cell r="CZ292" t="str">
            <v/>
          </cell>
          <cell r="DA292" t="str">
            <v/>
          </cell>
          <cell r="DB292" t="str">
            <v/>
          </cell>
          <cell r="DC292" t="str">
            <v/>
          </cell>
          <cell r="DD292" t="str">
            <v/>
          </cell>
          <cell r="DE292" t="str">
            <v/>
          </cell>
          <cell r="DF292" t="str">
            <v/>
          </cell>
          <cell r="DG292" t="str">
            <v/>
          </cell>
          <cell r="DH292" t="str">
            <v/>
          </cell>
          <cell r="DI292" t="str">
            <v/>
          </cell>
          <cell r="DJ292" t="str">
            <v/>
          </cell>
          <cell r="DK292" t="str">
            <v/>
          </cell>
          <cell r="DL292" t="str">
            <v/>
          </cell>
          <cell r="DM292" t="str">
            <v/>
          </cell>
          <cell r="DN292" t="str">
            <v/>
          </cell>
          <cell r="DO292" t="str">
            <v/>
          </cell>
          <cell r="DP292" t="str">
            <v/>
          </cell>
          <cell r="DQ292" t="str">
            <v/>
          </cell>
          <cell r="DR292" t="str">
            <v/>
          </cell>
          <cell r="DS292" t="str">
            <v/>
          </cell>
          <cell r="DT292" t="str">
            <v/>
          </cell>
          <cell r="DU292" t="str">
            <v/>
          </cell>
          <cell r="DV292" t="str">
            <v/>
          </cell>
          <cell r="DW292" t="str">
            <v/>
          </cell>
          <cell r="DX292" t="str">
            <v/>
          </cell>
          <cell r="DY292" t="str">
            <v/>
          </cell>
          <cell r="DZ292" t="str">
            <v/>
          </cell>
          <cell r="EA292" t="str">
            <v/>
          </cell>
          <cell r="EB292" t="str">
            <v/>
          </cell>
          <cell r="EC292" t="str">
            <v/>
          </cell>
          <cell r="ED292" t="str">
            <v/>
          </cell>
          <cell r="EE292" t="str">
            <v/>
          </cell>
          <cell r="EF292" t="str">
            <v/>
          </cell>
          <cell r="EG292" t="str">
            <v/>
          </cell>
          <cell r="EH292" t="str">
            <v/>
          </cell>
          <cell r="EI292" t="str">
            <v/>
          </cell>
          <cell r="EJ292" t="str">
            <v/>
          </cell>
          <cell r="EK292" t="str">
            <v/>
          </cell>
          <cell r="EL292" t="str">
            <v/>
          </cell>
          <cell r="EM292" t="str">
            <v/>
          </cell>
          <cell r="EN292" t="str">
            <v/>
          </cell>
          <cell r="EO292" t="str">
            <v/>
          </cell>
          <cell r="EP292" t="str">
            <v/>
          </cell>
          <cell r="EQ292" t="str">
            <v/>
          </cell>
          <cell r="ER292" t="str">
            <v/>
          </cell>
          <cell r="ES292" t="str">
            <v/>
          </cell>
          <cell r="ET292" t="str">
            <v/>
          </cell>
          <cell r="EU292" t="str">
            <v/>
          </cell>
          <cell r="EV292" t="str">
            <v/>
          </cell>
          <cell r="EW292" t="str">
            <v/>
          </cell>
          <cell r="EX292" t="str">
            <v/>
          </cell>
        </row>
        <row r="293">
          <cell r="B293" t="str">
            <v/>
          </cell>
          <cell r="C293" t="str">
            <v/>
          </cell>
          <cell r="D293" t="str">
            <v/>
          </cell>
          <cell r="E293" t="str">
            <v/>
          </cell>
          <cell r="F293" t="str">
            <v/>
          </cell>
          <cell r="G293" t="str">
            <v/>
          </cell>
          <cell r="H293" t="str">
            <v/>
          </cell>
          <cell r="I293" t="str">
            <v/>
          </cell>
          <cell r="J293" t="str">
            <v/>
          </cell>
          <cell r="K293" t="str">
            <v/>
          </cell>
          <cell r="L293" t="str">
            <v/>
          </cell>
          <cell r="M293" t="str">
            <v/>
          </cell>
          <cell r="N293" t="str">
            <v/>
          </cell>
          <cell r="O293" t="str">
            <v/>
          </cell>
          <cell r="P293" t="str">
            <v/>
          </cell>
          <cell r="Q293" t="str">
            <v/>
          </cell>
          <cell r="R293" t="str">
            <v/>
          </cell>
          <cell r="S293" t="str">
            <v/>
          </cell>
          <cell r="T293" t="str">
            <v/>
          </cell>
          <cell r="U293" t="str">
            <v/>
          </cell>
          <cell r="V293" t="str">
            <v/>
          </cell>
          <cell r="W293" t="str">
            <v/>
          </cell>
          <cell r="X293" t="str">
            <v/>
          </cell>
          <cell r="Y293" t="str">
            <v/>
          </cell>
          <cell r="Z293" t="str">
            <v/>
          </cell>
          <cell r="AA293" t="str">
            <v/>
          </cell>
          <cell r="AB293" t="str">
            <v/>
          </cell>
          <cell r="AC293" t="str">
            <v/>
          </cell>
          <cell r="AD293" t="str">
            <v/>
          </cell>
          <cell r="AE293" t="str">
            <v/>
          </cell>
          <cell r="AF293" t="str">
            <v/>
          </cell>
          <cell r="AG293" t="str">
            <v/>
          </cell>
          <cell r="AH293" t="str">
            <v/>
          </cell>
          <cell r="AI293" t="str">
            <v/>
          </cell>
          <cell r="AJ293" t="str">
            <v/>
          </cell>
          <cell r="AK293" t="str">
            <v/>
          </cell>
          <cell r="AL293" t="str">
            <v/>
          </cell>
          <cell r="AM293" t="str">
            <v/>
          </cell>
          <cell r="AN293" t="str">
            <v/>
          </cell>
          <cell r="AO293" t="str">
            <v/>
          </cell>
          <cell r="AP293" t="str">
            <v/>
          </cell>
          <cell r="AQ293" t="str">
            <v/>
          </cell>
          <cell r="AR293" t="str">
            <v/>
          </cell>
          <cell r="AS293" t="str">
            <v/>
          </cell>
          <cell r="AT293" t="str">
            <v/>
          </cell>
          <cell r="AU293" t="str">
            <v/>
          </cell>
          <cell r="AV293" t="str">
            <v/>
          </cell>
          <cell r="AW293" t="str">
            <v/>
          </cell>
          <cell r="AX293" t="str">
            <v/>
          </cell>
          <cell r="AY293" t="str">
            <v/>
          </cell>
          <cell r="AZ293" t="str">
            <v/>
          </cell>
          <cell r="BA293" t="str">
            <v/>
          </cell>
          <cell r="BB293" t="str">
            <v/>
          </cell>
          <cell r="BC293" t="str">
            <v/>
          </cell>
          <cell r="BD293" t="str">
            <v/>
          </cell>
          <cell r="BE293" t="str">
            <v/>
          </cell>
          <cell r="BF293" t="str">
            <v/>
          </cell>
          <cell r="BG293" t="str">
            <v/>
          </cell>
          <cell r="BH293" t="str">
            <v/>
          </cell>
          <cell r="BI293" t="str">
            <v/>
          </cell>
          <cell r="BJ293" t="str">
            <v/>
          </cell>
          <cell r="BK293" t="str">
            <v/>
          </cell>
          <cell r="BL293" t="str">
            <v/>
          </cell>
          <cell r="BM293" t="str">
            <v/>
          </cell>
          <cell r="BN293" t="str">
            <v/>
          </cell>
          <cell r="BO293" t="str">
            <v/>
          </cell>
          <cell r="BP293" t="str">
            <v/>
          </cell>
          <cell r="BQ293" t="str">
            <v/>
          </cell>
          <cell r="BR293" t="str">
            <v/>
          </cell>
          <cell r="BS293" t="str">
            <v/>
          </cell>
          <cell r="BT293" t="str">
            <v/>
          </cell>
          <cell r="BU293" t="str">
            <v/>
          </cell>
          <cell r="BV293" t="str">
            <v/>
          </cell>
          <cell r="BW293" t="str">
            <v/>
          </cell>
          <cell r="BX293" t="str">
            <v/>
          </cell>
          <cell r="BY293" t="str">
            <v/>
          </cell>
          <cell r="CA293" t="str">
            <v/>
          </cell>
          <cell r="CB293" t="str">
            <v/>
          </cell>
          <cell r="CC293" t="str">
            <v/>
          </cell>
          <cell r="CD293" t="str">
            <v/>
          </cell>
          <cell r="CE293" t="str">
            <v/>
          </cell>
          <cell r="CF293" t="str">
            <v/>
          </cell>
          <cell r="CG293" t="str">
            <v/>
          </cell>
          <cell r="CH293" t="str">
            <v/>
          </cell>
          <cell r="CI293" t="str">
            <v/>
          </cell>
          <cell r="CJ293" t="str">
            <v/>
          </cell>
          <cell r="CK293" t="str">
            <v/>
          </cell>
          <cell r="CL293" t="str">
            <v/>
          </cell>
          <cell r="CM293" t="str">
            <v/>
          </cell>
          <cell r="CN293" t="str">
            <v/>
          </cell>
          <cell r="CO293" t="str">
            <v/>
          </cell>
          <cell r="CP293" t="str">
            <v/>
          </cell>
          <cell r="CQ293" t="str">
            <v/>
          </cell>
          <cell r="CR293" t="str">
            <v/>
          </cell>
          <cell r="CS293" t="str">
            <v/>
          </cell>
          <cell r="CT293" t="str">
            <v/>
          </cell>
          <cell r="CU293" t="str">
            <v/>
          </cell>
          <cell r="CV293" t="str">
            <v/>
          </cell>
          <cell r="CW293" t="str">
            <v/>
          </cell>
          <cell r="CX293" t="str">
            <v/>
          </cell>
          <cell r="CY293" t="str">
            <v/>
          </cell>
          <cell r="CZ293" t="str">
            <v/>
          </cell>
          <cell r="DA293" t="str">
            <v/>
          </cell>
          <cell r="DB293" t="str">
            <v/>
          </cell>
          <cell r="DC293" t="str">
            <v/>
          </cell>
          <cell r="DD293" t="str">
            <v/>
          </cell>
          <cell r="DE293" t="str">
            <v/>
          </cell>
          <cell r="DF293" t="str">
            <v/>
          </cell>
          <cell r="DG293" t="str">
            <v/>
          </cell>
          <cell r="DH293" t="str">
            <v/>
          </cell>
          <cell r="DI293" t="str">
            <v/>
          </cell>
          <cell r="DJ293" t="str">
            <v/>
          </cell>
          <cell r="DK293" t="str">
            <v/>
          </cell>
          <cell r="DL293" t="str">
            <v/>
          </cell>
          <cell r="DM293" t="str">
            <v/>
          </cell>
          <cell r="DN293" t="str">
            <v/>
          </cell>
          <cell r="DO293" t="str">
            <v/>
          </cell>
          <cell r="DP293" t="str">
            <v/>
          </cell>
          <cell r="DQ293" t="str">
            <v/>
          </cell>
          <cell r="DR293" t="str">
            <v/>
          </cell>
          <cell r="DS293" t="str">
            <v/>
          </cell>
          <cell r="DT293" t="str">
            <v/>
          </cell>
          <cell r="DU293" t="str">
            <v/>
          </cell>
          <cell r="DV293" t="str">
            <v/>
          </cell>
          <cell r="DW293" t="str">
            <v/>
          </cell>
          <cell r="DX293" t="str">
            <v/>
          </cell>
          <cell r="DY293" t="str">
            <v/>
          </cell>
          <cell r="DZ293" t="str">
            <v/>
          </cell>
          <cell r="EA293" t="str">
            <v/>
          </cell>
          <cell r="EB293" t="str">
            <v/>
          </cell>
          <cell r="EC293" t="str">
            <v/>
          </cell>
          <cell r="ED293" t="str">
            <v/>
          </cell>
          <cell r="EE293" t="str">
            <v/>
          </cell>
          <cell r="EF293" t="str">
            <v/>
          </cell>
          <cell r="EG293" t="str">
            <v/>
          </cell>
          <cell r="EH293" t="str">
            <v/>
          </cell>
          <cell r="EI293" t="str">
            <v/>
          </cell>
          <cell r="EJ293" t="str">
            <v/>
          </cell>
          <cell r="EK293" t="str">
            <v/>
          </cell>
          <cell r="EL293" t="str">
            <v/>
          </cell>
          <cell r="EM293" t="str">
            <v/>
          </cell>
          <cell r="EN293" t="str">
            <v/>
          </cell>
          <cell r="EO293" t="str">
            <v/>
          </cell>
          <cell r="EP293" t="str">
            <v/>
          </cell>
          <cell r="EQ293" t="str">
            <v/>
          </cell>
          <cell r="ER293" t="str">
            <v/>
          </cell>
          <cell r="ES293" t="str">
            <v/>
          </cell>
          <cell r="ET293" t="str">
            <v/>
          </cell>
          <cell r="EU293" t="str">
            <v/>
          </cell>
          <cell r="EV293" t="str">
            <v/>
          </cell>
          <cell r="EW293" t="str">
            <v/>
          </cell>
          <cell r="EX293" t="str">
            <v/>
          </cell>
        </row>
        <row r="294">
          <cell r="B294" t="str">
            <v/>
          </cell>
          <cell r="C294" t="str">
            <v/>
          </cell>
          <cell r="D294" t="str">
            <v/>
          </cell>
          <cell r="E294" t="str">
            <v/>
          </cell>
          <cell r="F294" t="str">
            <v/>
          </cell>
          <cell r="G294" t="str">
            <v/>
          </cell>
          <cell r="H294" t="str">
            <v/>
          </cell>
          <cell r="I294" t="str">
            <v/>
          </cell>
          <cell r="J294" t="str">
            <v/>
          </cell>
          <cell r="K294" t="str">
            <v/>
          </cell>
          <cell r="L294" t="str">
            <v/>
          </cell>
          <cell r="M294" t="str">
            <v/>
          </cell>
          <cell r="N294" t="str">
            <v/>
          </cell>
          <cell r="O294" t="str">
            <v/>
          </cell>
          <cell r="P294" t="str">
            <v/>
          </cell>
          <cell r="Q294" t="str">
            <v/>
          </cell>
          <cell r="R294" t="str">
            <v/>
          </cell>
          <cell r="S294" t="str">
            <v/>
          </cell>
          <cell r="T294" t="str">
            <v/>
          </cell>
          <cell r="U294" t="str">
            <v/>
          </cell>
          <cell r="V294" t="str">
            <v/>
          </cell>
          <cell r="W294" t="str">
            <v/>
          </cell>
          <cell r="X294" t="str">
            <v/>
          </cell>
          <cell r="Y294" t="str">
            <v/>
          </cell>
          <cell r="Z294" t="str">
            <v/>
          </cell>
          <cell r="AA294" t="str">
            <v/>
          </cell>
          <cell r="AB294" t="str">
            <v/>
          </cell>
          <cell r="AC294" t="str">
            <v/>
          </cell>
          <cell r="AD294" t="str">
            <v/>
          </cell>
          <cell r="AE294" t="str">
            <v/>
          </cell>
          <cell r="AF294" t="str">
            <v/>
          </cell>
          <cell r="AG294" t="str">
            <v/>
          </cell>
          <cell r="AH294" t="str">
            <v/>
          </cell>
          <cell r="AI294" t="str">
            <v/>
          </cell>
          <cell r="AJ294" t="str">
            <v/>
          </cell>
          <cell r="AK294" t="str">
            <v/>
          </cell>
          <cell r="AL294" t="str">
            <v/>
          </cell>
          <cell r="AM294" t="str">
            <v/>
          </cell>
          <cell r="AN294" t="str">
            <v/>
          </cell>
          <cell r="AO294" t="str">
            <v/>
          </cell>
          <cell r="AP294" t="str">
            <v/>
          </cell>
          <cell r="AQ294" t="str">
            <v/>
          </cell>
          <cell r="AR294" t="str">
            <v/>
          </cell>
          <cell r="AS294" t="str">
            <v/>
          </cell>
          <cell r="AT294" t="str">
            <v/>
          </cell>
          <cell r="AU294" t="str">
            <v/>
          </cell>
          <cell r="AV294" t="str">
            <v/>
          </cell>
          <cell r="AW294" t="str">
            <v/>
          </cell>
          <cell r="AX294" t="str">
            <v/>
          </cell>
          <cell r="AY294" t="str">
            <v/>
          </cell>
          <cell r="AZ294" t="str">
            <v/>
          </cell>
          <cell r="BA294" t="str">
            <v/>
          </cell>
          <cell r="BB294" t="str">
            <v/>
          </cell>
          <cell r="BC294" t="str">
            <v/>
          </cell>
          <cell r="BD294" t="str">
            <v/>
          </cell>
          <cell r="BE294" t="str">
            <v/>
          </cell>
          <cell r="BF294" t="str">
            <v/>
          </cell>
          <cell r="BG294" t="str">
            <v/>
          </cell>
          <cell r="BH294" t="str">
            <v/>
          </cell>
          <cell r="BI294" t="str">
            <v/>
          </cell>
          <cell r="BJ294" t="str">
            <v/>
          </cell>
          <cell r="BK294" t="str">
            <v/>
          </cell>
          <cell r="BL294" t="str">
            <v/>
          </cell>
          <cell r="BM294" t="str">
            <v/>
          </cell>
          <cell r="BN294" t="str">
            <v/>
          </cell>
          <cell r="BO294" t="str">
            <v/>
          </cell>
          <cell r="BP294" t="str">
            <v/>
          </cell>
          <cell r="BQ294" t="str">
            <v/>
          </cell>
          <cell r="BR294" t="str">
            <v/>
          </cell>
          <cell r="BS294" t="str">
            <v/>
          </cell>
          <cell r="BT294" t="str">
            <v/>
          </cell>
          <cell r="BU294" t="str">
            <v/>
          </cell>
          <cell r="BV294" t="str">
            <v/>
          </cell>
          <cell r="BW294" t="str">
            <v/>
          </cell>
          <cell r="BX294" t="str">
            <v/>
          </cell>
          <cell r="BY294" t="str">
            <v/>
          </cell>
          <cell r="CA294" t="str">
            <v/>
          </cell>
          <cell r="CB294" t="str">
            <v/>
          </cell>
          <cell r="CC294" t="str">
            <v/>
          </cell>
          <cell r="CD294" t="str">
            <v/>
          </cell>
          <cell r="CE294" t="str">
            <v/>
          </cell>
          <cell r="CF294" t="str">
            <v/>
          </cell>
          <cell r="CG294" t="str">
            <v/>
          </cell>
          <cell r="CH294" t="str">
            <v/>
          </cell>
          <cell r="CI294" t="str">
            <v/>
          </cell>
          <cell r="CJ294" t="str">
            <v/>
          </cell>
          <cell r="CK294" t="str">
            <v/>
          </cell>
          <cell r="CL294" t="str">
            <v/>
          </cell>
          <cell r="CM294" t="str">
            <v/>
          </cell>
          <cell r="CN294" t="str">
            <v/>
          </cell>
          <cell r="CO294" t="str">
            <v/>
          </cell>
          <cell r="CP294" t="str">
            <v/>
          </cell>
          <cell r="CQ294" t="str">
            <v/>
          </cell>
          <cell r="CR294" t="str">
            <v/>
          </cell>
          <cell r="CS294" t="str">
            <v/>
          </cell>
          <cell r="CT294" t="str">
            <v/>
          </cell>
          <cell r="CU294" t="str">
            <v/>
          </cell>
          <cell r="CV294" t="str">
            <v/>
          </cell>
          <cell r="CW294" t="str">
            <v/>
          </cell>
          <cell r="CX294" t="str">
            <v/>
          </cell>
          <cell r="CY294" t="str">
            <v/>
          </cell>
          <cell r="CZ294" t="str">
            <v/>
          </cell>
          <cell r="DA294" t="str">
            <v/>
          </cell>
          <cell r="DB294" t="str">
            <v/>
          </cell>
          <cell r="DC294" t="str">
            <v/>
          </cell>
          <cell r="DD294" t="str">
            <v/>
          </cell>
          <cell r="DE294" t="str">
            <v/>
          </cell>
          <cell r="DF294" t="str">
            <v/>
          </cell>
          <cell r="DG294" t="str">
            <v/>
          </cell>
          <cell r="DH294" t="str">
            <v/>
          </cell>
          <cell r="DI294" t="str">
            <v/>
          </cell>
          <cell r="DJ294" t="str">
            <v/>
          </cell>
          <cell r="DK294" t="str">
            <v/>
          </cell>
          <cell r="DL294" t="str">
            <v/>
          </cell>
          <cell r="DM294" t="str">
            <v/>
          </cell>
          <cell r="DN294" t="str">
            <v/>
          </cell>
          <cell r="DO294" t="str">
            <v/>
          </cell>
          <cell r="DP294" t="str">
            <v/>
          </cell>
          <cell r="DQ294" t="str">
            <v/>
          </cell>
          <cell r="DR294" t="str">
            <v/>
          </cell>
          <cell r="DS294" t="str">
            <v/>
          </cell>
          <cell r="DT294" t="str">
            <v/>
          </cell>
          <cell r="DU294" t="str">
            <v/>
          </cell>
          <cell r="DV294" t="str">
            <v/>
          </cell>
          <cell r="DW294" t="str">
            <v/>
          </cell>
          <cell r="DX294" t="str">
            <v/>
          </cell>
          <cell r="DY294" t="str">
            <v/>
          </cell>
          <cell r="DZ294" t="str">
            <v/>
          </cell>
          <cell r="EA294" t="str">
            <v/>
          </cell>
          <cell r="EB294" t="str">
            <v/>
          </cell>
          <cell r="EC294" t="str">
            <v/>
          </cell>
          <cell r="ED294" t="str">
            <v/>
          </cell>
          <cell r="EE294" t="str">
            <v/>
          </cell>
          <cell r="EF294" t="str">
            <v/>
          </cell>
          <cell r="EG294" t="str">
            <v/>
          </cell>
          <cell r="EH294" t="str">
            <v/>
          </cell>
          <cell r="EI294" t="str">
            <v/>
          </cell>
          <cell r="EJ294" t="str">
            <v/>
          </cell>
          <cell r="EK294" t="str">
            <v/>
          </cell>
          <cell r="EL294" t="str">
            <v/>
          </cell>
          <cell r="EM294" t="str">
            <v/>
          </cell>
          <cell r="EN294" t="str">
            <v/>
          </cell>
          <cell r="EO294" t="str">
            <v/>
          </cell>
          <cell r="EP294" t="str">
            <v/>
          </cell>
          <cell r="EQ294" t="str">
            <v/>
          </cell>
          <cell r="ER294" t="str">
            <v/>
          </cell>
          <cell r="ES294" t="str">
            <v/>
          </cell>
          <cell r="ET294" t="str">
            <v/>
          </cell>
          <cell r="EU294" t="str">
            <v/>
          </cell>
          <cell r="EV294" t="str">
            <v/>
          </cell>
          <cell r="EW294" t="str">
            <v/>
          </cell>
          <cell r="EX294" t="str">
            <v/>
          </cell>
        </row>
        <row r="295">
          <cell r="B295" t="str">
            <v/>
          </cell>
          <cell r="C295" t="str">
            <v/>
          </cell>
          <cell r="D295" t="str">
            <v/>
          </cell>
          <cell r="E295" t="str">
            <v/>
          </cell>
          <cell r="F295" t="str">
            <v/>
          </cell>
          <cell r="G295" t="str">
            <v/>
          </cell>
          <cell r="H295" t="str">
            <v/>
          </cell>
          <cell r="I295" t="str">
            <v/>
          </cell>
          <cell r="J295" t="str">
            <v/>
          </cell>
          <cell r="K295" t="str">
            <v/>
          </cell>
          <cell r="L295" t="str">
            <v/>
          </cell>
          <cell r="M295" t="str">
            <v/>
          </cell>
          <cell r="N295" t="str">
            <v/>
          </cell>
          <cell r="O295" t="str">
            <v/>
          </cell>
          <cell r="P295" t="str">
            <v/>
          </cell>
          <cell r="Q295" t="str">
            <v/>
          </cell>
          <cell r="R295" t="str">
            <v/>
          </cell>
          <cell r="S295" t="str">
            <v/>
          </cell>
          <cell r="T295" t="str">
            <v/>
          </cell>
          <cell r="U295" t="str">
            <v/>
          </cell>
          <cell r="V295" t="str">
            <v/>
          </cell>
          <cell r="W295" t="str">
            <v/>
          </cell>
          <cell r="X295" t="str">
            <v/>
          </cell>
          <cell r="Y295" t="str">
            <v/>
          </cell>
          <cell r="Z295" t="str">
            <v/>
          </cell>
          <cell r="AA295" t="str">
            <v/>
          </cell>
          <cell r="AB295" t="str">
            <v/>
          </cell>
          <cell r="AC295" t="str">
            <v/>
          </cell>
          <cell r="AD295" t="str">
            <v/>
          </cell>
          <cell r="AE295" t="str">
            <v/>
          </cell>
          <cell r="AF295" t="str">
            <v/>
          </cell>
          <cell r="AG295" t="str">
            <v/>
          </cell>
          <cell r="AH295" t="str">
            <v/>
          </cell>
          <cell r="AI295" t="str">
            <v/>
          </cell>
          <cell r="AJ295" t="str">
            <v/>
          </cell>
          <cell r="AK295" t="str">
            <v/>
          </cell>
          <cell r="AL295" t="str">
            <v/>
          </cell>
          <cell r="AM295" t="str">
            <v/>
          </cell>
          <cell r="AN295" t="str">
            <v/>
          </cell>
          <cell r="AO295" t="str">
            <v/>
          </cell>
          <cell r="AP295" t="str">
            <v/>
          </cell>
          <cell r="AQ295" t="str">
            <v/>
          </cell>
          <cell r="AR295" t="str">
            <v/>
          </cell>
          <cell r="AS295" t="str">
            <v/>
          </cell>
          <cell r="AT295" t="str">
            <v/>
          </cell>
          <cell r="AU295" t="str">
            <v/>
          </cell>
          <cell r="AV295" t="str">
            <v/>
          </cell>
          <cell r="AW295" t="str">
            <v/>
          </cell>
          <cell r="AX295" t="str">
            <v/>
          </cell>
          <cell r="AY295" t="str">
            <v/>
          </cell>
          <cell r="AZ295" t="str">
            <v/>
          </cell>
          <cell r="BA295" t="str">
            <v/>
          </cell>
          <cell r="BB295" t="str">
            <v/>
          </cell>
          <cell r="BC295" t="str">
            <v/>
          </cell>
          <cell r="BD295" t="str">
            <v/>
          </cell>
          <cell r="BE295" t="str">
            <v/>
          </cell>
          <cell r="BF295" t="str">
            <v/>
          </cell>
          <cell r="BG295" t="str">
            <v/>
          </cell>
          <cell r="BH295" t="str">
            <v/>
          </cell>
          <cell r="BI295" t="str">
            <v/>
          </cell>
          <cell r="BJ295" t="str">
            <v/>
          </cell>
          <cell r="BK295" t="str">
            <v/>
          </cell>
          <cell r="BL295" t="str">
            <v/>
          </cell>
          <cell r="BM295" t="str">
            <v/>
          </cell>
          <cell r="BN295" t="str">
            <v/>
          </cell>
          <cell r="BO295" t="str">
            <v/>
          </cell>
          <cell r="BP295" t="str">
            <v/>
          </cell>
          <cell r="BQ295" t="str">
            <v/>
          </cell>
          <cell r="BR295" t="str">
            <v/>
          </cell>
          <cell r="BS295" t="str">
            <v/>
          </cell>
          <cell r="BT295" t="str">
            <v/>
          </cell>
          <cell r="BU295" t="str">
            <v/>
          </cell>
          <cell r="BV295" t="str">
            <v/>
          </cell>
          <cell r="BW295" t="str">
            <v/>
          </cell>
          <cell r="BX295" t="str">
            <v/>
          </cell>
          <cell r="BY295" t="str">
            <v/>
          </cell>
          <cell r="CA295" t="str">
            <v/>
          </cell>
          <cell r="CB295" t="str">
            <v/>
          </cell>
          <cell r="CC295" t="str">
            <v/>
          </cell>
          <cell r="CD295" t="str">
            <v/>
          </cell>
          <cell r="CE295" t="str">
            <v/>
          </cell>
          <cell r="CF295" t="str">
            <v/>
          </cell>
          <cell r="CG295" t="str">
            <v/>
          </cell>
          <cell r="CH295" t="str">
            <v/>
          </cell>
          <cell r="CI295" t="str">
            <v/>
          </cell>
          <cell r="CJ295" t="str">
            <v/>
          </cell>
          <cell r="CK295" t="str">
            <v/>
          </cell>
          <cell r="CL295" t="str">
            <v/>
          </cell>
          <cell r="CM295" t="str">
            <v/>
          </cell>
          <cell r="CN295" t="str">
            <v/>
          </cell>
          <cell r="CO295" t="str">
            <v/>
          </cell>
          <cell r="CP295" t="str">
            <v/>
          </cell>
          <cell r="CQ295" t="str">
            <v/>
          </cell>
          <cell r="CR295" t="str">
            <v/>
          </cell>
          <cell r="CS295" t="str">
            <v/>
          </cell>
          <cell r="CT295" t="str">
            <v/>
          </cell>
          <cell r="CU295" t="str">
            <v/>
          </cell>
          <cell r="CV295" t="str">
            <v/>
          </cell>
          <cell r="CW295" t="str">
            <v/>
          </cell>
          <cell r="CX295" t="str">
            <v/>
          </cell>
          <cell r="CY295" t="str">
            <v/>
          </cell>
          <cell r="CZ295" t="str">
            <v/>
          </cell>
          <cell r="DA295" t="str">
            <v/>
          </cell>
          <cell r="DB295" t="str">
            <v/>
          </cell>
          <cell r="DC295" t="str">
            <v/>
          </cell>
          <cell r="DD295" t="str">
            <v/>
          </cell>
          <cell r="DE295" t="str">
            <v/>
          </cell>
          <cell r="DF295" t="str">
            <v/>
          </cell>
          <cell r="DG295" t="str">
            <v/>
          </cell>
          <cell r="DH295" t="str">
            <v/>
          </cell>
          <cell r="DI295" t="str">
            <v/>
          </cell>
          <cell r="DJ295" t="str">
            <v/>
          </cell>
          <cell r="DK295" t="str">
            <v/>
          </cell>
          <cell r="DL295" t="str">
            <v/>
          </cell>
          <cell r="DM295" t="str">
            <v/>
          </cell>
          <cell r="DN295" t="str">
            <v/>
          </cell>
          <cell r="DO295" t="str">
            <v/>
          </cell>
          <cell r="DP295" t="str">
            <v/>
          </cell>
          <cell r="DQ295" t="str">
            <v/>
          </cell>
          <cell r="DR295" t="str">
            <v/>
          </cell>
          <cell r="DS295" t="str">
            <v/>
          </cell>
          <cell r="DT295" t="str">
            <v/>
          </cell>
          <cell r="DU295" t="str">
            <v/>
          </cell>
          <cell r="DV295" t="str">
            <v/>
          </cell>
          <cell r="DW295" t="str">
            <v/>
          </cell>
          <cell r="DX295" t="str">
            <v/>
          </cell>
          <cell r="DY295" t="str">
            <v/>
          </cell>
          <cell r="DZ295" t="str">
            <v/>
          </cell>
          <cell r="EA295" t="str">
            <v/>
          </cell>
          <cell r="EB295" t="str">
            <v/>
          </cell>
          <cell r="EC295" t="str">
            <v/>
          </cell>
          <cell r="ED295" t="str">
            <v/>
          </cell>
          <cell r="EE295" t="str">
            <v/>
          </cell>
          <cell r="EF295" t="str">
            <v/>
          </cell>
          <cell r="EG295" t="str">
            <v/>
          </cell>
          <cell r="EH295" t="str">
            <v/>
          </cell>
          <cell r="EI295" t="str">
            <v/>
          </cell>
          <cell r="EJ295" t="str">
            <v/>
          </cell>
          <cell r="EK295" t="str">
            <v/>
          </cell>
          <cell r="EL295" t="str">
            <v/>
          </cell>
          <cell r="EM295" t="str">
            <v/>
          </cell>
          <cell r="EN295" t="str">
            <v/>
          </cell>
          <cell r="EO295" t="str">
            <v/>
          </cell>
          <cell r="EP295" t="str">
            <v/>
          </cell>
          <cell r="EQ295" t="str">
            <v/>
          </cell>
          <cell r="ER295" t="str">
            <v/>
          </cell>
          <cell r="ES295" t="str">
            <v/>
          </cell>
          <cell r="ET295" t="str">
            <v/>
          </cell>
          <cell r="EU295" t="str">
            <v/>
          </cell>
          <cell r="EV295" t="str">
            <v/>
          </cell>
          <cell r="EW295" t="str">
            <v/>
          </cell>
          <cell r="EX295" t="str">
            <v/>
          </cell>
        </row>
        <row r="296">
          <cell r="B296" t="str">
            <v/>
          </cell>
          <cell r="C296" t="str">
            <v/>
          </cell>
          <cell r="D296" t="str">
            <v/>
          </cell>
          <cell r="E296" t="str">
            <v/>
          </cell>
          <cell r="F296" t="str">
            <v/>
          </cell>
          <cell r="G296" t="str">
            <v/>
          </cell>
          <cell r="H296" t="str">
            <v/>
          </cell>
          <cell r="I296" t="str">
            <v/>
          </cell>
          <cell r="J296" t="str">
            <v/>
          </cell>
          <cell r="K296" t="str">
            <v/>
          </cell>
          <cell r="L296" t="str">
            <v/>
          </cell>
          <cell r="M296" t="str">
            <v/>
          </cell>
          <cell r="N296" t="str">
            <v/>
          </cell>
          <cell r="O296" t="str">
            <v/>
          </cell>
          <cell r="P296" t="str">
            <v/>
          </cell>
          <cell r="Q296" t="str">
            <v/>
          </cell>
          <cell r="R296" t="str">
            <v/>
          </cell>
          <cell r="S296" t="str">
            <v/>
          </cell>
          <cell r="T296" t="str">
            <v/>
          </cell>
          <cell r="U296" t="str">
            <v/>
          </cell>
          <cell r="V296" t="str">
            <v/>
          </cell>
          <cell r="W296" t="str">
            <v/>
          </cell>
          <cell r="X296" t="str">
            <v/>
          </cell>
          <cell r="Y296" t="str">
            <v/>
          </cell>
          <cell r="Z296" t="str">
            <v/>
          </cell>
          <cell r="AA296" t="str">
            <v/>
          </cell>
          <cell r="AB296" t="str">
            <v/>
          </cell>
          <cell r="AC296" t="str">
            <v/>
          </cell>
          <cell r="AD296" t="str">
            <v/>
          </cell>
          <cell r="AE296" t="str">
            <v/>
          </cell>
          <cell r="AF296" t="str">
            <v/>
          </cell>
          <cell r="AG296" t="str">
            <v/>
          </cell>
          <cell r="AH296" t="str">
            <v/>
          </cell>
          <cell r="AI296" t="str">
            <v/>
          </cell>
          <cell r="AJ296" t="str">
            <v/>
          </cell>
          <cell r="AK296" t="str">
            <v/>
          </cell>
          <cell r="AL296" t="str">
            <v/>
          </cell>
          <cell r="AM296" t="str">
            <v/>
          </cell>
          <cell r="AN296" t="str">
            <v/>
          </cell>
          <cell r="AO296" t="str">
            <v/>
          </cell>
          <cell r="AP296" t="str">
            <v/>
          </cell>
          <cell r="AQ296" t="str">
            <v/>
          </cell>
          <cell r="AR296" t="str">
            <v/>
          </cell>
          <cell r="AS296" t="str">
            <v/>
          </cell>
          <cell r="AT296" t="str">
            <v/>
          </cell>
          <cell r="AU296" t="str">
            <v/>
          </cell>
          <cell r="AV296" t="str">
            <v/>
          </cell>
          <cell r="AW296" t="str">
            <v/>
          </cell>
          <cell r="AX296" t="str">
            <v/>
          </cell>
          <cell r="AY296" t="str">
            <v/>
          </cell>
          <cell r="AZ296" t="str">
            <v/>
          </cell>
          <cell r="BA296" t="str">
            <v/>
          </cell>
          <cell r="BB296" t="str">
            <v/>
          </cell>
          <cell r="BC296" t="str">
            <v/>
          </cell>
          <cell r="BD296" t="str">
            <v/>
          </cell>
          <cell r="BE296" t="str">
            <v/>
          </cell>
          <cell r="BF296" t="str">
            <v/>
          </cell>
          <cell r="BG296" t="str">
            <v/>
          </cell>
          <cell r="BH296" t="str">
            <v/>
          </cell>
          <cell r="BI296" t="str">
            <v/>
          </cell>
          <cell r="BJ296" t="str">
            <v/>
          </cell>
          <cell r="BK296" t="str">
            <v/>
          </cell>
          <cell r="BL296" t="str">
            <v/>
          </cell>
          <cell r="BM296" t="str">
            <v/>
          </cell>
          <cell r="BN296" t="str">
            <v/>
          </cell>
          <cell r="BO296" t="str">
            <v/>
          </cell>
          <cell r="BP296" t="str">
            <v/>
          </cell>
          <cell r="BQ296" t="str">
            <v/>
          </cell>
          <cell r="BR296" t="str">
            <v/>
          </cell>
          <cell r="BS296" t="str">
            <v/>
          </cell>
          <cell r="BT296" t="str">
            <v/>
          </cell>
          <cell r="BU296" t="str">
            <v/>
          </cell>
          <cell r="BV296" t="str">
            <v/>
          </cell>
          <cell r="BW296" t="str">
            <v/>
          </cell>
          <cell r="BX296" t="str">
            <v/>
          </cell>
          <cell r="BY296" t="str">
            <v/>
          </cell>
          <cell r="CA296" t="str">
            <v/>
          </cell>
          <cell r="CB296" t="str">
            <v/>
          </cell>
          <cell r="CC296" t="str">
            <v/>
          </cell>
          <cell r="CD296" t="str">
            <v/>
          </cell>
          <cell r="CE296" t="str">
            <v/>
          </cell>
          <cell r="CF296" t="str">
            <v/>
          </cell>
          <cell r="CG296" t="str">
            <v/>
          </cell>
          <cell r="CH296" t="str">
            <v/>
          </cell>
          <cell r="CI296" t="str">
            <v/>
          </cell>
          <cell r="CJ296" t="str">
            <v/>
          </cell>
          <cell r="CK296" t="str">
            <v/>
          </cell>
          <cell r="CL296" t="str">
            <v/>
          </cell>
          <cell r="CM296" t="str">
            <v/>
          </cell>
          <cell r="CN296" t="str">
            <v/>
          </cell>
          <cell r="CO296" t="str">
            <v/>
          </cell>
          <cell r="CP296" t="str">
            <v/>
          </cell>
          <cell r="CQ296" t="str">
            <v/>
          </cell>
          <cell r="CR296" t="str">
            <v/>
          </cell>
          <cell r="CS296" t="str">
            <v/>
          </cell>
          <cell r="CT296" t="str">
            <v/>
          </cell>
          <cell r="CU296" t="str">
            <v/>
          </cell>
          <cell r="CV296" t="str">
            <v/>
          </cell>
          <cell r="CW296" t="str">
            <v/>
          </cell>
          <cell r="CX296" t="str">
            <v/>
          </cell>
          <cell r="CY296" t="str">
            <v/>
          </cell>
          <cell r="CZ296" t="str">
            <v/>
          </cell>
          <cell r="DA296" t="str">
            <v/>
          </cell>
          <cell r="DB296" t="str">
            <v/>
          </cell>
          <cell r="DC296" t="str">
            <v/>
          </cell>
          <cell r="DD296" t="str">
            <v/>
          </cell>
          <cell r="DE296" t="str">
            <v/>
          </cell>
          <cell r="DF296" t="str">
            <v/>
          </cell>
          <cell r="DG296" t="str">
            <v/>
          </cell>
          <cell r="DH296" t="str">
            <v/>
          </cell>
          <cell r="DI296" t="str">
            <v/>
          </cell>
          <cell r="DJ296" t="str">
            <v/>
          </cell>
          <cell r="DK296" t="str">
            <v/>
          </cell>
          <cell r="DL296" t="str">
            <v/>
          </cell>
          <cell r="DM296" t="str">
            <v/>
          </cell>
          <cell r="DN296" t="str">
            <v/>
          </cell>
          <cell r="DO296" t="str">
            <v/>
          </cell>
          <cell r="DP296" t="str">
            <v/>
          </cell>
          <cell r="DQ296" t="str">
            <v/>
          </cell>
          <cell r="DR296" t="str">
            <v/>
          </cell>
          <cell r="DS296" t="str">
            <v/>
          </cell>
          <cell r="DT296" t="str">
            <v/>
          </cell>
          <cell r="DU296" t="str">
            <v/>
          </cell>
          <cell r="DV296" t="str">
            <v/>
          </cell>
          <cell r="DW296" t="str">
            <v/>
          </cell>
          <cell r="DX296" t="str">
            <v/>
          </cell>
          <cell r="DY296" t="str">
            <v/>
          </cell>
          <cell r="DZ296" t="str">
            <v/>
          </cell>
          <cell r="EA296" t="str">
            <v/>
          </cell>
          <cell r="EB296" t="str">
            <v/>
          </cell>
          <cell r="EC296" t="str">
            <v/>
          </cell>
          <cell r="ED296" t="str">
            <v/>
          </cell>
          <cell r="EE296" t="str">
            <v/>
          </cell>
          <cell r="EF296" t="str">
            <v/>
          </cell>
          <cell r="EG296" t="str">
            <v/>
          </cell>
          <cell r="EH296" t="str">
            <v/>
          </cell>
          <cell r="EI296" t="str">
            <v/>
          </cell>
          <cell r="EJ296" t="str">
            <v/>
          </cell>
          <cell r="EK296" t="str">
            <v/>
          </cell>
          <cell r="EL296" t="str">
            <v/>
          </cell>
          <cell r="EM296" t="str">
            <v/>
          </cell>
          <cell r="EN296" t="str">
            <v/>
          </cell>
          <cell r="EO296" t="str">
            <v/>
          </cell>
          <cell r="EP296" t="str">
            <v/>
          </cell>
          <cell r="EQ296" t="str">
            <v/>
          </cell>
          <cell r="ER296" t="str">
            <v/>
          </cell>
          <cell r="ES296" t="str">
            <v/>
          </cell>
          <cell r="ET296" t="str">
            <v/>
          </cell>
          <cell r="EU296" t="str">
            <v/>
          </cell>
          <cell r="EV296" t="str">
            <v/>
          </cell>
          <cell r="EW296" t="str">
            <v/>
          </cell>
          <cell r="EX296" t="str">
            <v/>
          </cell>
        </row>
        <row r="297">
          <cell r="B297" t="str">
            <v/>
          </cell>
          <cell r="C297" t="str">
            <v/>
          </cell>
          <cell r="D297" t="str">
            <v/>
          </cell>
          <cell r="E297" t="str">
            <v/>
          </cell>
          <cell r="F297" t="str">
            <v/>
          </cell>
          <cell r="G297" t="str">
            <v/>
          </cell>
          <cell r="H297" t="str">
            <v/>
          </cell>
          <cell r="I297" t="str">
            <v/>
          </cell>
          <cell r="J297" t="str">
            <v/>
          </cell>
          <cell r="K297" t="str">
            <v/>
          </cell>
          <cell r="L297" t="str">
            <v/>
          </cell>
          <cell r="M297" t="str">
            <v/>
          </cell>
          <cell r="N297" t="str">
            <v/>
          </cell>
          <cell r="O297" t="str">
            <v/>
          </cell>
          <cell r="P297" t="str">
            <v/>
          </cell>
          <cell r="Q297" t="str">
            <v/>
          </cell>
          <cell r="R297" t="str">
            <v/>
          </cell>
          <cell r="S297" t="str">
            <v/>
          </cell>
          <cell r="T297" t="str">
            <v/>
          </cell>
          <cell r="U297" t="str">
            <v/>
          </cell>
          <cell r="V297" t="str">
            <v/>
          </cell>
          <cell r="W297" t="str">
            <v/>
          </cell>
          <cell r="X297" t="str">
            <v/>
          </cell>
          <cell r="Y297" t="str">
            <v/>
          </cell>
          <cell r="Z297" t="str">
            <v/>
          </cell>
          <cell r="AA297" t="str">
            <v/>
          </cell>
          <cell r="AB297" t="str">
            <v/>
          </cell>
          <cell r="AC297" t="str">
            <v/>
          </cell>
          <cell r="AD297" t="str">
            <v/>
          </cell>
          <cell r="AE297" t="str">
            <v/>
          </cell>
          <cell r="AF297" t="str">
            <v/>
          </cell>
          <cell r="AG297" t="str">
            <v/>
          </cell>
          <cell r="AH297" t="str">
            <v/>
          </cell>
          <cell r="AI297" t="str">
            <v/>
          </cell>
          <cell r="AJ297" t="str">
            <v/>
          </cell>
          <cell r="AK297" t="str">
            <v/>
          </cell>
          <cell r="AL297" t="str">
            <v/>
          </cell>
          <cell r="AM297" t="str">
            <v/>
          </cell>
          <cell r="AN297" t="str">
            <v/>
          </cell>
          <cell r="AO297" t="str">
            <v/>
          </cell>
          <cell r="AP297" t="str">
            <v/>
          </cell>
          <cell r="AQ297" t="str">
            <v/>
          </cell>
          <cell r="AR297" t="str">
            <v/>
          </cell>
          <cell r="AS297" t="str">
            <v/>
          </cell>
          <cell r="AT297" t="str">
            <v/>
          </cell>
          <cell r="AU297" t="str">
            <v/>
          </cell>
          <cell r="AV297" t="str">
            <v/>
          </cell>
          <cell r="AW297" t="str">
            <v/>
          </cell>
          <cell r="AX297" t="str">
            <v/>
          </cell>
          <cell r="AY297" t="str">
            <v/>
          </cell>
          <cell r="AZ297" t="str">
            <v/>
          </cell>
          <cell r="BA297" t="str">
            <v/>
          </cell>
          <cell r="BB297" t="str">
            <v/>
          </cell>
          <cell r="BC297" t="str">
            <v/>
          </cell>
          <cell r="BD297" t="str">
            <v/>
          </cell>
          <cell r="BE297" t="str">
            <v/>
          </cell>
          <cell r="BF297" t="str">
            <v/>
          </cell>
          <cell r="BG297" t="str">
            <v/>
          </cell>
          <cell r="BH297" t="str">
            <v/>
          </cell>
          <cell r="BI297" t="str">
            <v/>
          </cell>
          <cell r="BJ297" t="str">
            <v/>
          </cell>
          <cell r="BK297" t="str">
            <v/>
          </cell>
          <cell r="BL297" t="str">
            <v/>
          </cell>
          <cell r="BM297" t="str">
            <v/>
          </cell>
          <cell r="BN297" t="str">
            <v/>
          </cell>
          <cell r="BO297" t="str">
            <v/>
          </cell>
          <cell r="BP297" t="str">
            <v/>
          </cell>
          <cell r="BQ297" t="str">
            <v/>
          </cell>
          <cell r="BR297" t="str">
            <v/>
          </cell>
          <cell r="BS297" t="str">
            <v/>
          </cell>
          <cell r="BT297" t="str">
            <v/>
          </cell>
          <cell r="BU297" t="str">
            <v/>
          </cell>
          <cell r="BV297" t="str">
            <v/>
          </cell>
          <cell r="BW297" t="str">
            <v/>
          </cell>
          <cell r="BX297" t="str">
            <v/>
          </cell>
          <cell r="BY297" t="str">
            <v/>
          </cell>
          <cell r="CA297" t="str">
            <v/>
          </cell>
          <cell r="CB297" t="str">
            <v/>
          </cell>
          <cell r="CC297" t="str">
            <v/>
          </cell>
          <cell r="CD297" t="str">
            <v/>
          </cell>
          <cell r="CE297" t="str">
            <v/>
          </cell>
          <cell r="CF297" t="str">
            <v/>
          </cell>
          <cell r="CG297" t="str">
            <v/>
          </cell>
          <cell r="CH297" t="str">
            <v/>
          </cell>
          <cell r="CI297" t="str">
            <v/>
          </cell>
          <cell r="CJ297" t="str">
            <v/>
          </cell>
          <cell r="CK297" t="str">
            <v/>
          </cell>
          <cell r="CL297" t="str">
            <v/>
          </cell>
          <cell r="CM297" t="str">
            <v/>
          </cell>
          <cell r="CN297" t="str">
            <v/>
          </cell>
          <cell r="CO297" t="str">
            <v/>
          </cell>
          <cell r="CP297" t="str">
            <v/>
          </cell>
          <cell r="CQ297" t="str">
            <v/>
          </cell>
          <cell r="CR297" t="str">
            <v/>
          </cell>
          <cell r="CS297" t="str">
            <v/>
          </cell>
          <cell r="CT297" t="str">
            <v/>
          </cell>
          <cell r="CU297" t="str">
            <v/>
          </cell>
          <cell r="CV297" t="str">
            <v/>
          </cell>
          <cell r="CW297" t="str">
            <v/>
          </cell>
          <cell r="CX297" t="str">
            <v/>
          </cell>
          <cell r="CY297" t="str">
            <v/>
          </cell>
          <cell r="CZ297" t="str">
            <v/>
          </cell>
          <cell r="DA297" t="str">
            <v/>
          </cell>
          <cell r="DB297" t="str">
            <v/>
          </cell>
          <cell r="DC297" t="str">
            <v/>
          </cell>
          <cell r="DD297" t="str">
            <v/>
          </cell>
          <cell r="DE297" t="str">
            <v/>
          </cell>
          <cell r="DF297" t="str">
            <v/>
          </cell>
          <cell r="DG297" t="str">
            <v/>
          </cell>
          <cell r="DH297" t="str">
            <v/>
          </cell>
          <cell r="DI297" t="str">
            <v/>
          </cell>
          <cell r="DJ297" t="str">
            <v/>
          </cell>
          <cell r="DK297" t="str">
            <v/>
          </cell>
          <cell r="DL297" t="str">
            <v/>
          </cell>
          <cell r="DM297" t="str">
            <v/>
          </cell>
          <cell r="DN297" t="str">
            <v/>
          </cell>
          <cell r="DO297" t="str">
            <v/>
          </cell>
          <cell r="DP297" t="str">
            <v/>
          </cell>
          <cell r="DQ297" t="str">
            <v/>
          </cell>
          <cell r="DR297" t="str">
            <v/>
          </cell>
          <cell r="DS297" t="str">
            <v/>
          </cell>
          <cell r="DT297" t="str">
            <v/>
          </cell>
          <cell r="DU297" t="str">
            <v/>
          </cell>
          <cell r="DV297" t="str">
            <v/>
          </cell>
          <cell r="DW297" t="str">
            <v/>
          </cell>
          <cell r="DX297" t="str">
            <v/>
          </cell>
          <cell r="DY297" t="str">
            <v/>
          </cell>
          <cell r="DZ297" t="str">
            <v/>
          </cell>
          <cell r="EA297" t="str">
            <v/>
          </cell>
          <cell r="EB297" t="str">
            <v/>
          </cell>
          <cell r="EC297" t="str">
            <v/>
          </cell>
          <cell r="ED297" t="str">
            <v/>
          </cell>
          <cell r="EE297" t="str">
            <v/>
          </cell>
          <cell r="EF297" t="str">
            <v/>
          </cell>
          <cell r="EG297" t="str">
            <v/>
          </cell>
          <cell r="EH297" t="str">
            <v/>
          </cell>
          <cell r="EI297" t="str">
            <v/>
          </cell>
          <cell r="EJ297" t="str">
            <v/>
          </cell>
          <cell r="EK297" t="str">
            <v/>
          </cell>
          <cell r="EL297" t="str">
            <v/>
          </cell>
          <cell r="EM297" t="str">
            <v/>
          </cell>
          <cell r="EN297" t="str">
            <v/>
          </cell>
          <cell r="EO297" t="str">
            <v/>
          </cell>
          <cell r="EP297" t="str">
            <v/>
          </cell>
          <cell r="EQ297" t="str">
            <v/>
          </cell>
          <cell r="ER297" t="str">
            <v/>
          </cell>
          <cell r="ES297" t="str">
            <v/>
          </cell>
          <cell r="ET297" t="str">
            <v/>
          </cell>
          <cell r="EU297" t="str">
            <v/>
          </cell>
          <cell r="EV297" t="str">
            <v/>
          </cell>
          <cell r="EW297" t="str">
            <v/>
          </cell>
          <cell r="EX297" t="str">
            <v/>
          </cell>
        </row>
        <row r="298">
          <cell r="B298" t="str">
            <v/>
          </cell>
          <cell r="C298" t="str">
            <v/>
          </cell>
          <cell r="D298" t="str">
            <v/>
          </cell>
          <cell r="E298" t="str">
            <v/>
          </cell>
          <cell r="F298" t="str">
            <v/>
          </cell>
          <cell r="G298" t="str">
            <v/>
          </cell>
          <cell r="H298" t="str">
            <v/>
          </cell>
          <cell r="I298" t="str">
            <v/>
          </cell>
          <cell r="J298" t="str">
            <v/>
          </cell>
          <cell r="K298" t="str">
            <v/>
          </cell>
          <cell r="L298" t="str">
            <v/>
          </cell>
          <cell r="M298" t="str">
            <v/>
          </cell>
          <cell r="N298" t="str">
            <v/>
          </cell>
          <cell r="O298" t="str">
            <v/>
          </cell>
          <cell r="P298" t="str">
            <v/>
          </cell>
          <cell r="Q298" t="str">
            <v/>
          </cell>
          <cell r="R298" t="str">
            <v/>
          </cell>
          <cell r="S298" t="str">
            <v/>
          </cell>
          <cell r="T298" t="str">
            <v/>
          </cell>
          <cell r="U298" t="str">
            <v/>
          </cell>
          <cell r="V298" t="str">
            <v/>
          </cell>
          <cell r="W298" t="str">
            <v/>
          </cell>
          <cell r="X298" t="str">
            <v/>
          </cell>
          <cell r="Y298" t="str">
            <v/>
          </cell>
          <cell r="Z298" t="str">
            <v/>
          </cell>
          <cell r="AA298" t="str">
            <v/>
          </cell>
          <cell r="AB298" t="str">
            <v/>
          </cell>
          <cell r="AC298" t="str">
            <v/>
          </cell>
          <cell r="AD298" t="str">
            <v/>
          </cell>
          <cell r="AE298" t="str">
            <v/>
          </cell>
          <cell r="AF298" t="str">
            <v/>
          </cell>
          <cell r="AG298" t="str">
            <v/>
          </cell>
          <cell r="AH298" t="str">
            <v/>
          </cell>
          <cell r="AI298" t="str">
            <v/>
          </cell>
          <cell r="AJ298" t="str">
            <v/>
          </cell>
          <cell r="AK298" t="str">
            <v/>
          </cell>
          <cell r="AL298" t="str">
            <v/>
          </cell>
          <cell r="AM298" t="str">
            <v/>
          </cell>
          <cell r="AN298" t="str">
            <v/>
          </cell>
          <cell r="AO298" t="str">
            <v/>
          </cell>
          <cell r="AP298" t="str">
            <v/>
          </cell>
          <cell r="AQ298" t="str">
            <v/>
          </cell>
          <cell r="AR298" t="str">
            <v/>
          </cell>
          <cell r="AS298" t="str">
            <v/>
          </cell>
          <cell r="AT298" t="str">
            <v/>
          </cell>
          <cell r="AU298" t="str">
            <v/>
          </cell>
          <cell r="AV298" t="str">
            <v/>
          </cell>
          <cell r="AW298" t="str">
            <v/>
          </cell>
          <cell r="AX298" t="str">
            <v/>
          </cell>
          <cell r="AY298" t="str">
            <v/>
          </cell>
          <cell r="AZ298" t="str">
            <v/>
          </cell>
          <cell r="BA298" t="str">
            <v/>
          </cell>
          <cell r="BB298" t="str">
            <v/>
          </cell>
          <cell r="BC298" t="str">
            <v/>
          </cell>
          <cell r="BD298" t="str">
            <v/>
          </cell>
          <cell r="BE298" t="str">
            <v/>
          </cell>
          <cell r="BF298" t="str">
            <v/>
          </cell>
          <cell r="BG298" t="str">
            <v/>
          </cell>
          <cell r="BH298" t="str">
            <v/>
          </cell>
          <cell r="BI298" t="str">
            <v/>
          </cell>
          <cell r="BJ298" t="str">
            <v/>
          </cell>
          <cell r="BK298" t="str">
            <v/>
          </cell>
          <cell r="BL298" t="str">
            <v/>
          </cell>
          <cell r="BM298" t="str">
            <v/>
          </cell>
          <cell r="BN298" t="str">
            <v/>
          </cell>
          <cell r="BO298" t="str">
            <v/>
          </cell>
          <cell r="BP298" t="str">
            <v/>
          </cell>
          <cell r="BQ298" t="str">
            <v/>
          </cell>
          <cell r="BR298" t="str">
            <v/>
          </cell>
          <cell r="BS298" t="str">
            <v/>
          </cell>
          <cell r="BT298" t="str">
            <v/>
          </cell>
          <cell r="BU298" t="str">
            <v/>
          </cell>
          <cell r="BV298" t="str">
            <v/>
          </cell>
          <cell r="BW298" t="str">
            <v/>
          </cell>
          <cell r="BX298" t="str">
            <v/>
          </cell>
          <cell r="BY298" t="str">
            <v/>
          </cell>
          <cell r="CA298" t="str">
            <v/>
          </cell>
          <cell r="CB298" t="str">
            <v/>
          </cell>
          <cell r="CC298" t="str">
            <v/>
          </cell>
          <cell r="CD298" t="str">
            <v/>
          </cell>
          <cell r="CE298" t="str">
            <v/>
          </cell>
          <cell r="CF298" t="str">
            <v/>
          </cell>
          <cell r="CG298" t="str">
            <v/>
          </cell>
          <cell r="CH298" t="str">
            <v/>
          </cell>
          <cell r="CI298" t="str">
            <v/>
          </cell>
          <cell r="CJ298" t="str">
            <v/>
          </cell>
          <cell r="CK298" t="str">
            <v/>
          </cell>
          <cell r="CL298" t="str">
            <v/>
          </cell>
          <cell r="CM298" t="str">
            <v/>
          </cell>
          <cell r="CN298" t="str">
            <v/>
          </cell>
          <cell r="CO298" t="str">
            <v/>
          </cell>
          <cell r="CP298" t="str">
            <v/>
          </cell>
          <cell r="CQ298" t="str">
            <v/>
          </cell>
          <cell r="CR298" t="str">
            <v/>
          </cell>
          <cell r="CS298" t="str">
            <v/>
          </cell>
          <cell r="CT298" t="str">
            <v/>
          </cell>
          <cell r="CU298" t="str">
            <v/>
          </cell>
          <cell r="CV298" t="str">
            <v/>
          </cell>
          <cell r="CW298" t="str">
            <v/>
          </cell>
          <cell r="CX298" t="str">
            <v/>
          </cell>
          <cell r="CY298" t="str">
            <v/>
          </cell>
          <cell r="CZ298" t="str">
            <v/>
          </cell>
          <cell r="DA298" t="str">
            <v/>
          </cell>
          <cell r="DB298" t="str">
            <v/>
          </cell>
          <cell r="DC298" t="str">
            <v/>
          </cell>
          <cell r="DD298" t="str">
            <v/>
          </cell>
          <cell r="DE298" t="str">
            <v/>
          </cell>
          <cell r="DF298" t="str">
            <v/>
          </cell>
          <cell r="DG298" t="str">
            <v/>
          </cell>
          <cell r="DH298" t="str">
            <v/>
          </cell>
          <cell r="DI298" t="str">
            <v/>
          </cell>
          <cell r="DJ298" t="str">
            <v/>
          </cell>
          <cell r="DK298" t="str">
            <v/>
          </cell>
          <cell r="DL298" t="str">
            <v/>
          </cell>
          <cell r="DM298" t="str">
            <v/>
          </cell>
          <cell r="DN298" t="str">
            <v/>
          </cell>
          <cell r="DO298" t="str">
            <v/>
          </cell>
          <cell r="DP298" t="str">
            <v/>
          </cell>
          <cell r="DQ298" t="str">
            <v/>
          </cell>
          <cell r="DR298" t="str">
            <v/>
          </cell>
          <cell r="DS298" t="str">
            <v/>
          </cell>
          <cell r="DT298" t="str">
            <v/>
          </cell>
          <cell r="DU298" t="str">
            <v/>
          </cell>
          <cell r="DV298" t="str">
            <v/>
          </cell>
          <cell r="DW298" t="str">
            <v/>
          </cell>
          <cell r="DX298" t="str">
            <v/>
          </cell>
          <cell r="DY298" t="str">
            <v/>
          </cell>
          <cell r="DZ298" t="str">
            <v/>
          </cell>
          <cell r="EA298" t="str">
            <v/>
          </cell>
          <cell r="EB298" t="str">
            <v/>
          </cell>
          <cell r="EC298" t="str">
            <v/>
          </cell>
          <cell r="ED298" t="str">
            <v/>
          </cell>
          <cell r="EE298" t="str">
            <v/>
          </cell>
          <cell r="EF298" t="str">
            <v/>
          </cell>
          <cell r="EG298" t="str">
            <v/>
          </cell>
          <cell r="EH298" t="str">
            <v/>
          </cell>
          <cell r="EI298" t="str">
            <v/>
          </cell>
          <cell r="EJ298" t="str">
            <v/>
          </cell>
          <cell r="EK298" t="str">
            <v/>
          </cell>
          <cell r="EL298" t="str">
            <v/>
          </cell>
          <cell r="EM298" t="str">
            <v/>
          </cell>
          <cell r="EN298" t="str">
            <v/>
          </cell>
          <cell r="EO298" t="str">
            <v/>
          </cell>
          <cell r="EP298" t="str">
            <v/>
          </cell>
          <cell r="EQ298" t="str">
            <v/>
          </cell>
          <cell r="ER298" t="str">
            <v/>
          </cell>
          <cell r="ES298" t="str">
            <v/>
          </cell>
          <cell r="ET298" t="str">
            <v/>
          </cell>
          <cell r="EU298" t="str">
            <v/>
          </cell>
          <cell r="EV298" t="str">
            <v/>
          </cell>
          <cell r="EW298" t="str">
            <v/>
          </cell>
          <cell r="EX298" t="str">
            <v/>
          </cell>
        </row>
        <row r="299">
          <cell r="B299" t="str">
            <v/>
          </cell>
          <cell r="C299" t="str">
            <v/>
          </cell>
          <cell r="D299" t="str">
            <v/>
          </cell>
          <cell r="E299" t="str">
            <v/>
          </cell>
          <cell r="F299" t="str">
            <v/>
          </cell>
          <cell r="G299" t="str">
            <v/>
          </cell>
          <cell r="H299" t="str">
            <v/>
          </cell>
          <cell r="I299" t="str">
            <v/>
          </cell>
          <cell r="J299" t="str">
            <v/>
          </cell>
          <cell r="K299" t="str">
            <v/>
          </cell>
          <cell r="L299" t="str">
            <v/>
          </cell>
          <cell r="M299" t="str">
            <v/>
          </cell>
          <cell r="N299" t="str">
            <v/>
          </cell>
          <cell r="O299" t="str">
            <v/>
          </cell>
          <cell r="P299" t="str">
            <v/>
          </cell>
          <cell r="Q299" t="str">
            <v/>
          </cell>
          <cell r="R299" t="str">
            <v/>
          </cell>
          <cell r="S299" t="str">
            <v/>
          </cell>
          <cell r="T299" t="str">
            <v/>
          </cell>
          <cell r="U299" t="str">
            <v/>
          </cell>
          <cell r="V299" t="str">
            <v/>
          </cell>
          <cell r="W299" t="str">
            <v/>
          </cell>
          <cell r="X299" t="str">
            <v/>
          </cell>
          <cell r="Y299" t="str">
            <v/>
          </cell>
          <cell r="Z299" t="str">
            <v/>
          </cell>
          <cell r="AA299" t="str">
            <v/>
          </cell>
          <cell r="AB299" t="str">
            <v/>
          </cell>
          <cell r="AC299" t="str">
            <v/>
          </cell>
          <cell r="AD299" t="str">
            <v/>
          </cell>
          <cell r="AE299" t="str">
            <v/>
          </cell>
          <cell r="AF299" t="str">
            <v/>
          </cell>
          <cell r="AG299" t="str">
            <v/>
          </cell>
          <cell r="AH299" t="str">
            <v/>
          </cell>
          <cell r="AI299" t="str">
            <v/>
          </cell>
          <cell r="AJ299" t="str">
            <v/>
          </cell>
          <cell r="AK299" t="str">
            <v/>
          </cell>
          <cell r="AL299" t="str">
            <v/>
          </cell>
          <cell r="AM299" t="str">
            <v/>
          </cell>
          <cell r="AN299" t="str">
            <v/>
          </cell>
          <cell r="AO299" t="str">
            <v/>
          </cell>
          <cell r="AP299" t="str">
            <v/>
          </cell>
          <cell r="AQ299" t="str">
            <v/>
          </cell>
          <cell r="AR299" t="str">
            <v/>
          </cell>
          <cell r="AS299" t="str">
            <v/>
          </cell>
          <cell r="AT299" t="str">
            <v/>
          </cell>
          <cell r="AU299" t="str">
            <v/>
          </cell>
          <cell r="AV299" t="str">
            <v/>
          </cell>
          <cell r="AW299" t="str">
            <v/>
          </cell>
          <cell r="AX299" t="str">
            <v/>
          </cell>
          <cell r="AY299" t="str">
            <v/>
          </cell>
          <cell r="AZ299" t="str">
            <v/>
          </cell>
          <cell r="BA299" t="str">
            <v/>
          </cell>
          <cell r="BB299" t="str">
            <v/>
          </cell>
          <cell r="BC299" t="str">
            <v/>
          </cell>
          <cell r="BD299" t="str">
            <v/>
          </cell>
          <cell r="BE299" t="str">
            <v/>
          </cell>
          <cell r="BF299" t="str">
            <v/>
          </cell>
          <cell r="BG299" t="str">
            <v/>
          </cell>
          <cell r="BH299" t="str">
            <v/>
          </cell>
          <cell r="BI299" t="str">
            <v/>
          </cell>
          <cell r="BJ299" t="str">
            <v/>
          </cell>
          <cell r="BK299" t="str">
            <v/>
          </cell>
          <cell r="BL299" t="str">
            <v/>
          </cell>
          <cell r="BM299" t="str">
            <v/>
          </cell>
          <cell r="BN299" t="str">
            <v/>
          </cell>
          <cell r="BO299" t="str">
            <v/>
          </cell>
          <cell r="BP299" t="str">
            <v/>
          </cell>
          <cell r="BQ299" t="str">
            <v/>
          </cell>
          <cell r="BR299" t="str">
            <v/>
          </cell>
          <cell r="BS299" t="str">
            <v/>
          </cell>
          <cell r="BT299" t="str">
            <v/>
          </cell>
          <cell r="BU299" t="str">
            <v/>
          </cell>
          <cell r="BV299" t="str">
            <v/>
          </cell>
          <cell r="BW299" t="str">
            <v/>
          </cell>
          <cell r="BX299" t="str">
            <v/>
          </cell>
          <cell r="BY299" t="str">
            <v/>
          </cell>
          <cell r="CA299" t="str">
            <v/>
          </cell>
          <cell r="CB299" t="str">
            <v/>
          </cell>
          <cell r="CC299" t="str">
            <v/>
          </cell>
          <cell r="CD299" t="str">
            <v/>
          </cell>
          <cell r="CE299" t="str">
            <v/>
          </cell>
          <cell r="CF299" t="str">
            <v/>
          </cell>
          <cell r="CG299" t="str">
            <v/>
          </cell>
          <cell r="CH299" t="str">
            <v/>
          </cell>
          <cell r="CI299" t="str">
            <v/>
          </cell>
          <cell r="CJ299" t="str">
            <v/>
          </cell>
          <cell r="CK299" t="str">
            <v/>
          </cell>
          <cell r="CL299" t="str">
            <v/>
          </cell>
          <cell r="CM299" t="str">
            <v/>
          </cell>
          <cell r="CN299" t="str">
            <v/>
          </cell>
          <cell r="CO299" t="str">
            <v/>
          </cell>
          <cell r="CP299" t="str">
            <v/>
          </cell>
          <cell r="CQ299" t="str">
            <v/>
          </cell>
          <cell r="CR299" t="str">
            <v/>
          </cell>
          <cell r="CS299" t="str">
            <v/>
          </cell>
          <cell r="CT299" t="str">
            <v/>
          </cell>
          <cell r="CU299" t="str">
            <v/>
          </cell>
          <cell r="CV299" t="str">
            <v/>
          </cell>
          <cell r="CW299" t="str">
            <v/>
          </cell>
          <cell r="CX299" t="str">
            <v/>
          </cell>
          <cell r="CY299" t="str">
            <v/>
          </cell>
          <cell r="CZ299" t="str">
            <v/>
          </cell>
          <cell r="DA299" t="str">
            <v/>
          </cell>
          <cell r="DB299" t="str">
            <v/>
          </cell>
          <cell r="DC299" t="str">
            <v/>
          </cell>
          <cell r="DD299" t="str">
            <v/>
          </cell>
          <cell r="DE299" t="str">
            <v/>
          </cell>
          <cell r="DF299" t="str">
            <v/>
          </cell>
          <cell r="DG299" t="str">
            <v/>
          </cell>
          <cell r="DH299" t="str">
            <v/>
          </cell>
          <cell r="DI299" t="str">
            <v/>
          </cell>
          <cell r="DJ299" t="str">
            <v/>
          </cell>
          <cell r="DK299" t="str">
            <v/>
          </cell>
          <cell r="DL299" t="str">
            <v/>
          </cell>
          <cell r="DM299" t="str">
            <v/>
          </cell>
          <cell r="DN299" t="str">
            <v/>
          </cell>
          <cell r="DO299" t="str">
            <v/>
          </cell>
          <cell r="DP299" t="str">
            <v/>
          </cell>
          <cell r="DQ299" t="str">
            <v/>
          </cell>
          <cell r="DR299" t="str">
            <v/>
          </cell>
          <cell r="DS299" t="str">
            <v/>
          </cell>
          <cell r="DT299" t="str">
            <v/>
          </cell>
          <cell r="DU299" t="str">
            <v/>
          </cell>
          <cell r="DV299" t="str">
            <v/>
          </cell>
          <cell r="DW299" t="str">
            <v/>
          </cell>
          <cell r="DX299" t="str">
            <v/>
          </cell>
          <cell r="DY299" t="str">
            <v/>
          </cell>
          <cell r="DZ299" t="str">
            <v/>
          </cell>
          <cell r="EA299" t="str">
            <v/>
          </cell>
          <cell r="EB299" t="str">
            <v/>
          </cell>
          <cell r="EC299" t="str">
            <v/>
          </cell>
          <cell r="ED299" t="str">
            <v/>
          </cell>
          <cell r="EE299" t="str">
            <v/>
          </cell>
          <cell r="EF299" t="str">
            <v/>
          </cell>
          <cell r="EG299" t="str">
            <v/>
          </cell>
          <cell r="EH299" t="str">
            <v/>
          </cell>
          <cell r="EI299" t="str">
            <v/>
          </cell>
          <cell r="EJ299" t="str">
            <v/>
          </cell>
          <cell r="EK299" t="str">
            <v/>
          </cell>
          <cell r="EL299" t="str">
            <v/>
          </cell>
          <cell r="EM299" t="str">
            <v/>
          </cell>
          <cell r="EN299" t="str">
            <v/>
          </cell>
          <cell r="EO299" t="str">
            <v/>
          </cell>
          <cell r="EP299" t="str">
            <v/>
          </cell>
          <cell r="EQ299" t="str">
            <v/>
          </cell>
          <cell r="ER299" t="str">
            <v/>
          </cell>
          <cell r="ES299" t="str">
            <v/>
          </cell>
          <cell r="ET299" t="str">
            <v/>
          </cell>
          <cell r="EU299" t="str">
            <v/>
          </cell>
          <cell r="EV299" t="str">
            <v/>
          </cell>
          <cell r="EW299" t="str">
            <v/>
          </cell>
          <cell r="EX299" t="str">
            <v/>
          </cell>
        </row>
        <row r="300">
          <cell r="B300" t="str">
            <v/>
          </cell>
          <cell r="C300" t="str">
            <v/>
          </cell>
          <cell r="D300" t="str">
            <v/>
          </cell>
          <cell r="E300" t="str">
            <v/>
          </cell>
          <cell r="F300" t="str">
            <v/>
          </cell>
          <cell r="G300" t="str">
            <v/>
          </cell>
          <cell r="H300" t="str">
            <v/>
          </cell>
          <cell r="I300" t="str">
            <v/>
          </cell>
          <cell r="J300" t="str">
            <v/>
          </cell>
          <cell r="K300" t="str">
            <v/>
          </cell>
          <cell r="L300" t="str">
            <v/>
          </cell>
          <cell r="M300" t="str">
            <v/>
          </cell>
          <cell r="N300" t="str">
            <v/>
          </cell>
          <cell r="O300" t="str">
            <v/>
          </cell>
          <cell r="P300" t="str">
            <v/>
          </cell>
          <cell r="Q300" t="str">
            <v/>
          </cell>
          <cell r="R300" t="str">
            <v/>
          </cell>
          <cell r="S300" t="str">
            <v/>
          </cell>
          <cell r="T300" t="str">
            <v/>
          </cell>
          <cell r="U300" t="str">
            <v/>
          </cell>
          <cell r="V300" t="str">
            <v/>
          </cell>
          <cell r="W300" t="str">
            <v/>
          </cell>
          <cell r="X300" t="str">
            <v/>
          </cell>
          <cell r="Y300" t="str">
            <v/>
          </cell>
          <cell r="Z300" t="str">
            <v/>
          </cell>
          <cell r="AA300" t="str">
            <v/>
          </cell>
          <cell r="AB300" t="str">
            <v/>
          </cell>
          <cell r="AC300" t="str">
            <v/>
          </cell>
          <cell r="AD300" t="str">
            <v/>
          </cell>
          <cell r="AE300" t="str">
            <v/>
          </cell>
          <cell r="AF300" t="str">
            <v/>
          </cell>
          <cell r="AG300" t="str">
            <v/>
          </cell>
          <cell r="AH300" t="str">
            <v/>
          </cell>
          <cell r="AI300" t="str">
            <v/>
          </cell>
          <cell r="AJ300" t="str">
            <v/>
          </cell>
          <cell r="AK300" t="str">
            <v/>
          </cell>
          <cell r="AL300" t="str">
            <v/>
          </cell>
          <cell r="AM300" t="str">
            <v/>
          </cell>
          <cell r="AN300" t="str">
            <v/>
          </cell>
          <cell r="AO300" t="str">
            <v/>
          </cell>
          <cell r="AP300" t="str">
            <v/>
          </cell>
          <cell r="AQ300" t="str">
            <v/>
          </cell>
          <cell r="AR300" t="str">
            <v/>
          </cell>
          <cell r="AS300" t="str">
            <v/>
          </cell>
          <cell r="AT300" t="str">
            <v/>
          </cell>
          <cell r="AU300" t="str">
            <v/>
          </cell>
          <cell r="AV300" t="str">
            <v/>
          </cell>
          <cell r="AW300" t="str">
            <v/>
          </cell>
          <cell r="AX300" t="str">
            <v/>
          </cell>
          <cell r="AY300" t="str">
            <v/>
          </cell>
          <cell r="AZ300" t="str">
            <v/>
          </cell>
          <cell r="BA300" t="str">
            <v/>
          </cell>
          <cell r="BB300" t="str">
            <v/>
          </cell>
          <cell r="BC300" t="str">
            <v/>
          </cell>
          <cell r="BD300" t="str">
            <v/>
          </cell>
          <cell r="BE300" t="str">
            <v/>
          </cell>
          <cell r="BF300" t="str">
            <v/>
          </cell>
          <cell r="BG300" t="str">
            <v/>
          </cell>
          <cell r="BH300" t="str">
            <v/>
          </cell>
          <cell r="BI300" t="str">
            <v/>
          </cell>
          <cell r="BJ300" t="str">
            <v/>
          </cell>
          <cell r="BK300" t="str">
            <v/>
          </cell>
          <cell r="BL300" t="str">
            <v/>
          </cell>
          <cell r="BM300" t="str">
            <v/>
          </cell>
          <cell r="BN300" t="str">
            <v/>
          </cell>
          <cell r="BO300" t="str">
            <v/>
          </cell>
          <cell r="BP300" t="str">
            <v/>
          </cell>
          <cell r="BQ300" t="str">
            <v/>
          </cell>
          <cell r="BR300" t="str">
            <v/>
          </cell>
          <cell r="BS300" t="str">
            <v/>
          </cell>
          <cell r="BT300" t="str">
            <v/>
          </cell>
          <cell r="BU300" t="str">
            <v/>
          </cell>
          <cell r="BV300" t="str">
            <v/>
          </cell>
          <cell r="BW300" t="str">
            <v/>
          </cell>
          <cell r="BX300" t="str">
            <v/>
          </cell>
          <cell r="BY300" t="str">
            <v/>
          </cell>
          <cell r="CA300" t="str">
            <v/>
          </cell>
          <cell r="CB300" t="str">
            <v/>
          </cell>
          <cell r="CC300" t="str">
            <v/>
          </cell>
          <cell r="CD300" t="str">
            <v/>
          </cell>
          <cell r="CE300" t="str">
            <v/>
          </cell>
          <cell r="CF300" t="str">
            <v/>
          </cell>
          <cell r="CG300" t="str">
            <v/>
          </cell>
          <cell r="CH300" t="str">
            <v/>
          </cell>
          <cell r="CI300" t="str">
            <v/>
          </cell>
          <cell r="CJ300" t="str">
            <v/>
          </cell>
          <cell r="CK300" t="str">
            <v/>
          </cell>
          <cell r="CL300" t="str">
            <v/>
          </cell>
          <cell r="CM300" t="str">
            <v/>
          </cell>
          <cell r="CN300" t="str">
            <v/>
          </cell>
          <cell r="CO300" t="str">
            <v/>
          </cell>
          <cell r="CP300" t="str">
            <v/>
          </cell>
          <cell r="CQ300" t="str">
            <v/>
          </cell>
          <cell r="CR300" t="str">
            <v/>
          </cell>
          <cell r="CS300" t="str">
            <v/>
          </cell>
          <cell r="CT300" t="str">
            <v/>
          </cell>
          <cell r="CU300" t="str">
            <v/>
          </cell>
          <cell r="CV300" t="str">
            <v/>
          </cell>
          <cell r="CW300" t="str">
            <v/>
          </cell>
          <cell r="CX300" t="str">
            <v/>
          </cell>
          <cell r="CY300" t="str">
            <v/>
          </cell>
          <cell r="CZ300" t="str">
            <v/>
          </cell>
          <cell r="DA300" t="str">
            <v/>
          </cell>
          <cell r="DB300" t="str">
            <v/>
          </cell>
          <cell r="DC300" t="str">
            <v/>
          </cell>
          <cell r="DD300" t="str">
            <v/>
          </cell>
          <cell r="DE300" t="str">
            <v/>
          </cell>
          <cell r="DF300" t="str">
            <v/>
          </cell>
          <cell r="DG300" t="str">
            <v/>
          </cell>
          <cell r="DH300" t="str">
            <v/>
          </cell>
          <cell r="DI300" t="str">
            <v/>
          </cell>
          <cell r="DJ300" t="str">
            <v/>
          </cell>
          <cell r="DK300" t="str">
            <v/>
          </cell>
          <cell r="DL300" t="str">
            <v/>
          </cell>
          <cell r="DM300" t="str">
            <v/>
          </cell>
          <cell r="DN300" t="str">
            <v/>
          </cell>
          <cell r="DO300" t="str">
            <v/>
          </cell>
          <cell r="DP300" t="str">
            <v/>
          </cell>
          <cell r="DQ300" t="str">
            <v/>
          </cell>
          <cell r="DR300" t="str">
            <v/>
          </cell>
          <cell r="DS300" t="str">
            <v/>
          </cell>
          <cell r="DT300" t="str">
            <v/>
          </cell>
          <cell r="DU300" t="str">
            <v/>
          </cell>
          <cell r="DV300" t="str">
            <v/>
          </cell>
          <cell r="DW300" t="str">
            <v/>
          </cell>
          <cell r="DX300" t="str">
            <v/>
          </cell>
          <cell r="DY300" t="str">
            <v/>
          </cell>
          <cell r="DZ300" t="str">
            <v/>
          </cell>
          <cell r="EA300" t="str">
            <v/>
          </cell>
          <cell r="EB300" t="str">
            <v/>
          </cell>
          <cell r="EC300" t="str">
            <v/>
          </cell>
          <cell r="ED300" t="str">
            <v/>
          </cell>
          <cell r="EE300" t="str">
            <v/>
          </cell>
          <cell r="EF300" t="str">
            <v/>
          </cell>
          <cell r="EG300" t="str">
            <v/>
          </cell>
          <cell r="EH300" t="str">
            <v/>
          </cell>
          <cell r="EI300" t="str">
            <v/>
          </cell>
          <cell r="EJ300" t="str">
            <v/>
          </cell>
          <cell r="EK300" t="str">
            <v/>
          </cell>
          <cell r="EL300" t="str">
            <v/>
          </cell>
          <cell r="EM300" t="str">
            <v/>
          </cell>
          <cell r="EN300" t="str">
            <v/>
          </cell>
          <cell r="EO300" t="str">
            <v/>
          </cell>
          <cell r="EP300" t="str">
            <v/>
          </cell>
          <cell r="EQ300" t="str">
            <v/>
          </cell>
          <cell r="ER300" t="str">
            <v/>
          </cell>
          <cell r="ES300" t="str">
            <v/>
          </cell>
          <cell r="ET300" t="str">
            <v/>
          </cell>
          <cell r="EU300" t="str">
            <v/>
          </cell>
          <cell r="EV300" t="str">
            <v/>
          </cell>
          <cell r="EW300" t="str">
            <v/>
          </cell>
          <cell r="EX300" t="str">
            <v/>
          </cell>
        </row>
        <row r="301">
          <cell r="B301" t="str">
            <v/>
          </cell>
          <cell r="C301" t="str">
            <v/>
          </cell>
          <cell r="D301" t="str">
            <v/>
          </cell>
          <cell r="E301" t="str">
            <v/>
          </cell>
          <cell r="F301" t="str">
            <v/>
          </cell>
          <cell r="G301" t="str">
            <v/>
          </cell>
          <cell r="H301" t="str">
            <v/>
          </cell>
          <cell r="I301" t="str">
            <v/>
          </cell>
          <cell r="J301" t="str">
            <v/>
          </cell>
          <cell r="K301" t="str">
            <v/>
          </cell>
          <cell r="L301" t="str">
            <v/>
          </cell>
          <cell r="M301" t="str">
            <v/>
          </cell>
          <cell r="N301" t="str">
            <v/>
          </cell>
          <cell r="O301" t="str">
            <v/>
          </cell>
          <cell r="P301" t="str">
            <v/>
          </cell>
          <cell r="Q301" t="str">
            <v/>
          </cell>
          <cell r="R301" t="str">
            <v/>
          </cell>
          <cell r="S301" t="str">
            <v/>
          </cell>
          <cell r="T301" t="str">
            <v/>
          </cell>
          <cell r="U301" t="str">
            <v/>
          </cell>
          <cell r="V301" t="str">
            <v/>
          </cell>
          <cell r="W301" t="str">
            <v/>
          </cell>
          <cell r="X301" t="str">
            <v/>
          </cell>
          <cell r="Y301" t="str">
            <v/>
          </cell>
          <cell r="Z301" t="str">
            <v/>
          </cell>
          <cell r="AA301" t="str">
            <v/>
          </cell>
          <cell r="AB301" t="str">
            <v/>
          </cell>
          <cell r="AC301" t="str">
            <v/>
          </cell>
          <cell r="AD301" t="str">
            <v/>
          </cell>
          <cell r="AE301" t="str">
            <v/>
          </cell>
          <cell r="AF301" t="str">
            <v/>
          </cell>
          <cell r="AG301" t="str">
            <v/>
          </cell>
          <cell r="AH301" t="str">
            <v/>
          </cell>
          <cell r="AI301" t="str">
            <v/>
          </cell>
          <cell r="AJ301" t="str">
            <v/>
          </cell>
          <cell r="AK301" t="str">
            <v/>
          </cell>
          <cell r="AL301" t="str">
            <v/>
          </cell>
          <cell r="AM301" t="str">
            <v/>
          </cell>
          <cell r="AN301" t="str">
            <v/>
          </cell>
          <cell r="AO301" t="str">
            <v/>
          </cell>
          <cell r="AP301" t="str">
            <v/>
          </cell>
          <cell r="AQ301" t="str">
            <v/>
          </cell>
          <cell r="AR301" t="str">
            <v/>
          </cell>
          <cell r="AS301" t="str">
            <v/>
          </cell>
          <cell r="AT301" t="str">
            <v/>
          </cell>
          <cell r="AU301" t="str">
            <v/>
          </cell>
          <cell r="AV301" t="str">
            <v/>
          </cell>
          <cell r="AW301" t="str">
            <v/>
          </cell>
          <cell r="AX301" t="str">
            <v/>
          </cell>
          <cell r="AY301" t="str">
            <v/>
          </cell>
          <cell r="AZ301" t="str">
            <v/>
          </cell>
          <cell r="BA301" t="str">
            <v/>
          </cell>
          <cell r="BB301" t="str">
            <v/>
          </cell>
          <cell r="BC301" t="str">
            <v/>
          </cell>
          <cell r="BD301" t="str">
            <v/>
          </cell>
          <cell r="BE301" t="str">
            <v/>
          </cell>
          <cell r="BF301" t="str">
            <v/>
          </cell>
          <cell r="BG301" t="str">
            <v/>
          </cell>
          <cell r="BH301" t="str">
            <v/>
          </cell>
          <cell r="BI301" t="str">
            <v/>
          </cell>
          <cell r="BJ301" t="str">
            <v/>
          </cell>
          <cell r="BK301" t="str">
            <v/>
          </cell>
          <cell r="BL301" t="str">
            <v/>
          </cell>
          <cell r="BM301" t="str">
            <v/>
          </cell>
          <cell r="BN301" t="str">
            <v/>
          </cell>
          <cell r="BO301" t="str">
            <v/>
          </cell>
          <cell r="BP301" t="str">
            <v/>
          </cell>
          <cell r="BQ301" t="str">
            <v/>
          </cell>
          <cell r="BR301" t="str">
            <v/>
          </cell>
          <cell r="BS301" t="str">
            <v/>
          </cell>
          <cell r="BT301" t="str">
            <v/>
          </cell>
          <cell r="BU301" t="str">
            <v/>
          </cell>
          <cell r="BV301" t="str">
            <v/>
          </cell>
          <cell r="BW301" t="str">
            <v/>
          </cell>
          <cell r="BX301" t="str">
            <v/>
          </cell>
          <cell r="BY301" t="str">
            <v/>
          </cell>
          <cell r="CA301" t="str">
            <v/>
          </cell>
          <cell r="CB301" t="str">
            <v/>
          </cell>
          <cell r="CC301" t="str">
            <v/>
          </cell>
          <cell r="CD301" t="str">
            <v/>
          </cell>
          <cell r="CE301" t="str">
            <v/>
          </cell>
          <cell r="CF301" t="str">
            <v/>
          </cell>
          <cell r="CG301" t="str">
            <v/>
          </cell>
          <cell r="CH301" t="str">
            <v/>
          </cell>
          <cell r="CI301" t="str">
            <v/>
          </cell>
          <cell r="CJ301" t="str">
            <v/>
          </cell>
          <cell r="CK301" t="str">
            <v/>
          </cell>
          <cell r="CL301" t="str">
            <v/>
          </cell>
          <cell r="CM301" t="str">
            <v/>
          </cell>
          <cell r="CN301" t="str">
            <v/>
          </cell>
          <cell r="CO301" t="str">
            <v/>
          </cell>
          <cell r="CP301" t="str">
            <v/>
          </cell>
          <cell r="CQ301" t="str">
            <v/>
          </cell>
          <cell r="CR301" t="str">
            <v/>
          </cell>
          <cell r="CS301" t="str">
            <v/>
          </cell>
          <cell r="CT301" t="str">
            <v/>
          </cell>
          <cell r="CU301" t="str">
            <v/>
          </cell>
          <cell r="CV301" t="str">
            <v/>
          </cell>
          <cell r="CW301" t="str">
            <v/>
          </cell>
          <cell r="CX301" t="str">
            <v/>
          </cell>
          <cell r="CY301" t="str">
            <v/>
          </cell>
          <cell r="CZ301" t="str">
            <v/>
          </cell>
          <cell r="DA301" t="str">
            <v/>
          </cell>
          <cell r="DB301" t="str">
            <v/>
          </cell>
          <cell r="DC301" t="str">
            <v/>
          </cell>
          <cell r="DD301" t="str">
            <v/>
          </cell>
          <cell r="DE301" t="str">
            <v/>
          </cell>
          <cell r="DF301" t="str">
            <v/>
          </cell>
          <cell r="DG301" t="str">
            <v/>
          </cell>
          <cell r="DH301" t="str">
            <v/>
          </cell>
          <cell r="DI301" t="str">
            <v/>
          </cell>
          <cell r="DJ301" t="str">
            <v/>
          </cell>
          <cell r="DK301" t="str">
            <v/>
          </cell>
          <cell r="DL301" t="str">
            <v/>
          </cell>
          <cell r="DM301" t="str">
            <v/>
          </cell>
          <cell r="DN301" t="str">
            <v/>
          </cell>
          <cell r="DO301" t="str">
            <v/>
          </cell>
          <cell r="DP301" t="str">
            <v/>
          </cell>
          <cell r="DQ301" t="str">
            <v/>
          </cell>
          <cell r="DR301" t="str">
            <v/>
          </cell>
          <cell r="DS301" t="str">
            <v/>
          </cell>
          <cell r="DT301" t="str">
            <v/>
          </cell>
          <cell r="DU301" t="str">
            <v/>
          </cell>
          <cell r="DV301" t="str">
            <v/>
          </cell>
          <cell r="DW301" t="str">
            <v/>
          </cell>
          <cell r="DX301" t="str">
            <v/>
          </cell>
          <cell r="DY301" t="str">
            <v/>
          </cell>
          <cell r="DZ301" t="str">
            <v/>
          </cell>
          <cell r="EA301" t="str">
            <v/>
          </cell>
          <cell r="EB301" t="str">
            <v/>
          </cell>
          <cell r="EC301" t="str">
            <v/>
          </cell>
          <cell r="ED301" t="str">
            <v/>
          </cell>
          <cell r="EE301" t="str">
            <v/>
          </cell>
          <cell r="EF301" t="str">
            <v/>
          </cell>
          <cell r="EG301" t="str">
            <v/>
          </cell>
          <cell r="EH301" t="str">
            <v/>
          </cell>
          <cell r="EI301" t="str">
            <v/>
          </cell>
          <cell r="EJ301" t="str">
            <v/>
          </cell>
          <cell r="EK301" t="str">
            <v/>
          </cell>
          <cell r="EL301" t="str">
            <v/>
          </cell>
          <cell r="EM301" t="str">
            <v/>
          </cell>
          <cell r="EN301" t="str">
            <v/>
          </cell>
          <cell r="EO301" t="str">
            <v/>
          </cell>
          <cell r="EP301" t="str">
            <v/>
          </cell>
          <cell r="EQ301" t="str">
            <v/>
          </cell>
          <cell r="ER301" t="str">
            <v/>
          </cell>
          <cell r="ES301" t="str">
            <v/>
          </cell>
          <cell r="ET301" t="str">
            <v/>
          </cell>
          <cell r="EU301" t="str">
            <v/>
          </cell>
          <cell r="EV301" t="str">
            <v/>
          </cell>
          <cell r="EW301" t="str">
            <v/>
          </cell>
          <cell r="EX301" t="str">
            <v/>
          </cell>
        </row>
        <row r="302">
          <cell r="B302" t="str">
            <v/>
          </cell>
          <cell r="C302" t="str">
            <v/>
          </cell>
          <cell r="D302" t="str">
            <v/>
          </cell>
          <cell r="E302" t="str">
            <v/>
          </cell>
          <cell r="F302" t="str">
            <v/>
          </cell>
          <cell r="G302" t="str">
            <v/>
          </cell>
          <cell r="H302" t="str">
            <v/>
          </cell>
          <cell r="I302" t="str">
            <v/>
          </cell>
          <cell r="J302" t="str">
            <v/>
          </cell>
          <cell r="K302" t="str">
            <v/>
          </cell>
          <cell r="L302" t="str">
            <v/>
          </cell>
          <cell r="M302" t="str">
            <v/>
          </cell>
          <cell r="N302" t="str">
            <v/>
          </cell>
          <cell r="O302" t="str">
            <v/>
          </cell>
          <cell r="P302" t="str">
            <v/>
          </cell>
          <cell r="Q302" t="str">
            <v/>
          </cell>
          <cell r="R302" t="str">
            <v/>
          </cell>
          <cell r="S302" t="str">
            <v/>
          </cell>
          <cell r="T302" t="str">
            <v/>
          </cell>
          <cell r="U302" t="str">
            <v/>
          </cell>
          <cell r="V302" t="str">
            <v/>
          </cell>
          <cell r="W302" t="str">
            <v/>
          </cell>
          <cell r="X302" t="str">
            <v/>
          </cell>
          <cell r="Y302" t="str">
            <v/>
          </cell>
          <cell r="Z302" t="str">
            <v/>
          </cell>
          <cell r="AA302" t="str">
            <v/>
          </cell>
          <cell r="AB302" t="str">
            <v/>
          </cell>
          <cell r="AC302" t="str">
            <v/>
          </cell>
          <cell r="AD302" t="str">
            <v/>
          </cell>
          <cell r="AE302" t="str">
            <v/>
          </cell>
          <cell r="AF302" t="str">
            <v/>
          </cell>
          <cell r="AG302" t="str">
            <v/>
          </cell>
          <cell r="AH302" t="str">
            <v/>
          </cell>
          <cell r="AI302" t="str">
            <v/>
          </cell>
          <cell r="AJ302" t="str">
            <v/>
          </cell>
          <cell r="AK302" t="str">
            <v/>
          </cell>
          <cell r="AL302" t="str">
            <v/>
          </cell>
          <cell r="AM302" t="str">
            <v/>
          </cell>
          <cell r="AN302" t="str">
            <v/>
          </cell>
          <cell r="AO302" t="str">
            <v/>
          </cell>
          <cell r="AP302" t="str">
            <v/>
          </cell>
          <cell r="AQ302" t="str">
            <v/>
          </cell>
          <cell r="AR302" t="str">
            <v/>
          </cell>
          <cell r="AS302" t="str">
            <v/>
          </cell>
          <cell r="AT302" t="str">
            <v/>
          </cell>
          <cell r="AU302" t="str">
            <v/>
          </cell>
          <cell r="AV302" t="str">
            <v/>
          </cell>
          <cell r="AW302" t="str">
            <v/>
          </cell>
          <cell r="AX302" t="str">
            <v/>
          </cell>
          <cell r="AY302" t="str">
            <v/>
          </cell>
          <cell r="AZ302" t="str">
            <v/>
          </cell>
          <cell r="BA302" t="str">
            <v/>
          </cell>
          <cell r="BB302" t="str">
            <v/>
          </cell>
          <cell r="BC302" t="str">
            <v/>
          </cell>
          <cell r="BD302" t="str">
            <v/>
          </cell>
          <cell r="BE302" t="str">
            <v/>
          </cell>
          <cell r="BF302" t="str">
            <v/>
          </cell>
          <cell r="BG302" t="str">
            <v/>
          </cell>
          <cell r="BH302" t="str">
            <v/>
          </cell>
          <cell r="BI302" t="str">
            <v/>
          </cell>
          <cell r="BJ302" t="str">
            <v/>
          </cell>
          <cell r="BK302" t="str">
            <v/>
          </cell>
          <cell r="BL302" t="str">
            <v/>
          </cell>
          <cell r="BM302" t="str">
            <v/>
          </cell>
          <cell r="BN302" t="str">
            <v/>
          </cell>
          <cell r="BO302" t="str">
            <v/>
          </cell>
          <cell r="BP302" t="str">
            <v/>
          </cell>
          <cell r="BQ302" t="str">
            <v/>
          </cell>
          <cell r="BR302" t="str">
            <v/>
          </cell>
          <cell r="BS302" t="str">
            <v/>
          </cell>
          <cell r="BT302" t="str">
            <v/>
          </cell>
          <cell r="BU302" t="str">
            <v/>
          </cell>
          <cell r="BV302" t="str">
            <v/>
          </cell>
          <cell r="BW302" t="str">
            <v/>
          </cell>
          <cell r="BX302" t="str">
            <v/>
          </cell>
          <cell r="BY302" t="str">
            <v/>
          </cell>
          <cell r="CA302" t="str">
            <v/>
          </cell>
          <cell r="CB302" t="str">
            <v/>
          </cell>
          <cell r="CC302" t="str">
            <v/>
          </cell>
          <cell r="CD302" t="str">
            <v/>
          </cell>
          <cell r="CE302" t="str">
            <v/>
          </cell>
          <cell r="CF302" t="str">
            <v/>
          </cell>
          <cell r="CG302" t="str">
            <v/>
          </cell>
          <cell r="CH302" t="str">
            <v/>
          </cell>
          <cell r="CI302" t="str">
            <v/>
          </cell>
          <cell r="CJ302" t="str">
            <v/>
          </cell>
          <cell r="CK302" t="str">
            <v/>
          </cell>
          <cell r="CL302" t="str">
            <v/>
          </cell>
          <cell r="CM302" t="str">
            <v/>
          </cell>
          <cell r="CN302" t="str">
            <v/>
          </cell>
          <cell r="CO302" t="str">
            <v/>
          </cell>
          <cell r="CP302" t="str">
            <v/>
          </cell>
          <cell r="CQ302" t="str">
            <v/>
          </cell>
          <cell r="CR302" t="str">
            <v/>
          </cell>
          <cell r="CS302" t="str">
            <v/>
          </cell>
          <cell r="CT302" t="str">
            <v/>
          </cell>
          <cell r="CU302" t="str">
            <v/>
          </cell>
          <cell r="CV302" t="str">
            <v/>
          </cell>
          <cell r="CW302" t="str">
            <v/>
          </cell>
          <cell r="CX302" t="str">
            <v/>
          </cell>
          <cell r="CY302" t="str">
            <v/>
          </cell>
          <cell r="CZ302" t="str">
            <v/>
          </cell>
          <cell r="DA302" t="str">
            <v/>
          </cell>
          <cell r="DB302" t="str">
            <v/>
          </cell>
          <cell r="DC302" t="str">
            <v/>
          </cell>
          <cell r="DD302" t="str">
            <v/>
          </cell>
          <cell r="DE302" t="str">
            <v/>
          </cell>
          <cell r="DF302" t="str">
            <v/>
          </cell>
          <cell r="DG302" t="str">
            <v/>
          </cell>
          <cell r="DH302" t="str">
            <v/>
          </cell>
          <cell r="DI302" t="str">
            <v/>
          </cell>
          <cell r="DJ302" t="str">
            <v/>
          </cell>
          <cell r="DK302" t="str">
            <v/>
          </cell>
          <cell r="DL302" t="str">
            <v/>
          </cell>
          <cell r="DM302" t="str">
            <v/>
          </cell>
          <cell r="DN302" t="str">
            <v/>
          </cell>
          <cell r="DO302" t="str">
            <v/>
          </cell>
          <cell r="DP302" t="str">
            <v/>
          </cell>
          <cell r="DQ302" t="str">
            <v/>
          </cell>
          <cell r="DR302" t="str">
            <v/>
          </cell>
          <cell r="DS302" t="str">
            <v/>
          </cell>
          <cell r="DT302" t="str">
            <v/>
          </cell>
          <cell r="DU302" t="str">
            <v/>
          </cell>
          <cell r="DV302" t="str">
            <v/>
          </cell>
          <cell r="DW302" t="str">
            <v/>
          </cell>
          <cell r="DX302" t="str">
            <v/>
          </cell>
          <cell r="DY302" t="str">
            <v/>
          </cell>
          <cell r="DZ302" t="str">
            <v/>
          </cell>
          <cell r="EA302" t="str">
            <v/>
          </cell>
          <cell r="EB302" t="str">
            <v/>
          </cell>
          <cell r="EC302" t="str">
            <v/>
          </cell>
          <cell r="ED302" t="str">
            <v/>
          </cell>
          <cell r="EE302" t="str">
            <v/>
          </cell>
          <cell r="EF302" t="str">
            <v/>
          </cell>
          <cell r="EG302" t="str">
            <v/>
          </cell>
          <cell r="EH302" t="str">
            <v/>
          </cell>
          <cell r="EI302" t="str">
            <v/>
          </cell>
          <cell r="EJ302" t="str">
            <v/>
          </cell>
          <cell r="EK302" t="str">
            <v/>
          </cell>
          <cell r="EL302" t="str">
            <v/>
          </cell>
          <cell r="EM302" t="str">
            <v/>
          </cell>
          <cell r="EN302" t="str">
            <v/>
          </cell>
          <cell r="EO302" t="str">
            <v/>
          </cell>
          <cell r="EP302" t="str">
            <v/>
          </cell>
          <cell r="EQ302" t="str">
            <v/>
          </cell>
          <cell r="ER302" t="str">
            <v/>
          </cell>
          <cell r="ES302" t="str">
            <v/>
          </cell>
          <cell r="ET302" t="str">
            <v/>
          </cell>
          <cell r="EU302" t="str">
            <v/>
          </cell>
          <cell r="EV302" t="str">
            <v/>
          </cell>
          <cell r="EW302" t="str">
            <v/>
          </cell>
          <cell r="EX302" t="str">
            <v/>
          </cell>
        </row>
        <row r="303">
          <cell r="B303" t="str">
            <v/>
          </cell>
          <cell r="C303" t="str">
            <v/>
          </cell>
          <cell r="D303" t="str">
            <v/>
          </cell>
          <cell r="E303" t="str">
            <v/>
          </cell>
          <cell r="F303" t="str">
            <v/>
          </cell>
          <cell r="G303" t="str">
            <v/>
          </cell>
          <cell r="H303" t="str">
            <v/>
          </cell>
          <cell r="I303" t="str">
            <v/>
          </cell>
          <cell r="J303" t="str">
            <v/>
          </cell>
          <cell r="K303" t="str">
            <v/>
          </cell>
          <cell r="L303" t="str">
            <v/>
          </cell>
          <cell r="M303" t="str">
            <v/>
          </cell>
          <cell r="N303" t="str">
            <v/>
          </cell>
          <cell r="O303" t="str">
            <v/>
          </cell>
          <cell r="P303" t="str">
            <v/>
          </cell>
          <cell r="Q303" t="str">
            <v/>
          </cell>
          <cell r="R303" t="str">
            <v/>
          </cell>
          <cell r="S303" t="str">
            <v/>
          </cell>
          <cell r="T303" t="str">
            <v/>
          </cell>
          <cell r="U303" t="str">
            <v/>
          </cell>
          <cell r="V303" t="str">
            <v/>
          </cell>
          <cell r="W303" t="str">
            <v/>
          </cell>
          <cell r="X303" t="str">
            <v/>
          </cell>
          <cell r="Y303" t="str">
            <v/>
          </cell>
          <cell r="Z303" t="str">
            <v/>
          </cell>
          <cell r="AA303" t="str">
            <v/>
          </cell>
          <cell r="AB303" t="str">
            <v/>
          </cell>
          <cell r="AC303" t="str">
            <v/>
          </cell>
          <cell r="AD303" t="str">
            <v/>
          </cell>
          <cell r="AE303" t="str">
            <v/>
          </cell>
          <cell r="AF303" t="str">
            <v/>
          </cell>
          <cell r="AG303" t="str">
            <v/>
          </cell>
          <cell r="AH303" t="str">
            <v/>
          </cell>
          <cell r="AI303" t="str">
            <v/>
          </cell>
          <cell r="AJ303" t="str">
            <v/>
          </cell>
          <cell r="AK303" t="str">
            <v/>
          </cell>
          <cell r="AL303" t="str">
            <v/>
          </cell>
          <cell r="AM303" t="str">
            <v/>
          </cell>
          <cell r="AN303" t="str">
            <v/>
          </cell>
          <cell r="AO303" t="str">
            <v/>
          </cell>
          <cell r="AP303" t="str">
            <v/>
          </cell>
          <cell r="AQ303" t="str">
            <v/>
          </cell>
          <cell r="AR303" t="str">
            <v/>
          </cell>
          <cell r="AS303" t="str">
            <v/>
          </cell>
          <cell r="AT303" t="str">
            <v/>
          </cell>
          <cell r="AU303" t="str">
            <v/>
          </cell>
          <cell r="AV303" t="str">
            <v/>
          </cell>
          <cell r="AW303" t="str">
            <v/>
          </cell>
          <cell r="AX303" t="str">
            <v/>
          </cell>
          <cell r="AY303" t="str">
            <v/>
          </cell>
          <cell r="AZ303" t="str">
            <v/>
          </cell>
          <cell r="BA303" t="str">
            <v/>
          </cell>
          <cell r="BB303" t="str">
            <v/>
          </cell>
          <cell r="BC303" t="str">
            <v/>
          </cell>
          <cell r="BD303" t="str">
            <v/>
          </cell>
          <cell r="BE303" t="str">
            <v/>
          </cell>
          <cell r="BF303" t="str">
            <v/>
          </cell>
          <cell r="BG303" t="str">
            <v/>
          </cell>
          <cell r="BH303" t="str">
            <v/>
          </cell>
          <cell r="BI303" t="str">
            <v/>
          </cell>
          <cell r="BJ303" t="str">
            <v/>
          </cell>
          <cell r="BK303" t="str">
            <v/>
          </cell>
          <cell r="BL303" t="str">
            <v/>
          </cell>
          <cell r="BM303" t="str">
            <v/>
          </cell>
          <cell r="BN303" t="str">
            <v/>
          </cell>
          <cell r="BO303" t="str">
            <v/>
          </cell>
          <cell r="BP303" t="str">
            <v/>
          </cell>
          <cell r="BQ303" t="str">
            <v/>
          </cell>
          <cell r="BR303" t="str">
            <v/>
          </cell>
          <cell r="BS303" t="str">
            <v/>
          </cell>
          <cell r="BT303" t="str">
            <v/>
          </cell>
          <cell r="BU303" t="str">
            <v/>
          </cell>
          <cell r="BV303" t="str">
            <v/>
          </cell>
          <cell r="BW303" t="str">
            <v/>
          </cell>
          <cell r="BX303" t="str">
            <v/>
          </cell>
          <cell r="BY303" t="str">
            <v/>
          </cell>
          <cell r="CA303" t="str">
            <v/>
          </cell>
          <cell r="CB303" t="str">
            <v/>
          </cell>
          <cell r="CC303" t="str">
            <v/>
          </cell>
          <cell r="CD303" t="str">
            <v/>
          </cell>
          <cell r="CE303" t="str">
            <v/>
          </cell>
          <cell r="CF303" t="str">
            <v/>
          </cell>
          <cell r="CG303" t="str">
            <v/>
          </cell>
          <cell r="CH303" t="str">
            <v/>
          </cell>
          <cell r="CI303" t="str">
            <v/>
          </cell>
          <cell r="CJ303" t="str">
            <v/>
          </cell>
          <cell r="CK303" t="str">
            <v/>
          </cell>
          <cell r="CL303" t="str">
            <v/>
          </cell>
          <cell r="CM303" t="str">
            <v/>
          </cell>
          <cell r="CN303" t="str">
            <v/>
          </cell>
          <cell r="CO303" t="str">
            <v/>
          </cell>
          <cell r="CP303" t="str">
            <v/>
          </cell>
          <cell r="CQ303" t="str">
            <v/>
          </cell>
          <cell r="CR303" t="str">
            <v/>
          </cell>
          <cell r="CS303" t="str">
            <v/>
          </cell>
          <cell r="CT303" t="str">
            <v/>
          </cell>
          <cell r="CU303" t="str">
            <v/>
          </cell>
          <cell r="CV303" t="str">
            <v/>
          </cell>
          <cell r="CW303" t="str">
            <v/>
          </cell>
          <cell r="CX303" t="str">
            <v/>
          </cell>
          <cell r="CY303" t="str">
            <v/>
          </cell>
          <cell r="CZ303" t="str">
            <v/>
          </cell>
          <cell r="DA303" t="str">
            <v/>
          </cell>
          <cell r="DB303" t="str">
            <v/>
          </cell>
          <cell r="DC303" t="str">
            <v/>
          </cell>
          <cell r="DD303" t="str">
            <v/>
          </cell>
          <cell r="DE303" t="str">
            <v/>
          </cell>
          <cell r="DF303" t="str">
            <v/>
          </cell>
          <cell r="DG303" t="str">
            <v/>
          </cell>
          <cell r="DH303" t="str">
            <v/>
          </cell>
          <cell r="DI303" t="str">
            <v/>
          </cell>
          <cell r="DJ303" t="str">
            <v/>
          </cell>
          <cell r="DK303" t="str">
            <v/>
          </cell>
          <cell r="DL303" t="str">
            <v/>
          </cell>
          <cell r="DM303" t="str">
            <v/>
          </cell>
          <cell r="DN303" t="str">
            <v/>
          </cell>
          <cell r="DO303" t="str">
            <v/>
          </cell>
          <cell r="DP303" t="str">
            <v/>
          </cell>
          <cell r="DQ303" t="str">
            <v/>
          </cell>
          <cell r="DR303" t="str">
            <v/>
          </cell>
          <cell r="DS303" t="str">
            <v/>
          </cell>
          <cell r="DT303" t="str">
            <v/>
          </cell>
          <cell r="DU303" t="str">
            <v/>
          </cell>
          <cell r="DV303" t="str">
            <v/>
          </cell>
          <cell r="DW303" t="str">
            <v/>
          </cell>
          <cell r="DX303" t="str">
            <v/>
          </cell>
          <cell r="DY303" t="str">
            <v/>
          </cell>
          <cell r="DZ303" t="str">
            <v/>
          </cell>
          <cell r="EA303" t="str">
            <v/>
          </cell>
          <cell r="EB303" t="str">
            <v/>
          </cell>
          <cell r="EC303" t="str">
            <v/>
          </cell>
          <cell r="ED303" t="str">
            <v/>
          </cell>
          <cell r="EE303" t="str">
            <v/>
          </cell>
          <cell r="EF303" t="str">
            <v/>
          </cell>
          <cell r="EG303" t="str">
            <v/>
          </cell>
          <cell r="EH303" t="str">
            <v/>
          </cell>
          <cell r="EI303" t="str">
            <v/>
          </cell>
          <cell r="EJ303" t="str">
            <v/>
          </cell>
          <cell r="EK303" t="str">
            <v/>
          </cell>
          <cell r="EL303" t="str">
            <v/>
          </cell>
          <cell r="EM303" t="str">
            <v/>
          </cell>
          <cell r="EN303" t="str">
            <v/>
          </cell>
          <cell r="EO303" t="str">
            <v/>
          </cell>
          <cell r="EP303" t="str">
            <v/>
          </cell>
          <cell r="EQ303" t="str">
            <v/>
          </cell>
          <cell r="ER303" t="str">
            <v/>
          </cell>
          <cell r="ES303" t="str">
            <v/>
          </cell>
          <cell r="ET303" t="str">
            <v/>
          </cell>
          <cell r="EU303" t="str">
            <v/>
          </cell>
          <cell r="EV303" t="str">
            <v/>
          </cell>
          <cell r="EW303" t="str">
            <v/>
          </cell>
          <cell r="EX303" t="str">
            <v/>
          </cell>
        </row>
        <row r="304">
          <cell r="B304" t="str">
            <v/>
          </cell>
          <cell r="C304" t="str">
            <v/>
          </cell>
          <cell r="D304" t="str">
            <v/>
          </cell>
          <cell r="E304" t="str">
            <v/>
          </cell>
          <cell r="F304" t="str">
            <v/>
          </cell>
          <cell r="G304" t="str">
            <v/>
          </cell>
          <cell r="H304" t="str">
            <v/>
          </cell>
          <cell r="I304" t="str">
            <v/>
          </cell>
          <cell r="J304" t="str">
            <v/>
          </cell>
          <cell r="K304" t="str">
            <v/>
          </cell>
          <cell r="L304" t="str">
            <v/>
          </cell>
          <cell r="M304" t="str">
            <v/>
          </cell>
          <cell r="N304" t="str">
            <v/>
          </cell>
          <cell r="O304" t="str">
            <v/>
          </cell>
          <cell r="P304" t="str">
            <v/>
          </cell>
          <cell r="Q304" t="str">
            <v/>
          </cell>
          <cell r="R304" t="str">
            <v/>
          </cell>
          <cell r="S304" t="str">
            <v/>
          </cell>
          <cell r="T304" t="str">
            <v/>
          </cell>
          <cell r="U304" t="str">
            <v/>
          </cell>
          <cell r="V304" t="str">
            <v/>
          </cell>
          <cell r="W304" t="str">
            <v/>
          </cell>
          <cell r="X304" t="str">
            <v/>
          </cell>
          <cell r="Y304" t="str">
            <v/>
          </cell>
          <cell r="Z304" t="str">
            <v/>
          </cell>
          <cell r="AA304" t="str">
            <v/>
          </cell>
          <cell r="AB304" t="str">
            <v/>
          </cell>
          <cell r="AC304" t="str">
            <v/>
          </cell>
          <cell r="AD304" t="str">
            <v/>
          </cell>
          <cell r="AE304" t="str">
            <v/>
          </cell>
          <cell r="AF304" t="str">
            <v/>
          </cell>
          <cell r="AG304" t="str">
            <v/>
          </cell>
          <cell r="AH304" t="str">
            <v/>
          </cell>
          <cell r="AI304" t="str">
            <v/>
          </cell>
          <cell r="AJ304" t="str">
            <v/>
          </cell>
          <cell r="AK304" t="str">
            <v/>
          </cell>
          <cell r="AL304" t="str">
            <v/>
          </cell>
          <cell r="AM304" t="str">
            <v/>
          </cell>
          <cell r="AN304" t="str">
            <v/>
          </cell>
          <cell r="AO304" t="str">
            <v/>
          </cell>
          <cell r="AP304" t="str">
            <v/>
          </cell>
          <cell r="AQ304" t="str">
            <v/>
          </cell>
          <cell r="AR304" t="str">
            <v/>
          </cell>
          <cell r="AS304" t="str">
            <v/>
          </cell>
          <cell r="AT304" t="str">
            <v/>
          </cell>
          <cell r="AU304" t="str">
            <v/>
          </cell>
          <cell r="AV304" t="str">
            <v/>
          </cell>
          <cell r="AW304" t="str">
            <v/>
          </cell>
          <cell r="AX304" t="str">
            <v/>
          </cell>
          <cell r="AY304" t="str">
            <v/>
          </cell>
          <cell r="AZ304" t="str">
            <v/>
          </cell>
          <cell r="BA304" t="str">
            <v/>
          </cell>
          <cell r="BB304" t="str">
            <v/>
          </cell>
          <cell r="BC304" t="str">
            <v/>
          </cell>
          <cell r="BD304" t="str">
            <v/>
          </cell>
          <cell r="BE304" t="str">
            <v/>
          </cell>
          <cell r="BF304" t="str">
            <v/>
          </cell>
          <cell r="BG304" t="str">
            <v/>
          </cell>
          <cell r="BH304" t="str">
            <v/>
          </cell>
          <cell r="BI304" t="str">
            <v/>
          </cell>
          <cell r="BJ304" t="str">
            <v/>
          </cell>
          <cell r="BK304" t="str">
            <v/>
          </cell>
          <cell r="BL304" t="str">
            <v/>
          </cell>
          <cell r="BM304" t="str">
            <v/>
          </cell>
          <cell r="BN304" t="str">
            <v/>
          </cell>
          <cell r="BO304" t="str">
            <v/>
          </cell>
          <cell r="BP304" t="str">
            <v/>
          </cell>
          <cell r="BQ304" t="str">
            <v/>
          </cell>
          <cell r="BR304" t="str">
            <v/>
          </cell>
          <cell r="BS304" t="str">
            <v/>
          </cell>
          <cell r="BT304" t="str">
            <v/>
          </cell>
          <cell r="BU304" t="str">
            <v/>
          </cell>
          <cell r="BV304" t="str">
            <v/>
          </cell>
          <cell r="BW304" t="str">
            <v/>
          </cell>
          <cell r="BX304" t="str">
            <v/>
          </cell>
          <cell r="BY304" t="str">
            <v/>
          </cell>
          <cell r="CA304" t="str">
            <v/>
          </cell>
          <cell r="CB304" t="str">
            <v/>
          </cell>
          <cell r="CC304" t="str">
            <v/>
          </cell>
          <cell r="CD304" t="str">
            <v/>
          </cell>
          <cell r="CE304" t="str">
            <v/>
          </cell>
          <cell r="CF304" t="str">
            <v/>
          </cell>
          <cell r="CG304" t="str">
            <v/>
          </cell>
          <cell r="CH304" t="str">
            <v/>
          </cell>
          <cell r="CI304" t="str">
            <v/>
          </cell>
          <cell r="CJ304" t="str">
            <v/>
          </cell>
          <cell r="CK304" t="str">
            <v/>
          </cell>
          <cell r="CL304" t="str">
            <v/>
          </cell>
          <cell r="CM304" t="str">
            <v/>
          </cell>
          <cell r="CN304" t="str">
            <v/>
          </cell>
          <cell r="CO304" t="str">
            <v/>
          </cell>
          <cell r="CP304" t="str">
            <v/>
          </cell>
          <cell r="CQ304" t="str">
            <v/>
          </cell>
          <cell r="CR304" t="str">
            <v/>
          </cell>
          <cell r="CS304" t="str">
            <v/>
          </cell>
          <cell r="CT304" t="str">
            <v/>
          </cell>
          <cell r="CU304" t="str">
            <v/>
          </cell>
          <cell r="CV304" t="str">
            <v/>
          </cell>
          <cell r="CW304" t="str">
            <v/>
          </cell>
          <cell r="CX304" t="str">
            <v/>
          </cell>
          <cell r="CY304" t="str">
            <v/>
          </cell>
          <cell r="CZ304" t="str">
            <v/>
          </cell>
          <cell r="DA304" t="str">
            <v/>
          </cell>
          <cell r="DB304" t="str">
            <v/>
          </cell>
          <cell r="DC304" t="str">
            <v/>
          </cell>
          <cell r="DD304" t="str">
            <v/>
          </cell>
          <cell r="DE304" t="str">
            <v/>
          </cell>
          <cell r="DF304" t="str">
            <v/>
          </cell>
          <cell r="DG304" t="str">
            <v/>
          </cell>
          <cell r="DH304" t="str">
            <v/>
          </cell>
          <cell r="DI304" t="str">
            <v/>
          </cell>
          <cell r="DJ304" t="str">
            <v/>
          </cell>
          <cell r="DK304" t="str">
            <v/>
          </cell>
          <cell r="DL304" t="str">
            <v/>
          </cell>
          <cell r="DM304" t="str">
            <v/>
          </cell>
          <cell r="DN304" t="str">
            <v/>
          </cell>
          <cell r="DO304" t="str">
            <v/>
          </cell>
          <cell r="DP304" t="str">
            <v/>
          </cell>
          <cell r="DQ304" t="str">
            <v/>
          </cell>
          <cell r="DR304" t="str">
            <v/>
          </cell>
          <cell r="DS304" t="str">
            <v/>
          </cell>
          <cell r="DT304" t="str">
            <v/>
          </cell>
          <cell r="DU304" t="str">
            <v/>
          </cell>
          <cell r="DV304" t="str">
            <v/>
          </cell>
          <cell r="DW304" t="str">
            <v/>
          </cell>
          <cell r="DX304" t="str">
            <v/>
          </cell>
          <cell r="DY304" t="str">
            <v/>
          </cell>
          <cell r="DZ304" t="str">
            <v/>
          </cell>
          <cell r="EA304" t="str">
            <v/>
          </cell>
          <cell r="EB304" t="str">
            <v/>
          </cell>
          <cell r="EC304" t="str">
            <v/>
          </cell>
          <cell r="ED304" t="str">
            <v/>
          </cell>
          <cell r="EE304" t="str">
            <v/>
          </cell>
          <cell r="EF304" t="str">
            <v/>
          </cell>
          <cell r="EG304" t="str">
            <v/>
          </cell>
          <cell r="EH304" t="str">
            <v/>
          </cell>
          <cell r="EI304" t="str">
            <v/>
          </cell>
          <cell r="EJ304" t="str">
            <v/>
          </cell>
          <cell r="EK304" t="str">
            <v/>
          </cell>
          <cell r="EL304" t="str">
            <v/>
          </cell>
          <cell r="EM304" t="str">
            <v/>
          </cell>
          <cell r="EN304" t="str">
            <v/>
          </cell>
          <cell r="EO304" t="str">
            <v/>
          </cell>
          <cell r="EP304" t="str">
            <v/>
          </cell>
          <cell r="EQ304" t="str">
            <v/>
          </cell>
          <cell r="ER304" t="str">
            <v/>
          </cell>
          <cell r="ES304" t="str">
            <v/>
          </cell>
          <cell r="ET304" t="str">
            <v/>
          </cell>
          <cell r="EU304" t="str">
            <v/>
          </cell>
          <cell r="EV304" t="str">
            <v/>
          </cell>
          <cell r="EW304" t="str">
            <v/>
          </cell>
          <cell r="EX304" t="str">
            <v/>
          </cell>
        </row>
        <row r="305">
          <cell r="B305" t="str">
            <v/>
          </cell>
          <cell r="C305" t="str">
            <v/>
          </cell>
          <cell r="D305" t="str">
            <v/>
          </cell>
          <cell r="E305" t="str">
            <v/>
          </cell>
          <cell r="F305" t="str">
            <v/>
          </cell>
          <cell r="G305" t="str">
            <v/>
          </cell>
          <cell r="H305" t="str">
            <v/>
          </cell>
          <cell r="I305" t="str">
            <v/>
          </cell>
          <cell r="J305" t="str">
            <v/>
          </cell>
          <cell r="K305" t="str">
            <v/>
          </cell>
          <cell r="L305" t="str">
            <v/>
          </cell>
          <cell r="M305" t="str">
            <v/>
          </cell>
          <cell r="N305" t="str">
            <v/>
          </cell>
          <cell r="O305" t="str">
            <v/>
          </cell>
          <cell r="P305" t="str">
            <v/>
          </cell>
          <cell r="Q305" t="str">
            <v/>
          </cell>
          <cell r="R305" t="str">
            <v/>
          </cell>
          <cell r="S305" t="str">
            <v/>
          </cell>
          <cell r="T305" t="str">
            <v/>
          </cell>
          <cell r="U305" t="str">
            <v/>
          </cell>
          <cell r="V305" t="str">
            <v/>
          </cell>
          <cell r="W305" t="str">
            <v/>
          </cell>
          <cell r="X305" t="str">
            <v/>
          </cell>
          <cell r="Y305" t="str">
            <v/>
          </cell>
          <cell r="Z305" t="str">
            <v/>
          </cell>
          <cell r="AA305" t="str">
            <v/>
          </cell>
          <cell r="AB305" t="str">
            <v/>
          </cell>
          <cell r="AC305" t="str">
            <v/>
          </cell>
          <cell r="AD305" t="str">
            <v/>
          </cell>
          <cell r="AE305" t="str">
            <v/>
          </cell>
          <cell r="AF305" t="str">
            <v/>
          </cell>
          <cell r="AG305" t="str">
            <v/>
          </cell>
          <cell r="AH305" t="str">
            <v/>
          </cell>
          <cell r="AI305" t="str">
            <v/>
          </cell>
          <cell r="AJ305" t="str">
            <v/>
          </cell>
          <cell r="AK305" t="str">
            <v/>
          </cell>
          <cell r="AL305" t="str">
            <v/>
          </cell>
          <cell r="AM305" t="str">
            <v/>
          </cell>
          <cell r="AN305" t="str">
            <v/>
          </cell>
          <cell r="AO305" t="str">
            <v/>
          </cell>
          <cell r="AP305" t="str">
            <v/>
          </cell>
          <cell r="AQ305" t="str">
            <v/>
          </cell>
          <cell r="AR305" t="str">
            <v/>
          </cell>
          <cell r="AS305" t="str">
            <v/>
          </cell>
          <cell r="AT305" t="str">
            <v/>
          </cell>
          <cell r="AU305" t="str">
            <v/>
          </cell>
          <cell r="AV305" t="str">
            <v/>
          </cell>
          <cell r="AW305" t="str">
            <v/>
          </cell>
          <cell r="AX305" t="str">
            <v/>
          </cell>
          <cell r="AY305" t="str">
            <v/>
          </cell>
          <cell r="AZ305" t="str">
            <v/>
          </cell>
          <cell r="BA305" t="str">
            <v/>
          </cell>
          <cell r="BB305" t="str">
            <v/>
          </cell>
          <cell r="BC305" t="str">
            <v/>
          </cell>
          <cell r="BD305" t="str">
            <v/>
          </cell>
          <cell r="BE305" t="str">
            <v/>
          </cell>
          <cell r="BF305" t="str">
            <v/>
          </cell>
          <cell r="BG305" t="str">
            <v/>
          </cell>
          <cell r="BH305" t="str">
            <v/>
          </cell>
          <cell r="BI305" t="str">
            <v/>
          </cell>
          <cell r="BJ305" t="str">
            <v/>
          </cell>
          <cell r="BK305" t="str">
            <v/>
          </cell>
          <cell r="BL305" t="str">
            <v/>
          </cell>
          <cell r="BM305" t="str">
            <v/>
          </cell>
          <cell r="BN305" t="str">
            <v/>
          </cell>
          <cell r="BO305" t="str">
            <v/>
          </cell>
          <cell r="BP305" t="str">
            <v/>
          </cell>
          <cell r="BQ305" t="str">
            <v/>
          </cell>
          <cell r="BR305" t="str">
            <v/>
          </cell>
          <cell r="BS305" t="str">
            <v/>
          </cell>
          <cell r="BT305" t="str">
            <v/>
          </cell>
          <cell r="BU305" t="str">
            <v/>
          </cell>
          <cell r="BV305" t="str">
            <v/>
          </cell>
          <cell r="BW305" t="str">
            <v/>
          </cell>
          <cell r="BX305" t="str">
            <v/>
          </cell>
          <cell r="BY305" t="str">
            <v/>
          </cell>
          <cell r="CA305" t="str">
            <v/>
          </cell>
          <cell r="CB305" t="str">
            <v/>
          </cell>
          <cell r="CC305" t="str">
            <v/>
          </cell>
          <cell r="CD305" t="str">
            <v/>
          </cell>
          <cell r="CE305" t="str">
            <v/>
          </cell>
          <cell r="CF305" t="str">
            <v/>
          </cell>
          <cell r="CG305" t="str">
            <v/>
          </cell>
          <cell r="CH305" t="str">
            <v/>
          </cell>
          <cell r="CI305" t="str">
            <v/>
          </cell>
          <cell r="CJ305" t="str">
            <v/>
          </cell>
          <cell r="CK305" t="str">
            <v/>
          </cell>
          <cell r="CL305" t="str">
            <v/>
          </cell>
          <cell r="CM305" t="str">
            <v/>
          </cell>
          <cell r="CN305" t="str">
            <v/>
          </cell>
          <cell r="CO305" t="str">
            <v/>
          </cell>
          <cell r="CP305" t="str">
            <v/>
          </cell>
          <cell r="CQ305" t="str">
            <v/>
          </cell>
          <cell r="CR305" t="str">
            <v/>
          </cell>
          <cell r="CS305" t="str">
            <v/>
          </cell>
          <cell r="CT305" t="str">
            <v/>
          </cell>
          <cell r="CU305" t="str">
            <v/>
          </cell>
          <cell r="CV305" t="str">
            <v/>
          </cell>
          <cell r="CW305" t="str">
            <v/>
          </cell>
          <cell r="CX305" t="str">
            <v/>
          </cell>
          <cell r="CY305" t="str">
            <v/>
          </cell>
          <cell r="CZ305" t="str">
            <v/>
          </cell>
          <cell r="DA305" t="str">
            <v/>
          </cell>
          <cell r="DB305" t="str">
            <v/>
          </cell>
          <cell r="DC305" t="str">
            <v/>
          </cell>
          <cell r="DD305" t="str">
            <v/>
          </cell>
          <cell r="DE305" t="str">
            <v/>
          </cell>
          <cell r="DF305" t="str">
            <v/>
          </cell>
          <cell r="DG305" t="str">
            <v/>
          </cell>
          <cell r="DH305" t="str">
            <v/>
          </cell>
          <cell r="DI305" t="str">
            <v/>
          </cell>
          <cell r="DJ305" t="str">
            <v/>
          </cell>
          <cell r="DK305" t="str">
            <v/>
          </cell>
          <cell r="DL305" t="str">
            <v/>
          </cell>
          <cell r="DM305" t="str">
            <v/>
          </cell>
          <cell r="DN305" t="str">
            <v/>
          </cell>
          <cell r="DO305" t="str">
            <v/>
          </cell>
          <cell r="DP305" t="str">
            <v/>
          </cell>
          <cell r="DQ305" t="str">
            <v/>
          </cell>
          <cell r="DR305" t="str">
            <v/>
          </cell>
          <cell r="DS305" t="str">
            <v/>
          </cell>
          <cell r="DT305" t="str">
            <v/>
          </cell>
          <cell r="DU305" t="str">
            <v/>
          </cell>
          <cell r="DV305" t="str">
            <v/>
          </cell>
          <cell r="DW305" t="str">
            <v/>
          </cell>
          <cell r="DX305" t="str">
            <v/>
          </cell>
          <cell r="DY305" t="str">
            <v/>
          </cell>
          <cell r="DZ305" t="str">
            <v/>
          </cell>
          <cell r="EA305" t="str">
            <v/>
          </cell>
          <cell r="EB305" t="str">
            <v/>
          </cell>
          <cell r="EC305" t="str">
            <v/>
          </cell>
          <cell r="ED305" t="str">
            <v/>
          </cell>
          <cell r="EE305" t="str">
            <v/>
          </cell>
          <cell r="EF305" t="str">
            <v/>
          </cell>
          <cell r="EG305" t="str">
            <v/>
          </cell>
          <cell r="EH305" t="str">
            <v/>
          </cell>
          <cell r="EI305" t="str">
            <v/>
          </cell>
          <cell r="EJ305" t="str">
            <v/>
          </cell>
          <cell r="EK305" t="str">
            <v/>
          </cell>
          <cell r="EL305" t="str">
            <v/>
          </cell>
          <cell r="EM305" t="str">
            <v/>
          </cell>
          <cell r="EN305" t="str">
            <v/>
          </cell>
          <cell r="EO305" t="str">
            <v/>
          </cell>
          <cell r="EP305" t="str">
            <v/>
          </cell>
          <cell r="EQ305" t="str">
            <v/>
          </cell>
          <cell r="ER305" t="str">
            <v/>
          </cell>
          <cell r="ES305" t="str">
            <v/>
          </cell>
          <cell r="ET305" t="str">
            <v/>
          </cell>
          <cell r="EU305" t="str">
            <v/>
          </cell>
          <cell r="EV305" t="str">
            <v/>
          </cell>
          <cell r="EW305" t="str">
            <v/>
          </cell>
          <cell r="EX305" t="str">
            <v/>
          </cell>
        </row>
        <row r="306">
          <cell r="B306" t="str">
            <v/>
          </cell>
          <cell r="C306" t="str">
            <v/>
          </cell>
          <cell r="D306" t="str">
            <v/>
          </cell>
          <cell r="E306" t="str">
            <v/>
          </cell>
          <cell r="F306" t="str">
            <v/>
          </cell>
          <cell r="G306" t="str">
            <v/>
          </cell>
          <cell r="H306" t="str">
            <v/>
          </cell>
          <cell r="I306" t="str">
            <v/>
          </cell>
          <cell r="J306" t="str">
            <v/>
          </cell>
          <cell r="K306" t="str">
            <v/>
          </cell>
          <cell r="L306" t="str">
            <v/>
          </cell>
          <cell r="M306" t="str">
            <v/>
          </cell>
          <cell r="N306" t="str">
            <v/>
          </cell>
          <cell r="O306" t="str">
            <v/>
          </cell>
          <cell r="P306" t="str">
            <v/>
          </cell>
          <cell r="Q306" t="str">
            <v/>
          </cell>
          <cell r="R306" t="str">
            <v/>
          </cell>
          <cell r="S306" t="str">
            <v/>
          </cell>
          <cell r="T306" t="str">
            <v/>
          </cell>
          <cell r="U306" t="str">
            <v/>
          </cell>
          <cell r="V306" t="str">
            <v/>
          </cell>
          <cell r="W306" t="str">
            <v/>
          </cell>
          <cell r="X306" t="str">
            <v/>
          </cell>
          <cell r="Y306" t="str">
            <v/>
          </cell>
          <cell r="Z306" t="str">
            <v/>
          </cell>
          <cell r="AA306" t="str">
            <v/>
          </cell>
          <cell r="AB306" t="str">
            <v/>
          </cell>
          <cell r="AC306" t="str">
            <v/>
          </cell>
          <cell r="AD306" t="str">
            <v/>
          </cell>
          <cell r="AE306" t="str">
            <v/>
          </cell>
          <cell r="AF306" t="str">
            <v/>
          </cell>
          <cell r="AG306" t="str">
            <v/>
          </cell>
          <cell r="AH306" t="str">
            <v/>
          </cell>
          <cell r="AI306" t="str">
            <v/>
          </cell>
          <cell r="AJ306" t="str">
            <v/>
          </cell>
          <cell r="AK306" t="str">
            <v/>
          </cell>
          <cell r="AL306" t="str">
            <v/>
          </cell>
          <cell r="AM306" t="str">
            <v/>
          </cell>
          <cell r="AN306" t="str">
            <v/>
          </cell>
          <cell r="AO306" t="str">
            <v/>
          </cell>
          <cell r="AP306" t="str">
            <v/>
          </cell>
          <cell r="AQ306" t="str">
            <v/>
          </cell>
          <cell r="AR306" t="str">
            <v/>
          </cell>
          <cell r="AS306" t="str">
            <v/>
          </cell>
          <cell r="AT306" t="str">
            <v/>
          </cell>
          <cell r="AU306" t="str">
            <v/>
          </cell>
          <cell r="AV306" t="str">
            <v/>
          </cell>
          <cell r="AW306" t="str">
            <v/>
          </cell>
          <cell r="AX306" t="str">
            <v/>
          </cell>
          <cell r="AY306" t="str">
            <v/>
          </cell>
          <cell r="AZ306" t="str">
            <v/>
          </cell>
          <cell r="BA306" t="str">
            <v/>
          </cell>
          <cell r="BB306" t="str">
            <v/>
          </cell>
          <cell r="BC306" t="str">
            <v/>
          </cell>
          <cell r="BD306" t="str">
            <v/>
          </cell>
          <cell r="BE306" t="str">
            <v/>
          </cell>
          <cell r="BF306" t="str">
            <v/>
          </cell>
          <cell r="BG306" t="str">
            <v/>
          </cell>
          <cell r="BH306" t="str">
            <v/>
          </cell>
          <cell r="BI306" t="str">
            <v/>
          </cell>
          <cell r="BJ306" t="str">
            <v/>
          </cell>
          <cell r="BK306" t="str">
            <v/>
          </cell>
          <cell r="BL306" t="str">
            <v/>
          </cell>
          <cell r="BM306" t="str">
            <v/>
          </cell>
          <cell r="BN306" t="str">
            <v/>
          </cell>
          <cell r="BO306" t="str">
            <v/>
          </cell>
          <cell r="BP306" t="str">
            <v/>
          </cell>
          <cell r="BQ306" t="str">
            <v/>
          </cell>
          <cell r="BR306" t="str">
            <v/>
          </cell>
          <cell r="BS306" t="str">
            <v/>
          </cell>
          <cell r="BT306" t="str">
            <v/>
          </cell>
          <cell r="BU306" t="str">
            <v/>
          </cell>
          <cell r="BV306" t="str">
            <v/>
          </cell>
          <cell r="BW306" t="str">
            <v/>
          </cell>
          <cell r="BX306" t="str">
            <v/>
          </cell>
          <cell r="BY306" t="str">
            <v/>
          </cell>
          <cell r="CA306" t="str">
            <v/>
          </cell>
          <cell r="CB306" t="str">
            <v/>
          </cell>
          <cell r="CC306" t="str">
            <v/>
          </cell>
          <cell r="CD306" t="str">
            <v/>
          </cell>
          <cell r="CE306" t="str">
            <v/>
          </cell>
          <cell r="CF306" t="str">
            <v/>
          </cell>
          <cell r="CG306" t="str">
            <v/>
          </cell>
          <cell r="CH306" t="str">
            <v/>
          </cell>
          <cell r="CI306" t="str">
            <v/>
          </cell>
          <cell r="CJ306" t="str">
            <v/>
          </cell>
          <cell r="CK306" t="str">
            <v/>
          </cell>
          <cell r="CL306" t="str">
            <v/>
          </cell>
          <cell r="CM306" t="str">
            <v/>
          </cell>
          <cell r="CN306" t="str">
            <v/>
          </cell>
          <cell r="CO306" t="str">
            <v/>
          </cell>
          <cell r="CP306" t="str">
            <v/>
          </cell>
          <cell r="CQ306" t="str">
            <v/>
          </cell>
          <cell r="CR306" t="str">
            <v/>
          </cell>
          <cell r="CS306" t="str">
            <v/>
          </cell>
          <cell r="CT306" t="str">
            <v/>
          </cell>
          <cell r="CU306" t="str">
            <v/>
          </cell>
          <cell r="CV306" t="str">
            <v/>
          </cell>
          <cell r="CW306" t="str">
            <v/>
          </cell>
          <cell r="CX306" t="str">
            <v/>
          </cell>
          <cell r="CY306" t="str">
            <v/>
          </cell>
          <cell r="CZ306" t="str">
            <v/>
          </cell>
          <cell r="DA306" t="str">
            <v/>
          </cell>
          <cell r="DB306" t="str">
            <v/>
          </cell>
          <cell r="DC306" t="str">
            <v/>
          </cell>
          <cell r="DD306" t="str">
            <v/>
          </cell>
          <cell r="DE306" t="str">
            <v/>
          </cell>
          <cell r="DF306" t="str">
            <v/>
          </cell>
          <cell r="DG306" t="str">
            <v/>
          </cell>
          <cell r="DH306" t="str">
            <v/>
          </cell>
          <cell r="DI306" t="str">
            <v/>
          </cell>
          <cell r="DJ306" t="str">
            <v/>
          </cell>
          <cell r="DK306" t="str">
            <v/>
          </cell>
          <cell r="DL306" t="str">
            <v/>
          </cell>
          <cell r="DM306" t="str">
            <v/>
          </cell>
          <cell r="DN306" t="str">
            <v/>
          </cell>
          <cell r="DO306" t="str">
            <v/>
          </cell>
          <cell r="DP306" t="str">
            <v/>
          </cell>
          <cell r="DQ306" t="str">
            <v/>
          </cell>
          <cell r="DR306" t="str">
            <v/>
          </cell>
          <cell r="DS306" t="str">
            <v/>
          </cell>
          <cell r="DT306" t="str">
            <v/>
          </cell>
          <cell r="DU306" t="str">
            <v/>
          </cell>
          <cell r="DV306" t="str">
            <v/>
          </cell>
          <cell r="DW306" t="str">
            <v/>
          </cell>
          <cell r="DX306" t="str">
            <v/>
          </cell>
          <cell r="DY306" t="str">
            <v/>
          </cell>
          <cell r="DZ306" t="str">
            <v/>
          </cell>
          <cell r="EA306" t="str">
            <v/>
          </cell>
          <cell r="EB306" t="str">
            <v/>
          </cell>
          <cell r="EC306" t="str">
            <v/>
          </cell>
          <cell r="ED306" t="str">
            <v/>
          </cell>
          <cell r="EE306" t="str">
            <v/>
          </cell>
          <cell r="EF306" t="str">
            <v/>
          </cell>
          <cell r="EG306" t="str">
            <v/>
          </cell>
          <cell r="EH306" t="str">
            <v/>
          </cell>
          <cell r="EI306" t="str">
            <v/>
          </cell>
          <cell r="EJ306" t="str">
            <v/>
          </cell>
          <cell r="EK306" t="str">
            <v/>
          </cell>
          <cell r="EL306" t="str">
            <v/>
          </cell>
          <cell r="EM306" t="str">
            <v/>
          </cell>
          <cell r="EN306" t="str">
            <v/>
          </cell>
          <cell r="EO306" t="str">
            <v/>
          </cell>
          <cell r="EP306" t="str">
            <v/>
          </cell>
          <cell r="EQ306" t="str">
            <v/>
          </cell>
          <cell r="ER306" t="str">
            <v/>
          </cell>
          <cell r="ES306" t="str">
            <v/>
          </cell>
          <cell r="ET306" t="str">
            <v/>
          </cell>
          <cell r="EU306" t="str">
            <v/>
          </cell>
          <cell r="EV306" t="str">
            <v/>
          </cell>
          <cell r="EW306" t="str">
            <v/>
          </cell>
          <cell r="EX306" t="str">
            <v/>
          </cell>
        </row>
        <row r="307">
          <cell r="B307" t="str">
            <v/>
          </cell>
          <cell r="C307" t="str">
            <v/>
          </cell>
          <cell r="D307" t="str">
            <v/>
          </cell>
          <cell r="E307" t="str">
            <v/>
          </cell>
          <cell r="F307" t="str">
            <v/>
          </cell>
          <cell r="G307" t="str">
            <v/>
          </cell>
          <cell r="H307" t="str">
            <v/>
          </cell>
          <cell r="I307" t="str">
            <v/>
          </cell>
          <cell r="J307" t="str">
            <v/>
          </cell>
          <cell r="K307" t="str">
            <v/>
          </cell>
          <cell r="L307" t="str">
            <v/>
          </cell>
          <cell r="M307" t="str">
            <v/>
          </cell>
          <cell r="N307" t="str">
            <v/>
          </cell>
          <cell r="O307" t="str">
            <v/>
          </cell>
          <cell r="P307" t="str">
            <v/>
          </cell>
          <cell r="Q307" t="str">
            <v/>
          </cell>
          <cell r="R307" t="str">
            <v/>
          </cell>
          <cell r="S307" t="str">
            <v/>
          </cell>
          <cell r="T307" t="str">
            <v/>
          </cell>
          <cell r="U307" t="str">
            <v/>
          </cell>
          <cell r="V307" t="str">
            <v/>
          </cell>
          <cell r="W307" t="str">
            <v/>
          </cell>
          <cell r="X307" t="str">
            <v/>
          </cell>
          <cell r="Y307" t="str">
            <v/>
          </cell>
          <cell r="Z307" t="str">
            <v/>
          </cell>
          <cell r="AA307" t="str">
            <v/>
          </cell>
          <cell r="AB307" t="str">
            <v/>
          </cell>
          <cell r="AC307" t="str">
            <v/>
          </cell>
          <cell r="AD307" t="str">
            <v/>
          </cell>
          <cell r="AE307" t="str">
            <v/>
          </cell>
          <cell r="AF307" t="str">
            <v/>
          </cell>
          <cell r="AG307" t="str">
            <v/>
          </cell>
          <cell r="AH307" t="str">
            <v/>
          </cell>
          <cell r="AI307" t="str">
            <v/>
          </cell>
          <cell r="AJ307" t="str">
            <v/>
          </cell>
          <cell r="AK307" t="str">
            <v/>
          </cell>
          <cell r="AL307" t="str">
            <v/>
          </cell>
          <cell r="AM307" t="str">
            <v/>
          </cell>
          <cell r="AN307" t="str">
            <v/>
          </cell>
          <cell r="AO307" t="str">
            <v/>
          </cell>
          <cell r="AP307" t="str">
            <v/>
          </cell>
          <cell r="AQ307" t="str">
            <v/>
          </cell>
          <cell r="AR307" t="str">
            <v/>
          </cell>
          <cell r="AS307" t="str">
            <v/>
          </cell>
          <cell r="AT307" t="str">
            <v/>
          </cell>
          <cell r="AU307" t="str">
            <v/>
          </cell>
          <cell r="AV307" t="str">
            <v/>
          </cell>
          <cell r="AW307" t="str">
            <v/>
          </cell>
          <cell r="AX307" t="str">
            <v/>
          </cell>
          <cell r="AY307" t="str">
            <v/>
          </cell>
          <cell r="AZ307" t="str">
            <v/>
          </cell>
          <cell r="BA307" t="str">
            <v/>
          </cell>
          <cell r="BB307" t="str">
            <v/>
          </cell>
          <cell r="BC307" t="str">
            <v/>
          </cell>
          <cell r="BD307" t="str">
            <v/>
          </cell>
          <cell r="BE307" t="str">
            <v/>
          </cell>
          <cell r="BF307" t="str">
            <v/>
          </cell>
          <cell r="BG307" t="str">
            <v/>
          </cell>
          <cell r="BH307" t="str">
            <v/>
          </cell>
          <cell r="BI307" t="str">
            <v/>
          </cell>
          <cell r="BJ307" t="str">
            <v/>
          </cell>
          <cell r="BK307" t="str">
            <v/>
          </cell>
          <cell r="BL307" t="str">
            <v/>
          </cell>
          <cell r="BM307" t="str">
            <v/>
          </cell>
          <cell r="BN307" t="str">
            <v/>
          </cell>
          <cell r="BO307" t="str">
            <v/>
          </cell>
          <cell r="BP307" t="str">
            <v/>
          </cell>
          <cell r="BQ307" t="str">
            <v/>
          </cell>
          <cell r="BR307" t="str">
            <v/>
          </cell>
          <cell r="BS307" t="str">
            <v/>
          </cell>
          <cell r="BT307" t="str">
            <v/>
          </cell>
          <cell r="BU307" t="str">
            <v/>
          </cell>
          <cell r="BV307" t="str">
            <v/>
          </cell>
          <cell r="BW307" t="str">
            <v/>
          </cell>
          <cell r="BX307" t="str">
            <v/>
          </cell>
          <cell r="BY307" t="str">
            <v/>
          </cell>
          <cell r="CA307" t="str">
            <v/>
          </cell>
          <cell r="CB307" t="str">
            <v/>
          </cell>
          <cell r="CC307" t="str">
            <v/>
          </cell>
          <cell r="CD307" t="str">
            <v/>
          </cell>
          <cell r="CE307" t="str">
            <v/>
          </cell>
          <cell r="CF307" t="str">
            <v/>
          </cell>
          <cell r="CG307" t="str">
            <v/>
          </cell>
          <cell r="CH307" t="str">
            <v/>
          </cell>
          <cell r="CI307" t="str">
            <v/>
          </cell>
          <cell r="CJ307" t="str">
            <v/>
          </cell>
          <cell r="CK307" t="str">
            <v/>
          </cell>
          <cell r="CL307" t="str">
            <v/>
          </cell>
          <cell r="CM307" t="str">
            <v/>
          </cell>
          <cell r="CN307" t="str">
            <v/>
          </cell>
          <cell r="CO307" t="str">
            <v/>
          </cell>
          <cell r="CP307" t="str">
            <v/>
          </cell>
          <cell r="CQ307" t="str">
            <v/>
          </cell>
          <cell r="CR307" t="str">
            <v/>
          </cell>
          <cell r="CS307" t="str">
            <v/>
          </cell>
          <cell r="CT307" t="str">
            <v/>
          </cell>
          <cell r="CU307" t="str">
            <v/>
          </cell>
          <cell r="CV307" t="str">
            <v/>
          </cell>
          <cell r="CW307" t="str">
            <v/>
          </cell>
          <cell r="CX307" t="str">
            <v/>
          </cell>
          <cell r="CY307" t="str">
            <v/>
          </cell>
          <cell r="CZ307" t="str">
            <v/>
          </cell>
          <cell r="DA307" t="str">
            <v/>
          </cell>
          <cell r="DB307" t="str">
            <v/>
          </cell>
          <cell r="DC307" t="str">
            <v/>
          </cell>
          <cell r="DD307" t="str">
            <v/>
          </cell>
          <cell r="DE307" t="str">
            <v/>
          </cell>
          <cell r="DF307" t="str">
            <v/>
          </cell>
          <cell r="DG307" t="str">
            <v/>
          </cell>
          <cell r="DH307" t="str">
            <v/>
          </cell>
          <cell r="DI307" t="str">
            <v/>
          </cell>
          <cell r="DJ307" t="str">
            <v/>
          </cell>
          <cell r="DK307" t="str">
            <v/>
          </cell>
          <cell r="DL307" t="str">
            <v/>
          </cell>
          <cell r="DM307" t="str">
            <v/>
          </cell>
          <cell r="DN307" t="str">
            <v/>
          </cell>
          <cell r="DO307" t="str">
            <v/>
          </cell>
          <cell r="DP307" t="str">
            <v/>
          </cell>
          <cell r="DQ307" t="str">
            <v/>
          </cell>
          <cell r="DR307" t="str">
            <v/>
          </cell>
          <cell r="DS307" t="str">
            <v/>
          </cell>
          <cell r="DT307" t="str">
            <v/>
          </cell>
          <cell r="DU307" t="str">
            <v/>
          </cell>
          <cell r="DV307" t="str">
            <v/>
          </cell>
          <cell r="DW307" t="str">
            <v/>
          </cell>
          <cell r="DX307" t="str">
            <v/>
          </cell>
          <cell r="DY307" t="str">
            <v/>
          </cell>
          <cell r="DZ307" t="str">
            <v/>
          </cell>
          <cell r="EA307" t="str">
            <v/>
          </cell>
          <cell r="EB307" t="str">
            <v/>
          </cell>
          <cell r="EC307" t="str">
            <v/>
          </cell>
          <cell r="ED307" t="str">
            <v/>
          </cell>
          <cell r="EE307" t="str">
            <v/>
          </cell>
          <cell r="EF307" t="str">
            <v/>
          </cell>
          <cell r="EG307" t="str">
            <v/>
          </cell>
          <cell r="EH307" t="str">
            <v/>
          </cell>
          <cell r="EI307" t="str">
            <v/>
          </cell>
          <cell r="EJ307" t="str">
            <v/>
          </cell>
          <cell r="EK307" t="str">
            <v/>
          </cell>
          <cell r="EL307" t="str">
            <v/>
          </cell>
          <cell r="EM307" t="str">
            <v/>
          </cell>
          <cell r="EN307" t="str">
            <v/>
          </cell>
          <cell r="EO307" t="str">
            <v/>
          </cell>
          <cell r="EP307" t="str">
            <v/>
          </cell>
          <cell r="EQ307" t="str">
            <v/>
          </cell>
          <cell r="ER307" t="str">
            <v/>
          </cell>
          <cell r="ES307" t="str">
            <v/>
          </cell>
          <cell r="ET307" t="str">
            <v/>
          </cell>
          <cell r="EU307" t="str">
            <v/>
          </cell>
          <cell r="EV307" t="str">
            <v/>
          </cell>
          <cell r="EW307" t="str">
            <v/>
          </cell>
          <cell r="EX307" t="str">
            <v/>
          </cell>
        </row>
        <row r="308">
          <cell r="B308" t="str">
            <v/>
          </cell>
          <cell r="C308" t="str">
            <v/>
          </cell>
          <cell r="D308" t="str">
            <v/>
          </cell>
          <cell r="E308" t="str">
            <v/>
          </cell>
          <cell r="F308" t="str">
            <v/>
          </cell>
          <cell r="G308" t="str">
            <v/>
          </cell>
          <cell r="H308" t="str">
            <v/>
          </cell>
          <cell r="I308" t="str">
            <v/>
          </cell>
          <cell r="J308" t="str">
            <v/>
          </cell>
          <cell r="K308" t="str">
            <v/>
          </cell>
          <cell r="L308" t="str">
            <v/>
          </cell>
          <cell r="M308" t="str">
            <v/>
          </cell>
          <cell r="N308" t="str">
            <v/>
          </cell>
          <cell r="O308" t="str">
            <v/>
          </cell>
          <cell r="P308" t="str">
            <v/>
          </cell>
          <cell r="Q308" t="str">
            <v/>
          </cell>
          <cell r="R308" t="str">
            <v/>
          </cell>
          <cell r="S308" t="str">
            <v/>
          </cell>
          <cell r="T308" t="str">
            <v/>
          </cell>
          <cell r="U308" t="str">
            <v/>
          </cell>
          <cell r="V308" t="str">
            <v/>
          </cell>
          <cell r="W308" t="str">
            <v/>
          </cell>
          <cell r="X308" t="str">
            <v/>
          </cell>
          <cell r="Y308" t="str">
            <v/>
          </cell>
          <cell r="Z308" t="str">
            <v/>
          </cell>
          <cell r="AA308" t="str">
            <v/>
          </cell>
          <cell r="AB308" t="str">
            <v/>
          </cell>
          <cell r="AC308" t="str">
            <v/>
          </cell>
          <cell r="AD308" t="str">
            <v/>
          </cell>
          <cell r="AE308" t="str">
            <v/>
          </cell>
          <cell r="AF308" t="str">
            <v/>
          </cell>
          <cell r="AG308" t="str">
            <v/>
          </cell>
          <cell r="AH308" t="str">
            <v/>
          </cell>
          <cell r="AI308" t="str">
            <v/>
          </cell>
          <cell r="AJ308" t="str">
            <v/>
          </cell>
          <cell r="AK308" t="str">
            <v/>
          </cell>
          <cell r="AL308" t="str">
            <v/>
          </cell>
          <cell r="AM308" t="str">
            <v/>
          </cell>
          <cell r="AN308" t="str">
            <v/>
          </cell>
          <cell r="AO308" t="str">
            <v/>
          </cell>
          <cell r="AP308" t="str">
            <v/>
          </cell>
          <cell r="AQ308" t="str">
            <v/>
          </cell>
          <cell r="AR308" t="str">
            <v/>
          </cell>
          <cell r="AS308" t="str">
            <v/>
          </cell>
          <cell r="AT308" t="str">
            <v/>
          </cell>
          <cell r="AU308" t="str">
            <v/>
          </cell>
          <cell r="AV308" t="str">
            <v/>
          </cell>
          <cell r="AW308" t="str">
            <v/>
          </cell>
          <cell r="AX308" t="str">
            <v/>
          </cell>
          <cell r="AY308" t="str">
            <v/>
          </cell>
          <cell r="AZ308" t="str">
            <v/>
          </cell>
          <cell r="BA308" t="str">
            <v/>
          </cell>
          <cell r="BB308" t="str">
            <v/>
          </cell>
          <cell r="BC308" t="str">
            <v/>
          </cell>
          <cell r="BD308" t="str">
            <v/>
          </cell>
          <cell r="BE308" t="str">
            <v/>
          </cell>
          <cell r="BF308" t="str">
            <v/>
          </cell>
          <cell r="BG308" t="str">
            <v/>
          </cell>
          <cell r="BH308" t="str">
            <v/>
          </cell>
          <cell r="BI308" t="str">
            <v/>
          </cell>
          <cell r="BJ308" t="str">
            <v/>
          </cell>
          <cell r="BK308" t="str">
            <v/>
          </cell>
          <cell r="BL308" t="str">
            <v/>
          </cell>
          <cell r="BM308" t="str">
            <v/>
          </cell>
          <cell r="BN308" t="str">
            <v/>
          </cell>
          <cell r="BO308" t="str">
            <v/>
          </cell>
          <cell r="BP308" t="str">
            <v/>
          </cell>
          <cell r="BQ308" t="str">
            <v/>
          </cell>
          <cell r="BR308" t="str">
            <v/>
          </cell>
          <cell r="BS308" t="str">
            <v/>
          </cell>
          <cell r="BT308" t="str">
            <v/>
          </cell>
          <cell r="BU308" t="str">
            <v/>
          </cell>
          <cell r="BV308" t="str">
            <v/>
          </cell>
          <cell r="BW308" t="str">
            <v/>
          </cell>
          <cell r="BX308" t="str">
            <v/>
          </cell>
          <cell r="BY308" t="str">
            <v/>
          </cell>
          <cell r="CA308" t="str">
            <v/>
          </cell>
          <cell r="CB308" t="str">
            <v/>
          </cell>
          <cell r="CC308" t="str">
            <v/>
          </cell>
          <cell r="CD308" t="str">
            <v/>
          </cell>
          <cell r="CE308" t="str">
            <v/>
          </cell>
          <cell r="CF308" t="str">
            <v/>
          </cell>
          <cell r="CG308" t="str">
            <v/>
          </cell>
          <cell r="CH308" t="str">
            <v/>
          </cell>
          <cell r="CI308" t="str">
            <v/>
          </cell>
          <cell r="CJ308" t="str">
            <v/>
          </cell>
          <cell r="CK308" t="str">
            <v/>
          </cell>
          <cell r="CL308" t="str">
            <v/>
          </cell>
          <cell r="CM308" t="str">
            <v/>
          </cell>
          <cell r="CN308" t="str">
            <v/>
          </cell>
          <cell r="CO308" t="str">
            <v/>
          </cell>
          <cell r="CP308" t="str">
            <v/>
          </cell>
          <cell r="CQ308" t="str">
            <v/>
          </cell>
          <cell r="CR308" t="str">
            <v/>
          </cell>
          <cell r="CS308" t="str">
            <v/>
          </cell>
          <cell r="CT308" t="str">
            <v/>
          </cell>
          <cell r="CU308" t="str">
            <v/>
          </cell>
          <cell r="CV308" t="str">
            <v/>
          </cell>
          <cell r="CW308" t="str">
            <v/>
          </cell>
          <cell r="CX308" t="str">
            <v/>
          </cell>
          <cell r="CY308" t="str">
            <v/>
          </cell>
          <cell r="CZ308" t="str">
            <v/>
          </cell>
          <cell r="DA308" t="str">
            <v/>
          </cell>
          <cell r="DB308" t="str">
            <v/>
          </cell>
          <cell r="DC308" t="str">
            <v/>
          </cell>
          <cell r="DD308" t="str">
            <v/>
          </cell>
          <cell r="DE308" t="str">
            <v/>
          </cell>
          <cell r="DF308" t="str">
            <v/>
          </cell>
          <cell r="DG308" t="str">
            <v/>
          </cell>
          <cell r="DH308" t="str">
            <v/>
          </cell>
          <cell r="DI308" t="str">
            <v/>
          </cell>
          <cell r="DJ308" t="str">
            <v/>
          </cell>
          <cell r="DK308" t="str">
            <v/>
          </cell>
          <cell r="DL308" t="str">
            <v/>
          </cell>
          <cell r="DM308" t="str">
            <v/>
          </cell>
          <cell r="DN308" t="str">
            <v/>
          </cell>
          <cell r="DO308" t="str">
            <v/>
          </cell>
          <cell r="DP308" t="str">
            <v/>
          </cell>
          <cell r="DQ308" t="str">
            <v/>
          </cell>
          <cell r="DR308" t="str">
            <v/>
          </cell>
          <cell r="DS308" t="str">
            <v/>
          </cell>
          <cell r="DT308" t="str">
            <v/>
          </cell>
          <cell r="DU308" t="str">
            <v/>
          </cell>
          <cell r="DV308" t="str">
            <v/>
          </cell>
          <cell r="DW308" t="str">
            <v/>
          </cell>
          <cell r="DX308" t="str">
            <v/>
          </cell>
          <cell r="DY308" t="str">
            <v/>
          </cell>
          <cell r="DZ308" t="str">
            <v/>
          </cell>
          <cell r="EA308" t="str">
            <v/>
          </cell>
          <cell r="EB308" t="str">
            <v/>
          </cell>
          <cell r="EC308" t="str">
            <v/>
          </cell>
          <cell r="ED308" t="str">
            <v/>
          </cell>
          <cell r="EE308" t="str">
            <v/>
          </cell>
          <cell r="EF308" t="str">
            <v/>
          </cell>
          <cell r="EG308" t="str">
            <v/>
          </cell>
          <cell r="EH308" t="str">
            <v/>
          </cell>
          <cell r="EI308" t="str">
            <v/>
          </cell>
          <cell r="EJ308" t="str">
            <v/>
          </cell>
          <cell r="EK308" t="str">
            <v/>
          </cell>
          <cell r="EL308" t="str">
            <v/>
          </cell>
          <cell r="EM308" t="str">
            <v/>
          </cell>
          <cell r="EN308" t="str">
            <v/>
          </cell>
          <cell r="EO308" t="str">
            <v/>
          </cell>
          <cell r="EP308" t="str">
            <v/>
          </cell>
          <cell r="EQ308" t="str">
            <v/>
          </cell>
          <cell r="ER308" t="str">
            <v/>
          </cell>
          <cell r="ES308" t="str">
            <v/>
          </cell>
          <cell r="ET308" t="str">
            <v/>
          </cell>
          <cell r="EU308" t="str">
            <v/>
          </cell>
          <cell r="EV308" t="str">
            <v/>
          </cell>
          <cell r="EW308" t="str">
            <v/>
          </cell>
          <cell r="EX308" t="str">
            <v/>
          </cell>
        </row>
        <row r="309">
          <cell r="B309" t="str">
            <v/>
          </cell>
          <cell r="C309" t="str">
            <v/>
          </cell>
          <cell r="D309" t="str">
            <v/>
          </cell>
          <cell r="E309" t="str">
            <v/>
          </cell>
          <cell r="F309" t="str">
            <v/>
          </cell>
          <cell r="G309" t="str">
            <v/>
          </cell>
          <cell r="H309" t="str">
            <v/>
          </cell>
          <cell r="I309" t="str">
            <v/>
          </cell>
          <cell r="J309" t="str">
            <v/>
          </cell>
          <cell r="K309" t="str">
            <v/>
          </cell>
          <cell r="L309" t="str">
            <v/>
          </cell>
          <cell r="M309" t="str">
            <v/>
          </cell>
          <cell r="N309" t="str">
            <v/>
          </cell>
          <cell r="O309" t="str">
            <v/>
          </cell>
          <cell r="P309" t="str">
            <v/>
          </cell>
          <cell r="Q309" t="str">
            <v/>
          </cell>
          <cell r="R309" t="str">
            <v/>
          </cell>
          <cell r="S309" t="str">
            <v/>
          </cell>
          <cell r="T309" t="str">
            <v/>
          </cell>
          <cell r="U309" t="str">
            <v/>
          </cell>
          <cell r="V309" t="str">
            <v/>
          </cell>
          <cell r="W309" t="str">
            <v/>
          </cell>
          <cell r="X309" t="str">
            <v/>
          </cell>
          <cell r="Y309" t="str">
            <v/>
          </cell>
          <cell r="Z309" t="str">
            <v/>
          </cell>
          <cell r="AA309" t="str">
            <v/>
          </cell>
          <cell r="AB309" t="str">
            <v/>
          </cell>
          <cell r="AC309" t="str">
            <v/>
          </cell>
          <cell r="AD309" t="str">
            <v/>
          </cell>
          <cell r="AE309" t="str">
            <v/>
          </cell>
          <cell r="AF309" t="str">
            <v/>
          </cell>
          <cell r="AG309" t="str">
            <v/>
          </cell>
          <cell r="AH309" t="str">
            <v/>
          </cell>
          <cell r="AI309" t="str">
            <v/>
          </cell>
          <cell r="AJ309" t="str">
            <v/>
          </cell>
          <cell r="AK309" t="str">
            <v/>
          </cell>
          <cell r="AL309" t="str">
            <v/>
          </cell>
          <cell r="AM309" t="str">
            <v/>
          </cell>
          <cell r="AN309" t="str">
            <v/>
          </cell>
          <cell r="AO309" t="str">
            <v/>
          </cell>
          <cell r="AP309" t="str">
            <v/>
          </cell>
          <cell r="AQ309" t="str">
            <v/>
          </cell>
          <cell r="AR309" t="str">
            <v/>
          </cell>
          <cell r="AS309" t="str">
            <v/>
          </cell>
          <cell r="AT309" t="str">
            <v/>
          </cell>
          <cell r="AU309" t="str">
            <v/>
          </cell>
          <cell r="AV309" t="str">
            <v/>
          </cell>
          <cell r="AW309" t="str">
            <v/>
          </cell>
          <cell r="AX309" t="str">
            <v/>
          </cell>
          <cell r="AY309" t="str">
            <v/>
          </cell>
          <cell r="AZ309" t="str">
            <v/>
          </cell>
          <cell r="BA309" t="str">
            <v/>
          </cell>
          <cell r="BB309" t="str">
            <v/>
          </cell>
          <cell r="BC309" t="str">
            <v/>
          </cell>
          <cell r="BD309" t="str">
            <v/>
          </cell>
          <cell r="BE309" t="str">
            <v/>
          </cell>
          <cell r="BF309" t="str">
            <v/>
          </cell>
          <cell r="BG309" t="str">
            <v/>
          </cell>
          <cell r="BH309" t="str">
            <v/>
          </cell>
          <cell r="BI309" t="str">
            <v/>
          </cell>
          <cell r="BJ309" t="str">
            <v/>
          </cell>
          <cell r="BK309" t="str">
            <v/>
          </cell>
          <cell r="BL309" t="str">
            <v/>
          </cell>
          <cell r="BM309" t="str">
            <v/>
          </cell>
          <cell r="BN309" t="str">
            <v/>
          </cell>
          <cell r="BO309" t="str">
            <v/>
          </cell>
          <cell r="BP309" t="str">
            <v/>
          </cell>
          <cell r="BQ309" t="str">
            <v/>
          </cell>
          <cell r="BR309" t="str">
            <v/>
          </cell>
          <cell r="BS309" t="str">
            <v/>
          </cell>
          <cell r="BT309" t="str">
            <v/>
          </cell>
          <cell r="BU309" t="str">
            <v/>
          </cell>
          <cell r="BV309" t="str">
            <v/>
          </cell>
          <cell r="BW309" t="str">
            <v/>
          </cell>
          <cell r="BX309" t="str">
            <v/>
          </cell>
          <cell r="BY309" t="str">
            <v/>
          </cell>
          <cell r="CA309" t="str">
            <v/>
          </cell>
          <cell r="CB309" t="str">
            <v/>
          </cell>
          <cell r="CC309" t="str">
            <v/>
          </cell>
          <cell r="CD309" t="str">
            <v/>
          </cell>
          <cell r="CE309" t="str">
            <v/>
          </cell>
          <cell r="CF309" t="str">
            <v/>
          </cell>
          <cell r="CG309" t="str">
            <v/>
          </cell>
          <cell r="CH309" t="str">
            <v/>
          </cell>
          <cell r="CI309" t="str">
            <v/>
          </cell>
          <cell r="CJ309" t="str">
            <v/>
          </cell>
          <cell r="CK309" t="str">
            <v/>
          </cell>
          <cell r="CL309" t="str">
            <v/>
          </cell>
          <cell r="CM309" t="str">
            <v/>
          </cell>
          <cell r="CN309" t="str">
            <v/>
          </cell>
          <cell r="CO309" t="str">
            <v/>
          </cell>
          <cell r="CP309" t="str">
            <v/>
          </cell>
          <cell r="CQ309" t="str">
            <v/>
          </cell>
          <cell r="CR309" t="str">
            <v/>
          </cell>
          <cell r="CS309" t="str">
            <v/>
          </cell>
          <cell r="CT309" t="str">
            <v/>
          </cell>
          <cell r="CU309" t="str">
            <v/>
          </cell>
          <cell r="CV309" t="str">
            <v/>
          </cell>
          <cell r="CW309" t="str">
            <v/>
          </cell>
          <cell r="CX309" t="str">
            <v/>
          </cell>
          <cell r="CY309" t="str">
            <v/>
          </cell>
          <cell r="CZ309" t="str">
            <v/>
          </cell>
          <cell r="DA309" t="str">
            <v/>
          </cell>
          <cell r="DB309" t="str">
            <v/>
          </cell>
          <cell r="DC309" t="str">
            <v/>
          </cell>
          <cell r="DD309" t="str">
            <v/>
          </cell>
          <cell r="DE309" t="str">
            <v/>
          </cell>
          <cell r="DF309" t="str">
            <v/>
          </cell>
          <cell r="DG309" t="str">
            <v/>
          </cell>
          <cell r="DH309" t="str">
            <v/>
          </cell>
          <cell r="DI309" t="str">
            <v/>
          </cell>
          <cell r="DJ309" t="str">
            <v/>
          </cell>
          <cell r="DK309" t="str">
            <v/>
          </cell>
          <cell r="DL309" t="str">
            <v/>
          </cell>
          <cell r="DM309" t="str">
            <v/>
          </cell>
          <cell r="DN309" t="str">
            <v/>
          </cell>
          <cell r="DO309" t="str">
            <v/>
          </cell>
          <cell r="DP309" t="str">
            <v/>
          </cell>
          <cell r="DQ309" t="str">
            <v/>
          </cell>
          <cell r="DR309" t="str">
            <v/>
          </cell>
          <cell r="DS309" t="str">
            <v/>
          </cell>
          <cell r="DT309" t="str">
            <v/>
          </cell>
          <cell r="DU309" t="str">
            <v/>
          </cell>
          <cell r="DV309" t="str">
            <v/>
          </cell>
          <cell r="DW309" t="str">
            <v/>
          </cell>
          <cell r="DX309" t="str">
            <v/>
          </cell>
          <cell r="DY309" t="str">
            <v/>
          </cell>
          <cell r="DZ309" t="str">
            <v/>
          </cell>
          <cell r="EA309" t="str">
            <v/>
          </cell>
          <cell r="EB309" t="str">
            <v/>
          </cell>
          <cell r="EC309" t="str">
            <v/>
          </cell>
          <cell r="ED309" t="str">
            <v/>
          </cell>
          <cell r="EE309" t="str">
            <v/>
          </cell>
          <cell r="EF309" t="str">
            <v/>
          </cell>
          <cell r="EG309" t="str">
            <v/>
          </cell>
          <cell r="EH309" t="str">
            <v/>
          </cell>
          <cell r="EI309" t="str">
            <v/>
          </cell>
          <cell r="EJ309" t="str">
            <v/>
          </cell>
          <cell r="EK309" t="str">
            <v/>
          </cell>
          <cell r="EL309" t="str">
            <v/>
          </cell>
          <cell r="EM309" t="str">
            <v/>
          </cell>
          <cell r="EN309" t="str">
            <v/>
          </cell>
          <cell r="EO309" t="str">
            <v/>
          </cell>
          <cell r="EP309" t="str">
            <v/>
          </cell>
          <cell r="EQ309" t="str">
            <v/>
          </cell>
          <cell r="ER309" t="str">
            <v/>
          </cell>
          <cell r="ES309" t="str">
            <v/>
          </cell>
          <cell r="ET309" t="str">
            <v/>
          </cell>
          <cell r="EU309" t="str">
            <v/>
          </cell>
          <cell r="EV309" t="str">
            <v/>
          </cell>
          <cell r="EW309" t="str">
            <v/>
          </cell>
          <cell r="EX309" t="str">
            <v/>
          </cell>
        </row>
        <row r="310">
          <cell r="B310" t="str">
            <v/>
          </cell>
          <cell r="C310" t="str">
            <v/>
          </cell>
          <cell r="D310" t="str">
            <v/>
          </cell>
          <cell r="E310" t="str">
            <v/>
          </cell>
          <cell r="F310" t="str">
            <v/>
          </cell>
          <cell r="G310" t="str">
            <v/>
          </cell>
          <cell r="H310" t="str">
            <v/>
          </cell>
          <cell r="I310" t="str">
            <v/>
          </cell>
          <cell r="J310" t="str">
            <v/>
          </cell>
          <cell r="K310" t="str">
            <v/>
          </cell>
          <cell r="L310" t="str">
            <v/>
          </cell>
          <cell r="M310" t="str">
            <v/>
          </cell>
          <cell r="N310" t="str">
            <v/>
          </cell>
          <cell r="O310" t="str">
            <v/>
          </cell>
          <cell r="P310" t="str">
            <v/>
          </cell>
          <cell r="Q310" t="str">
            <v/>
          </cell>
          <cell r="R310" t="str">
            <v/>
          </cell>
          <cell r="S310" t="str">
            <v/>
          </cell>
          <cell r="T310" t="str">
            <v/>
          </cell>
          <cell r="U310" t="str">
            <v/>
          </cell>
          <cell r="V310" t="str">
            <v/>
          </cell>
          <cell r="W310" t="str">
            <v/>
          </cell>
          <cell r="X310" t="str">
            <v/>
          </cell>
          <cell r="Y310" t="str">
            <v/>
          </cell>
          <cell r="Z310" t="str">
            <v/>
          </cell>
          <cell r="AA310" t="str">
            <v/>
          </cell>
          <cell r="AB310" t="str">
            <v/>
          </cell>
          <cell r="AC310" t="str">
            <v/>
          </cell>
          <cell r="AD310" t="str">
            <v/>
          </cell>
          <cell r="AE310" t="str">
            <v/>
          </cell>
          <cell r="AF310" t="str">
            <v/>
          </cell>
          <cell r="AG310" t="str">
            <v/>
          </cell>
          <cell r="AH310" t="str">
            <v/>
          </cell>
          <cell r="AI310" t="str">
            <v/>
          </cell>
          <cell r="AJ310" t="str">
            <v/>
          </cell>
          <cell r="AK310" t="str">
            <v/>
          </cell>
          <cell r="AL310" t="str">
            <v/>
          </cell>
          <cell r="AM310" t="str">
            <v/>
          </cell>
          <cell r="AN310" t="str">
            <v/>
          </cell>
          <cell r="AO310" t="str">
            <v/>
          </cell>
          <cell r="AP310" t="str">
            <v/>
          </cell>
          <cell r="AQ310" t="str">
            <v/>
          </cell>
          <cell r="AR310" t="str">
            <v/>
          </cell>
          <cell r="AS310" t="str">
            <v/>
          </cell>
          <cell r="AT310" t="str">
            <v/>
          </cell>
          <cell r="AU310" t="str">
            <v/>
          </cell>
          <cell r="AV310" t="str">
            <v/>
          </cell>
          <cell r="AW310" t="str">
            <v/>
          </cell>
          <cell r="AX310" t="str">
            <v/>
          </cell>
          <cell r="AY310" t="str">
            <v/>
          </cell>
          <cell r="AZ310" t="str">
            <v/>
          </cell>
          <cell r="BA310" t="str">
            <v/>
          </cell>
          <cell r="BB310" t="str">
            <v/>
          </cell>
          <cell r="BC310" t="str">
            <v/>
          </cell>
          <cell r="BD310" t="str">
            <v/>
          </cell>
          <cell r="BE310" t="str">
            <v/>
          </cell>
          <cell r="BF310" t="str">
            <v/>
          </cell>
          <cell r="BG310" t="str">
            <v/>
          </cell>
          <cell r="BH310" t="str">
            <v/>
          </cell>
          <cell r="BI310" t="str">
            <v/>
          </cell>
          <cell r="BJ310" t="str">
            <v/>
          </cell>
          <cell r="BK310" t="str">
            <v/>
          </cell>
          <cell r="BL310" t="str">
            <v/>
          </cell>
          <cell r="BM310" t="str">
            <v/>
          </cell>
          <cell r="BN310" t="str">
            <v/>
          </cell>
          <cell r="BO310" t="str">
            <v/>
          </cell>
          <cell r="BP310" t="str">
            <v/>
          </cell>
          <cell r="BQ310" t="str">
            <v/>
          </cell>
          <cell r="BR310" t="str">
            <v/>
          </cell>
          <cell r="BS310" t="str">
            <v/>
          </cell>
          <cell r="BT310" t="str">
            <v/>
          </cell>
          <cell r="BU310" t="str">
            <v/>
          </cell>
          <cell r="BV310" t="str">
            <v/>
          </cell>
          <cell r="BW310" t="str">
            <v/>
          </cell>
          <cell r="BX310" t="str">
            <v/>
          </cell>
          <cell r="BY310" t="str">
            <v/>
          </cell>
          <cell r="CA310" t="str">
            <v/>
          </cell>
          <cell r="CB310" t="str">
            <v/>
          </cell>
          <cell r="CC310" t="str">
            <v/>
          </cell>
          <cell r="CD310" t="str">
            <v/>
          </cell>
          <cell r="CE310" t="str">
            <v/>
          </cell>
          <cell r="CF310" t="str">
            <v/>
          </cell>
          <cell r="CG310" t="str">
            <v/>
          </cell>
          <cell r="CH310" t="str">
            <v/>
          </cell>
          <cell r="CI310" t="str">
            <v/>
          </cell>
          <cell r="CJ310" t="str">
            <v/>
          </cell>
          <cell r="CK310" t="str">
            <v/>
          </cell>
          <cell r="CL310" t="str">
            <v/>
          </cell>
          <cell r="CM310" t="str">
            <v/>
          </cell>
          <cell r="CN310" t="str">
            <v/>
          </cell>
          <cell r="CO310" t="str">
            <v/>
          </cell>
          <cell r="CP310" t="str">
            <v/>
          </cell>
          <cell r="CQ310" t="str">
            <v/>
          </cell>
          <cell r="CR310" t="str">
            <v/>
          </cell>
          <cell r="CS310" t="str">
            <v/>
          </cell>
          <cell r="CT310" t="str">
            <v/>
          </cell>
          <cell r="CU310" t="str">
            <v/>
          </cell>
          <cell r="CV310" t="str">
            <v/>
          </cell>
          <cell r="CW310" t="str">
            <v/>
          </cell>
          <cell r="CX310" t="str">
            <v/>
          </cell>
          <cell r="CY310" t="str">
            <v/>
          </cell>
          <cell r="CZ310" t="str">
            <v/>
          </cell>
          <cell r="DA310" t="str">
            <v/>
          </cell>
          <cell r="DB310" t="str">
            <v/>
          </cell>
          <cell r="DC310" t="str">
            <v/>
          </cell>
          <cell r="DD310" t="str">
            <v/>
          </cell>
          <cell r="DE310" t="str">
            <v/>
          </cell>
          <cell r="DF310" t="str">
            <v/>
          </cell>
          <cell r="DG310" t="str">
            <v/>
          </cell>
          <cell r="DH310" t="str">
            <v/>
          </cell>
          <cell r="DI310" t="str">
            <v/>
          </cell>
          <cell r="DJ310" t="str">
            <v/>
          </cell>
          <cell r="DK310" t="str">
            <v/>
          </cell>
          <cell r="DL310" t="str">
            <v/>
          </cell>
          <cell r="DM310" t="str">
            <v/>
          </cell>
          <cell r="DN310" t="str">
            <v/>
          </cell>
          <cell r="DO310" t="str">
            <v/>
          </cell>
          <cell r="DP310" t="str">
            <v/>
          </cell>
          <cell r="DQ310" t="str">
            <v/>
          </cell>
          <cell r="DR310" t="str">
            <v/>
          </cell>
          <cell r="DS310" t="str">
            <v/>
          </cell>
          <cell r="DT310" t="str">
            <v/>
          </cell>
          <cell r="DU310" t="str">
            <v/>
          </cell>
          <cell r="DV310" t="str">
            <v/>
          </cell>
          <cell r="DW310" t="str">
            <v/>
          </cell>
          <cell r="DX310" t="str">
            <v/>
          </cell>
          <cell r="DY310" t="str">
            <v/>
          </cell>
          <cell r="DZ310" t="str">
            <v/>
          </cell>
          <cell r="EA310" t="str">
            <v/>
          </cell>
          <cell r="EB310" t="str">
            <v/>
          </cell>
          <cell r="EC310" t="str">
            <v/>
          </cell>
          <cell r="ED310" t="str">
            <v/>
          </cell>
          <cell r="EE310" t="str">
            <v/>
          </cell>
          <cell r="EF310" t="str">
            <v/>
          </cell>
          <cell r="EG310" t="str">
            <v/>
          </cell>
          <cell r="EH310" t="str">
            <v/>
          </cell>
          <cell r="EI310" t="str">
            <v/>
          </cell>
          <cell r="EJ310" t="str">
            <v/>
          </cell>
          <cell r="EK310" t="str">
            <v/>
          </cell>
          <cell r="EL310" t="str">
            <v/>
          </cell>
          <cell r="EM310" t="str">
            <v/>
          </cell>
          <cell r="EN310" t="str">
            <v/>
          </cell>
          <cell r="EO310" t="str">
            <v/>
          </cell>
          <cell r="EP310" t="str">
            <v/>
          </cell>
          <cell r="EQ310" t="str">
            <v/>
          </cell>
          <cell r="ER310" t="str">
            <v/>
          </cell>
          <cell r="ES310" t="str">
            <v/>
          </cell>
          <cell r="ET310" t="str">
            <v/>
          </cell>
          <cell r="EU310" t="str">
            <v/>
          </cell>
          <cell r="EV310" t="str">
            <v/>
          </cell>
          <cell r="EW310" t="str">
            <v/>
          </cell>
          <cell r="EX310" t="str">
            <v/>
          </cell>
        </row>
        <row r="311">
          <cell r="B311" t="str">
            <v/>
          </cell>
          <cell r="C311" t="str">
            <v/>
          </cell>
          <cell r="D311" t="str">
            <v/>
          </cell>
          <cell r="E311" t="str">
            <v/>
          </cell>
          <cell r="F311" t="str">
            <v/>
          </cell>
          <cell r="G311" t="str">
            <v/>
          </cell>
          <cell r="H311" t="str">
            <v/>
          </cell>
          <cell r="I311" t="str">
            <v/>
          </cell>
          <cell r="J311" t="str">
            <v/>
          </cell>
          <cell r="K311" t="str">
            <v/>
          </cell>
          <cell r="L311" t="str">
            <v/>
          </cell>
          <cell r="M311" t="str">
            <v/>
          </cell>
          <cell r="N311" t="str">
            <v/>
          </cell>
          <cell r="O311" t="str">
            <v/>
          </cell>
          <cell r="P311" t="str">
            <v/>
          </cell>
          <cell r="Q311" t="str">
            <v/>
          </cell>
          <cell r="R311" t="str">
            <v/>
          </cell>
          <cell r="S311" t="str">
            <v/>
          </cell>
          <cell r="T311" t="str">
            <v/>
          </cell>
          <cell r="U311" t="str">
            <v/>
          </cell>
          <cell r="V311" t="str">
            <v/>
          </cell>
          <cell r="W311" t="str">
            <v/>
          </cell>
          <cell r="X311" t="str">
            <v/>
          </cell>
          <cell r="Y311" t="str">
            <v/>
          </cell>
          <cell r="Z311" t="str">
            <v/>
          </cell>
          <cell r="AA311" t="str">
            <v/>
          </cell>
          <cell r="AB311" t="str">
            <v/>
          </cell>
          <cell r="AC311" t="str">
            <v/>
          </cell>
          <cell r="AD311" t="str">
            <v/>
          </cell>
          <cell r="AE311" t="str">
            <v/>
          </cell>
          <cell r="AF311" t="str">
            <v/>
          </cell>
          <cell r="AG311" t="str">
            <v/>
          </cell>
          <cell r="AH311" t="str">
            <v/>
          </cell>
          <cell r="AI311" t="str">
            <v/>
          </cell>
          <cell r="AJ311" t="str">
            <v/>
          </cell>
          <cell r="AK311" t="str">
            <v/>
          </cell>
          <cell r="AL311" t="str">
            <v/>
          </cell>
          <cell r="AM311" t="str">
            <v/>
          </cell>
          <cell r="AN311" t="str">
            <v/>
          </cell>
          <cell r="AO311" t="str">
            <v/>
          </cell>
          <cell r="AP311" t="str">
            <v/>
          </cell>
          <cell r="AQ311" t="str">
            <v/>
          </cell>
          <cell r="AR311" t="str">
            <v/>
          </cell>
          <cell r="AS311" t="str">
            <v/>
          </cell>
          <cell r="AT311" t="str">
            <v/>
          </cell>
          <cell r="AU311" t="str">
            <v/>
          </cell>
          <cell r="AV311" t="str">
            <v/>
          </cell>
          <cell r="AW311" t="str">
            <v/>
          </cell>
          <cell r="AX311" t="str">
            <v/>
          </cell>
          <cell r="AY311" t="str">
            <v/>
          </cell>
          <cell r="AZ311" t="str">
            <v/>
          </cell>
          <cell r="BA311" t="str">
            <v/>
          </cell>
          <cell r="BB311" t="str">
            <v/>
          </cell>
          <cell r="BC311" t="str">
            <v/>
          </cell>
          <cell r="BD311" t="str">
            <v/>
          </cell>
          <cell r="BE311" t="str">
            <v/>
          </cell>
          <cell r="BF311" t="str">
            <v/>
          </cell>
          <cell r="BG311" t="str">
            <v/>
          </cell>
          <cell r="BH311" t="str">
            <v/>
          </cell>
          <cell r="BI311" t="str">
            <v/>
          </cell>
          <cell r="BJ311" t="str">
            <v/>
          </cell>
          <cell r="BK311" t="str">
            <v/>
          </cell>
          <cell r="BL311" t="str">
            <v/>
          </cell>
          <cell r="BM311" t="str">
            <v/>
          </cell>
          <cell r="BN311" t="str">
            <v/>
          </cell>
          <cell r="BO311" t="str">
            <v/>
          </cell>
          <cell r="BP311" t="str">
            <v/>
          </cell>
          <cell r="BQ311" t="str">
            <v/>
          </cell>
          <cell r="BR311" t="str">
            <v/>
          </cell>
          <cell r="BS311" t="str">
            <v/>
          </cell>
          <cell r="BT311" t="str">
            <v/>
          </cell>
          <cell r="BU311" t="str">
            <v/>
          </cell>
          <cell r="BV311" t="str">
            <v/>
          </cell>
          <cell r="BW311" t="str">
            <v/>
          </cell>
          <cell r="BX311" t="str">
            <v/>
          </cell>
          <cell r="BY311" t="str">
            <v/>
          </cell>
          <cell r="CA311" t="str">
            <v/>
          </cell>
          <cell r="CB311" t="str">
            <v/>
          </cell>
          <cell r="CC311" t="str">
            <v/>
          </cell>
          <cell r="CD311" t="str">
            <v/>
          </cell>
          <cell r="CE311" t="str">
            <v/>
          </cell>
          <cell r="CF311" t="str">
            <v/>
          </cell>
          <cell r="CG311" t="str">
            <v/>
          </cell>
          <cell r="CH311" t="str">
            <v/>
          </cell>
          <cell r="CI311" t="str">
            <v/>
          </cell>
          <cell r="CJ311" t="str">
            <v/>
          </cell>
          <cell r="CK311" t="str">
            <v/>
          </cell>
          <cell r="CL311" t="str">
            <v/>
          </cell>
          <cell r="CM311" t="str">
            <v/>
          </cell>
          <cell r="CN311" t="str">
            <v/>
          </cell>
          <cell r="CO311" t="str">
            <v/>
          </cell>
          <cell r="CP311" t="str">
            <v/>
          </cell>
          <cell r="CQ311" t="str">
            <v/>
          </cell>
          <cell r="CR311" t="str">
            <v/>
          </cell>
          <cell r="CS311" t="str">
            <v/>
          </cell>
          <cell r="CT311" t="str">
            <v/>
          </cell>
          <cell r="CU311" t="str">
            <v/>
          </cell>
          <cell r="CV311" t="str">
            <v/>
          </cell>
          <cell r="CW311" t="str">
            <v/>
          </cell>
          <cell r="CX311" t="str">
            <v/>
          </cell>
          <cell r="CY311" t="str">
            <v/>
          </cell>
          <cell r="CZ311" t="str">
            <v/>
          </cell>
          <cell r="DA311" t="str">
            <v/>
          </cell>
          <cell r="DB311" t="str">
            <v/>
          </cell>
          <cell r="DC311" t="str">
            <v/>
          </cell>
          <cell r="DD311" t="str">
            <v/>
          </cell>
          <cell r="DE311" t="str">
            <v/>
          </cell>
          <cell r="DF311" t="str">
            <v/>
          </cell>
          <cell r="DG311" t="str">
            <v/>
          </cell>
          <cell r="DH311" t="str">
            <v/>
          </cell>
          <cell r="DI311" t="str">
            <v/>
          </cell>
          <cell r="DJ311" t="str">
            <v/>
          </cell>
          <cell r="DK311" t="str">
            <v/>
          </cell>
          <cell r="DL311" t="str">
            <v/>
          </cell>
          <cell r="DM311" t="str">
            <v/>
          </cell>
          <cell r="DN311" t="str">
            <v/>
          </cell>
          <cell r="DO311" t="str">
            <v/>
          </cell>
          <cell r="DP311" t="str">
            <v/>
          </cell>
          <cell r="DQ311" t="str">
            <v/>
          </cell>
          <cell r="DR311" t="str">
            <v/>
          </cell>
          <cell r="DS311" t="str">
            <v/>
          </cell>
          <cell r="DT311" t="str">
            <v/>
          </cell>
          <cell r="DU311" t="str">
            <v/>
          </cell>
          <cell r="DV311" t="str">
            <v/>
          </cell>
          <cell r="DW311" t="str">
            <v/>
          </cell>
          <cell r="DX311" t="str">
            <v/>
          </cell>
          <cell r="DY311" t="str">
            <v/>
          </cell>
          <cell r="DZ311" t="str">
            <v/>
          </cell>
          <cell r="EA311" t="str">
            <v/>
          </cell>
          <cell r="EB311" t="str">
            <v/>
          </cell>
          <cell r="EC311" t="str">
            <v/>
          </cell>
          <cell r="ED311" t="str">
            <v/>
          </cell>
          <cell r="EE311" t="str">
            <v/>
          </cell>
          <cell r="EF311" t="str">
            <v/>
          </cell>
          <cell r="EG311" t="str">
            <v/>
          </cell>
          <cell r="EH311" t="str">
            <v/>
          </cell>
          <cell r="EI311" t="str">
            <v/>
          </cell>
          <cell r="EJ311" t="str">
            <v/>
          </cell>
          <cell r="EK311" t="str">
            <v/>
          </cell>
          <cell r="EL311" t="str">
            <v/>
          </cell>
          <cell r="EM311" t="str">
            <v/>
          </cell>
          <cell r="EN311" t="str">
            <v/>
          </cell>
          <cell r="EO311" t="str">
            <v/>
          </cell>
          <cell r="EP311" t="str">
            <v/>
          </cell>
          <cell r="EQ311" t="str">
            <v/>
          </cell>
          <cell r="ER311" t="str">
            <v/>
          </cell>
          <cell r="ES311" t="str">
            <v/>
          </cell>
          <cell r="ET311" t="str">
            <v/>
          </cell>
          <cell r="EU311" t="str">
            <v/>
          </cell>
          <cell r="EV311" t="str">
            <v/>
          </cell>
          <cell r="EW311" t="str">
            <v/>
          </cell>
          <cell r="EX311" t="str">
            <v/>
          </cell>
        </row>
        <row r="312">
          <cell r="B312" t="str">
            <v/>
          </cell>
          <cell r="C312" t="str">
            <v/>
          </cell>
          <cell r="D312" t="str">
            <v/>
          </cell>
          <cell r="E312" t="str">
            <v/>
          </cell>
          <cell r="F312" t="str">
            <v/>
          </cell>
          <cell r="G312" t="str">
            <v/>
          </cell>
          <cell r="H312" t="str">
            <v/>
          </cell>
          <cell r="I312" t="str">
            <v/>
          </cell>
          <cell r="J312" t="str">
            <v/>
          </cell>
          <cell r="K312" t="str">
            <v/>
          </cell>
          <cell r="L312" t="str">
            <v/>
          </cell>
          <cell r="M312" t="str">
            <v/>
          </cell>
          <cell r="N312" t="str">
            <v/>
          </cell>
          <cell r="O312" t="str">
            <v/>
          </cell>
          <cell r="P312" t="str">
            <v/>
          </cell>
          <cell r="Q312" t="str">
            <v/>
          </cell>
          <cell r="R312" t="str">
            <v/>
          </cell>
          <cell r="S312" t="str">
            <v/>
          </cell>
          <cell r="T312" t="str">
            <v/>
          </cell>
          <cell r="U312" t="str">
            <v/>
          </cell>
          <cell r="V312" t="str">
            <v/>
          </cell>
          <cell r="W312" t="str">
            <v/>
          </cell>
          <cell r="X312" t="str">
            <v/>
          </cell>
          <cell r="Y312" t="str">
            <v/>
          </cell>
          <cell r="Z312" t="str">
            <v/>
          </cell>
          <cell r="AA312" t="str">
            <v/>
          </cell>
          <cell r="AB312" t="str">
            <v/>
          </cell>
          <cell r="AC312" t="str">
            <v/>
          </cell>
          <cell r="AD312" t="str">
            <v/>
          </cell>
          <cell r="AE312" t="str">
            <v/>
          </cell>
          <cell r="AF312" t="str">
            <v/>
          </cell>
          <cell r="AG312" t="str">
            <v/>
          </cell>
          <cell r="AH312" t="str">
            <v/>
          </cell>
          <cell r="AI312" t="str">
            <v/>
          </cell>
          <cell r="AJ312" t="str">
            <v/>
          </cell>
          <cell r="AK312" t="str">
            <v/>
          </cell>
          <cell r="AL312" t="str">
            <v/>
          </cell>
          <cell r="AM312" t="str">
            <v/>
          </cell>
          <cell r="AN312" t="str">
            <v/>
          </cell>
          <cell r="AO312" t="str">
            <v/>
          </cell>
          <cell r="AP312" t="str">
            <v/>
          </cell>
          <cell r="AQ312" t="str">
            <v/>
          </cell>
          <cell r="AR312" t="str">
            <v/>
          </cell>
          <cell r="AS312" t="str">
            <v/>
          </cell>
          <cell r="AT312" t="str">
            <v/>
          </cell>
          <cell r="AU312" t="str">
            <v/>
          </cell>
          <cell r="AV312" t="str">
            <v/>
          </cell>
          <cell r="AW312" t="str">
            <v/>
          </cell>
          <cell r="AX312" t="str">
            <v/>
          </cell>
          <cell r="AY312" t="str">
            <v/>
          </cell>
          <cell r="AZ312" t="str">
            <v/>
          </cell>
          <cell r="BA312" t="str">
            <v/>
          </cell>
          <cell r="BB312" t="str">
            <v/>
          </cell>
          <cell r="BC312" t="str">
            <v/>
          </cell>
          <cell r="BD312" t="str">
            <v/>
          </cell>
          <cell r="BE312" t="str">
            <v/>
          </cell>
          <cell r="BF312" t="str">
            <v/>
          </cell>
          <cell r="BG312" t="str">
            <v/>
          </cell>
          <cell r="BH312" t="str">
            <v/>
          </cell>
          <cell r="BI312" t="str">
            <v/>
          </cell>
          <cell r="BJ312" t="str">
            <v/>
          </cell>
          <cell r="BK312" t="str">
            <v/>
          </cell>
          <cell r="BL312" t="str">
            <v/>
          </cell>
          <cell r="BM312" t="str">
            <v/>
          </cell>
          <cell r="BN312" t="str">
            <v/>
          </cell>
          <cell r="BO312" t="str">
            <v/>
          </cell>
          <cell r="BP312" t="str">
            <v/>
          </cell>
          <cell r="BQ312" t="str">
            <v/>
          </cell>
          <cell r="BR312" t="str">
            <v/>
          </cell>
          <cell r="BS312" t="str">
            <v/>
          </cell>
          <cell r="BT312" t="str">
            <v/>
          </cell>
          <cell r="BU312" t="str">
            <v/>
          </cell>
          <cell r="BV312" t="str">
            <v/>
          </cell>
          <cell r="BW312" t="str">
            <v/>
          </cell>
          <cell r="BX312" t="str">
            <v/>
          </cell>
          <cell r="BY312" t="str">
            <v/>
          </cell>
          <cell r="CA312" t="str">
            <v/>
          </cell>
          <cell r="CB312" t="str">
            <v/>
          </cell>
          <cell r="CC312" t="str">
            <v/>
          </cell>
          <cell r="CD312" t="str">
            <v/>
          </cell>
          <cell r="CE312" t="str">
            <v/>
          </cell>
          <cell r="CF312" t="str">
            <v/>
          </cell>
          <cell r="CG312" t="str">
            <v/>
          </cell>
          <cell r="CH312" t="str">
            <v/>
          </cell>
          <cell r="CI312" t="str">
            <v/>
          </cell>
          <cell r="CJ312" t="str">
            <v/>
          </cell>
          <cell r="CK312" t="str">
            <v/>
          </cell>
          <cell r="CL312" t="str">
            <v/>
          </cell>
          <cell r="CM312" t="str">
            <v/>
          </cell>
          <cell r="CN312" t="str">
            <v/>
          </cell>
          <cell r="CO312" t="str">
            <v/>
          </cell>
          <cell r="CP312" t="str">
            <v/>
          </cell>
          <cell r="CQ312" t="str">
            <v/>
          </cell>
          <cell r="CR312" t="str">
            <v/>
          </cell>
          <cell r="CS312" t="str">
            <v/>
          </cell>
          <cell r="CT312" t="str">
            <v/>
          </cell>
          <cell r="CU312" t="str">
            <v/>
          </cell>
          <cell r="CV312" t="str">
            <v/>
          </cell>
          <cell r="CW312" t="str">
            <v/>
          </cell>
          <cell r="CX312" t="str">
            <v/>
          </cell>
          <cell r="CY312" t="str">
            <v/>
          </cell>
          <cell r="CZ312" t="str">
            <v/>
          </cell>
          <cell r="DA312" t="str">
            <v/>
          </cell>
          <cell r="DB312" t="str">
            <v/>
          </cell>
          <cell r="DC312" t="str">
            <v/>
          </cell>
          <cell r="DD312" t="str">
            <v/>
          </cell>
          <cell r="DE312" t="str">
            <v/>
          </cell>
          <cell r="DF312" t="str">
            <v/>
          </cell>
          <cell r="DG312" t="str">
            <v/>
          </cell>
          <cell r="DH312" t="str">
            <v/>
          </cell>
          <cell r="DI312" t="str">
            <v/>
          </cell>
          <cell r="DJ312" t="str">
            <v/>
          </cell>
          <cell r="DK312" t="str">
            <v/>
          </cell>
          <cell r="DL312" t="str">
            <v/>
          </cell>
          <cell r="DM312" t="str">
            <v/>
          </cell>
          <cell r="DN312" t="str">
            <v/>
          </cell>
          <cell r="DO312" t="str">
            <v/>
          </cell>
          <cell r="DP312" t="str">
            <v/>
          </cell>
          <cell r="DQ312" t="str">
            <v/>
          </cell>
          <cell r="DR312" t="str">
            <v/>
          </cell>
          <cell r="DS312" t="str">
            <v/>
          </cell>
          <cell r="DT312" t="str">
            <v/>
          </cell>
          <cell r="DU312" t="str">
            <v/>
          </cell>
          <cell r="DV312" t="str">
            <v/>
          </cell>
          <cell r="DW312" t="str">
            <v/>
          </cell>
          <cell r="DX312" t="str">
            <v/>
          </cell>
          <cell r="DY312" t="str">
            <v/>
          </cell>
          <cell r="DZ312" t="str">
            <v/>
          </cell>
          <cell r="EA312" t="str">
            <v/>
          </cell>
          <cell r="EB312" t="str">
            <v/>
          </cell>
          <cell r="EC312" t="str">
            <v/>
          </cell>
          <cell r="ED312" t="str">
            <v/>
          </cell>
          <cell r="EE312" t="str">
            <v/>
          </cell>
          <cell r="EF312" t="str">
            <v/>
          </cell>
          <cell r="EG312" t="str">
            <v/>
          </cell>
          <cell r="EH312" t="str">
            <v/>
          </cell>
          <cell r="EI312" t="str">
            <v/>
          </cell>
          <cell r="EJ312" t="str">
            <v/>
          </cell>
          <cell r="EK312" t="str">
            <v/>
          </cell>
          <cell r="EL312" t="str">
            <v/>
          </cell>
          <cell r="EM312" t="str">
            <v/>
          </cell>
          <cell r="EN312" t="str">
            <v/>
          </cell>
          <cell r="EO312" t="str">
            <v/>
          </cell>
          <cell r="EP312" t="str">
            <v/>
          </cell>
          <cell r="EQ312" t="str">
            <v/>
          </cell>
          <cell r="ER312" t="str">
            <v/>
          </cell>
          <cell r="ES312" t="str">
            <v/>
          </cell>
          <cell r="ET312" t="str">
            <v/>
          </cell>
          <cell r="EU312" t="str">
            <v/>
          </cell>
          <cell r="EV312" t="str">
            <v/>
          </cell>
          <cell r="EW312" t="str">
            <v/>
          </cell>
          <cell r="EX312" t="str">
            <v/>
          </cell>
        </row>
        <row r="313">
          <cell r="B313" t="str">
            <v/>
          </cell>
          <cell r="C313" t="str">
            <v/>
          </cell>
          <cell r="D313" t="str">
            <v/>
          </cell>
          <cell r="E313" t="str">
            <v/>
          </cell>
          <cell r="F313" t="str">
            <v/>
          </cell>
          <cell r="G313" t="str">
            <v/>
          </cell>
          <cell r="H313" t="str">
            <v/>
          </cell>
          <cell r="I313" t="str">
            <v/>
          </cell>
          <cell r="J313" t="str">
            <v/>
          </cell>
          <cell r="K313" t="str">
            <v/>
          </cell>
          <cell r="L313" t="str">
            <v/>
          </cell>
          <cell r="M313" t="str">
            <v/>
          </cell>
          <cell r="N313" t="str">
            <v/>
          </cell>
          <cell r="O313" t="str">
            <v/>
          </cell>
          <cell r="P313" t="str">
            <v/>
          </cell>
          <cell r="Q313" t="str">
            <v/>
          </cell>
          <cell r="R313" t="str">
            <v/>
          </cell>
          <cell r="S313" t="str">
            <v/>
          </cell>
          <cell r="T313" t="str">
            <v/>
          </cell>
          <cell r="U313" t="str">
            <v/>
          </cell>
          <cell r="V313" t="str">
            <v/>
          </cell>
          <cell r="W313" t="str">
            <v/>
          </cell>
          <cell r="X313" t="str">
            <v/>
          </cell>
          <cell r="Y313" t="str">
            <v/>
          </cell>
          <cell r="Z313" t="str">
            <v/>
          </cell>
          <cell r="AA313" t="str">
            <v/>
          </cell>
          <cell r="AB313" t="str">
            <v/>
          </cell>
          <cell r="AC313" t="str">
            <v/>
          </cell>
          <cell r="AD313" t="str">
            <v/>
          </cell>
          <cell r="AE313" t="str">
            <v/>
          </cell>
          <cell r="AF313" t="str">
            <v/>
          </cell>
          <cell r="AG313" t="str">
            <v/>
          </cell>
          <cell r="AH313" t="str">
            <v/>
          </cell>
          <cell r="AI313" t="str">
            <v/>
          </cell>
          <cell r="AJ313" t="str">
            <v/>
          </cell>
          <cell r="AK313" t="str">
            <v/>
          </cell>
          <cell r="AL313" t="str">
            <v/>
          </cell>
          <cell r="AM313" t="str">
            <v/>
          </cell>
          <cell r="AN313" t="str">
            <v/>
          </cell>
          <cell r="AO313" t="str">
            <v/>
          </cell>
          <cell r="AP313" t="str">
            <v/>
          </cell>
          <cell r="AQ313" t="str">
            <v/>
          </cell>
          <cell r="AR313" t="str">
            <v/>
          </cell>
          <cell r="AS313" t="str">
            <v/>
          </cell>
          <cell r="AT313" t="str">
            <v/>
          </cell>
          <cell r="AU313" t="str">
            <v/>
          </cell>
          <cell r="AV313" t="str">
            <v/>
          </cell>
          <cell r="AW313" t="str">
            <v/>
          </cell>
          <cell r="AX313" t="str">
            <v/>
          </cell>
          <cell r="AY313" t="str">
            <v/>
          </cell>
          <cell r="AZ313" t="str">
            <v/>
          </cell>
          <cell r="BA313" t="str">
            <v/>
          </cell>
          <cell r="BB313" t="str">
            <v/>
          </cell>
          <cell r="BC313" t="str">
            <v/>
          </cell>
          <cell r="BD313" t="str">
            <v/>
          </cell>
          <cell r="BE313" t="str">
            <v/>
          </cell>
          <cell r="BF313" t="str">
            <v/>
          </cell>
          <cell r="BG313" t="str">
            <v/>
          </cell>
          <cell r="BH313" t="str">
            <v/>
          </cell>
          <cell r="BI313" t="str">
            <v/>
          </cell>
          <cell r="BJ313" t="str">
            <v/>
          </cell>
          <cell r="BK313" t="str">
            <v/>
          </cell>
          <cell r="BL313" t="str">
            <v/>
          </cell>
          <cell r="BM313" t="str">
            <v/>
          </cell>
          <cell r="BN313" t="str">
            <v/>
          </cell>
          <cell r="BO313" t="str">
            <v/>
          </cell>
          <cell r="BP313" t="str">
            <v/>
          </cell>
          <cell r="BQ313" t="str">
            <v/>
          </cell>
          <cell r="BR313" t="str">
            <v/>
          </cell>
          <cell r="BS313" t="str">
            <v/>
          </cell>
          <cell r="BT313" t="str">
            <v/>
          </cell>
          <cell r="BU313" t="str">
            <v/>
          </cell>
          <cell r="BV313" t="str">
            <v/>
          </cell>
          <cell r="BW313" t="str">
            <v/>
          </cell>
          <cell r="BX313" t="str">
            <v/>
          </cell>
          <cell r="BY313" t="str">
            <v/>
          </cell>
          <cell r="CA313" t="str">
            <v/>
          </cell>
          <cell r="CB313" t="str">
            <v/>
          </cell>
          <cell r="CC313" t="str">
            <v/>
          </cell>
          <cell r="CD313" t="str">
            <v/>
          </cell>
          <cell r="CE313" t="str">
            <v/>
          </cell>
          <cell r="CF313" t="str">
            <v/>
          </cell>
          <cell r="CG313" t="str">
            <v/>
          </cell>
          <cell r="CH313" t="str">
            <v/>
          </cell>
          <cell r="CI313" t="str">
            <v/>
          </cell>
          <cell r="CJ313" t="str">
            <v/>
          </cell>
          <cell r="CK313" t="str">
            <v/>
          </cell>
          <cell r="CL313" t="str">
            <v/>
          </cell>
          <cell r="CM313" t="str">
            <v/>
          </cell>
          <cell r="CN313" t="str">
            <v/>
          </cell>
          <cell r="CO313" t="str">
            <v/>
          </cell>
          <cell r="CP313" t="str">
            <v/>
          </cell>
          <cell r="CQ313" t="str">
            <v/>
          </cell>
          <cell r="CR313" t="str">
            <v/>
          </cell>
          <cell r="CS313" t="str">
            <v/>
          </cell>
          <cell r="CT313" t="str">
            <v/>
          </cell>
          <cell r="CU313" t="str">
            <v/>
          </cell>
          <cell r="CV313" t="str">
            <v/>
          </cell>
          <cell r="CW313" t="str">
            <v/>
          </cell>
          <cell r="CX313" t="str">
            <v/>
          </cell>
          <cell r="CY313" t="str">
            <v/>
          </cell>
          <cell r="CZ313" t="str">
            <v/>
          </cell>
          <cell r="DA313" t="str">
            <v/>
          </cell>
          <cell r="DB313" t="str">
            <v/>
          </cell>
          <cell r="DC313" t="str">
            <v/>
          </cell>
          <cell r="DD313" t="str">
            <v/>
          </cell>
          <cell r="DE313" t="str">
            <v/>
          </cell>
          <cell r="DF313" t="str">
            <v/>
          </cell>
          <cell r="DG313" t="str">
            <v/>
          </cell>
          <cell r="DH313" t="str">
            <v/>
          </cell>
          <cell r="DI313" t="str">
            <v/>
          </cell>
          <cell r="DJ313" t="str">
            <v/>
          </cell>
          <cell r="DK313" t="str">
            <v/>
          </cell>
          <cell r="DL313" t="str">
            <v/>
          </cell>
          <cell r="DM313" t="str">
            <v/>
          </cell>
          <cell r="DN313" t="str">
            <v/>
          </cell>
          <cell r="DO313" t="str">
            <v/>
          </cell>
          <cell r="DP313" t="str">
            <v/>
          </cell>
          <cell r="DQ313" t="str">
            <v/>
          </cell>
          <cell r="DR313" t="str">
            <v/>
          </cell>
          <cell r="DS313" t="str">
            <v/>
          </cell>
          <cell r="DT313" t="str">
            <v/>
          </cell>
          <cell r="DU313" t="str">
            <v/>
          </cell>
          <cell r="DV313" t="str">
            <v/>
          </cell>
          <cell r="DW313" t="str">
            <v/>
          </cell>
          <cell r="DX313" t="str">
            <v/>
          </cell>
          <cell r="DY313" t="str">
            <v/>
          </cell>
          <cell r="DZ313" t="str">
            <v/>
          </cell>
          <cell r="EA313" t="str">
            <v/>
          </cell>
          <cell r="EB313" t="str">
            <v/>
          </cell>
          <cell r="EC313" t="str">
            <v/>
          </cell>
          <cell r="ED313" t="str">
            <v/>
          </cell>
          <cell r="EE313" t="str">
            <v/>
          </cell>
          <cell r="EF313" t="str">
            <v/>
          </cell>
          <cell r="EG313" t="str">
            <v/>
          </cell>
          <cell r="EH313" t="str">
            <v/>
          </cell>
          <cell r="EI313" t="str">
            <v/>
          </cell>
          <cell r="EJ313" t="str">
            <v/>
          </cell>
          <cell r="EK313" t="str">
            <v/>
          </cell>
          <cell r="EL313" t="str">
            <v/>
          </cell>
          <cell r="EM313" t="str">
            <v/>
          </cell>
          <cell r="EN313" t="str">
            <v/>
          </cell>
          <cell r="EO313" t="str">
            <v/>
          </cell>
          <cell r="EP313" t="str">
            <v/>
          </cell>
          <cell r="EQ313" t="str">
            <v/>
          </cell>
          <cell r="ER313" t="str">
            <v/>
          </cell>
          <cell r="ES313" t="str">
            <v/>
          </cell>
          <cell r="ET313" t="str">
            <v/>
          </cell>
          <cell r="EU313" t="str">
            <v/>
          </cell>
          <cell r="EV313" t="str">
            <v/>
          </cell>
          <cell r="EW313" t="str">
            <v/>
          </cell>
          <cell r="EX313" t="str">
            <v/>
          </cell>
        </row>
        <row r="314">
          <cell r="B314" t="str">
            <v/>
          </cell>
          <cell r="C314" t="str">
            <v/>
          </cell>
          <cell r="D314" t="str">
            <v/>
          </cell>
          <cell r="E314" t="str">
            <v/>
          </cell>
          <cell r="F314" t="str">
            <v/>
          </cell>
          <cell r="G314" t="str">
            <v/>
          </cell>
          <cell r="H314" t="str">
            <v/>
          </cell>
          <cell r="I314" t="str">
            <v/>
          </cell>
          <cell r="J314" t="str">
            <v/>
          </cell>
          <cell r="K314" t="str">
            <v/>
          </cell>
          <cell r="L314" t="str">
            <v/>
          </cell>
          <cell r="M314" t="str">
            <v/>
          </cell>
          <cell r="N314" t="str">
            <v/>
          </cell>
          <cell r="O314" t="str">
            <v/>
          </cell>
          <cell r="P314" t="str">
            <v/>
          </cell>
          <cell r="Q314" t="str">
            <v/>
          </cell>
          <cell r="R314" t="str">
            <v/>
          </cell>
          <cell r="S314" t="str">
            <v/>
          </cell>
          <cell r="T314" t="str">
            <v/>
          </cell>
          <cell r="U314" t="str">
            <v/>
          </cell>
          <cell r="V314" t="str">
            <v/>
          </cell>
          <cell r="W314" t="str">
            <v/>
          </cell>
          <cell r="X314" t="str">
            <v/>
          </cell>
          <cell r="Y314" t="str">
            <v/>
          </cell>
          <cell r="Z314" t="str">
            <v/>
          </cell>
          <cell r="AA314" t="str">
            <v/>
          </cell>
          <cell r="AB314" t="str">
            <v/>
          </cell>
          <cell r="AC314" t="str">
            <v/>
          </cell>
          <cell r="AD314" t="str">
            <v/>
          </cell>
          <cell r="AE314" t="str">
            <v/>
          </cell>
          <cell r="AF314" t="str">
            <v/>
          </cell>
          <cell r="AG314" t="str">
            <v/>
          </cell>
          <cell r="AH314" t="str">
            <v/>
          </cell>
          <cell r="AI314" t="str">
            <v/>
          </cell>
          <cell r="AJ314" t="str">
            <v/>
          </cell>
          <cell r="AK314" t="str">
            <v/>
          </cell>
          <cell r="AL314" t="str">
            <v/>
          </cell>
          <cell r="AM314" t="str">
            <v/>
          </cell>
          <cell r="AN314" t="str">
            <v/>
          </cell>
          <cell r="AO314" t="str">
            <v/>
          </cell>
          <cell r="AP314" t="str">
            <v/>
          </cell>
          <cell r="AQ314" t="str">
            <v/>
          </cell>
          <cell r="AR314" t="str">
            <v/>
          </cell>
          <cell r="AS314" t="str">
            <v/>
          </cell>
          <cell r="AT314" t="str">
            <v/>
          </cell>
          <cell r="AU314" t="str">
            <v/>
          </cell>
          <cell r="AV314" t="str">
            <v/>
          </cell>
          <cell r="AW314" t="str">
            <v/>
          </cell>
          <cell r="AX314" t="str">
            <v/>
          </cell>
          <cell r="AY314" t="str">
            <v/>
          </cell>
          <cell r="AZ314" t="str">
            <v/>
          </cell>
          <cell r="BA314" t="str">
            <v/>
          </cell>
          <cell r="BB314" t="str">
            <v/>
          </cell>
          <cell r="BC314" t="str">
            <v/>
          </cell>
          <cell r="BD314" t="str">
            <v/>
          </cell>
          <cell r="BE314" t="str">
            <v/>
          </cell>
          <cell r="BF314" t="str">
            <v/>
          </cell>
          <cell r="BG314" t="str">
            <v/>
          </cell>
          <cell r="BH314" t="str">
            <v/>
          </cell>
          <cell r="BI314" t="str">
            <v/>
          </cell>
          <cell r="BJ314" t="str">
            <v/>
          </cell>
          <cell r="BK314" t="str">
            <v/>
          </cell>
          <cell r="BL314" t="str">
            <v/>
          </cell>
          <cell r="BM314" t="str">
            <v/>
          </cell>
          <cell r="BN314" t="str">
            <v/>
          </cell>
          <cell r="BO314" t="str">
            <v/>
          </cell>
          <cell r="BP314" t="str">
            <v/>
          </cell>
          <cell r="BQ314" t="str">
            <v/>
          </cell>
          <cell r="BR314" t="str">
            <v/>
          </cell>
          <cell r="BS314" t="str">
            <v/>
          </cell>
          <cell r="BT314" t="str">
            <v/>
          </cell>
          <cell r="BU314" t="str">
            <v/>
          </cell>
          <cell r="BV314" t="str">
            <v/>
          </cell>
          <cell r="BW314" t="str">
            <v/>
          </cell>
          <cell r="BX314" t="str">
            <v/>
          </cell>
          <cell r="BY314" t="str">
            <v/>
          </cell>
          <cell r="CA314" t="str">
            <v/>
          </cell>
          <cell r="CB314" t="str">
            <v/>
          </cell>
          <cell r="CC314" t="str">
            <v/>
          </cell>
          <cell r="CD314" t="str">
            <v/>
          </cell>
          <cell r="CE314" t="str">
            <v/>
          </cell>
          <cell r="CF314" t="str">
            <v/>
          </cell>
          <cell r="CG314" t="str">
            <v/>
          </cell>
          <cell r="CH314" t="str">
            <v/>
          </cell>
          <cell r="CI314" t="str">
            <v/>
          </cell>
          <cell r="CJ314" t="str">
            <v/>
          </cell>
          <cell r="CK314" t="str">
            <v/>
          </cell>
          <cell r="CL314" t="str">
            <v/>
          </cell>
          <cell r="CM314" t="str">
            <v/>
          </cell>
          <cell r="CN314" t="str">
            <v/>
          </cell>
          <cell r="CO314" t="str">
            <v/>
          </cell>
          <cell r="CP314" t="str">
            <v/>
          </cell>
          <cell r="CQ314" t="str">
            <v/>
          </cell>
          <cell r="CR314" t="str">
            <v/>
          </cell>
          <cell r="CS314" t="str">
            <v/>
          </cell>
          <cell r="CT314" t="str">
            <v/>
          </cell>
          <cell r="CU314" t="str">
            <v/>
          </cell>
          <cell r="CV314" t="str">
            <v/>
          </cell>
          <cell r="CW314" t="str">
            <v/>
          </cell>
          <cell r="CX314" t="str">
            <v/>
          </cell>
          <cell r="CY314" t="str">
            <v/>
          </cell>
          <cell r="CZ314" t="str">
            <v/>
          </cell>
          <cell r="DA314" t="str">
            <v/>
          </cell>
          <cell r="DB314" t="str">
            <v/>
          </cell>
          <cell r="DC314" t="str">
            <v/>
          </cell>
          <cell r="DD314" t="str">
            <v/>
          </cell>
          <cell r="DE314" t="str">
            <v/>
          </cell>
          <cell r="DF314" t="str">
            <v/>
          </cell>
          <cell r="DG314" t="str">
            <v/>
          </cell>
          <cell r="DH314" t="str">
            <v/>
          </cell>
          <cell r="DI314" t="str">
            <v/>
          </cell>
          <cell r="DJ314" t="str">
            <v/>
          </cell>
          <cell r="DK314" t="str">
            <v/>
          </cell>
          <cell r="DL314" t="str">
            <v/>
          </cell>
          <cell r="DM314" t="str">
            <v/>
          </cell>
          <cell r="DN314" t="str">
            <v/>
          </cell>
          <cell r="DO314" t="str">
            <v/>
          </cell>
          <cell r="DP314" t="str">
            <v/>
          </cell>
          <cell r="DQ314" t="str">
            <v/>
          </cell>
          <cell r="DR314" t="str">
            <v/>
          </cell>
          <cell r="DS314" t="str">
            <v/>
          </cell>
          <cell r="DT314" t="str">
            <v/>
          </cell>
          <cell r="DU314" t="str">
            <v/>
          </cell>
          <cell r="DV314" t="str">
            <v/>
          </cell>
          <cell r="DW314" t="str">
            <v/>
          </cell>
          <cell r="DX314" t="str">
            <v/>
          </cell>
          <cell r="DY314" t="str">
            <v/>
          </cell>
          <cell r="DZ314" t="str">
            <v/>
          </cell>
          <cell r="EA314" t="str">
            <v/>
          </cell>
          <cell r="EB314" t="str">
            <v/>
          </cell>
          <cell r="EC314" t="str">
            <v/>
          </cell>
          <cell r="ED314" t="str">
            <v/>
          </cell>
          <cell r="EE314" t="str">
            <v/>
          </cell>
          <cell r="EF314" t="str">
            <v/>
          </cell>
          <cell r="EG314" t="str">
            <v/>
          </cell>
          <cell r="EH314" t="str">
            <v/>
          </cell>
          <cell r="EI314" t="str">
            <v/>
          </cell>
          <cell r="EJ314" t="str">
            <v/>
          </cell>
          <cell r="EK314" t="str">
            <v/>
          </cell>
          <cell r="EL314" t="str">
            <v/>
          </cell>
          <cell r="EM314" t="str">
            <v/>
          </cell>
          <cell r="EN314" t="str">
            <v/>
          </cell>
          <cell r="EO314" t="str">
            <v/>
          </cell>
          <cell r="EP314" t="str">
            <v/>
          </cell>
          <cell r="EQ314" t="str">
            <v/>
          </cell>
          <cell r="ER314" t="str">
            <v/>
          </cell>
          <cell r="ES314" t="str">
            <v/>
          </cell>
          <cell r="ET314" t="str">
            <v/>
          </cell>
          <cell r="EU314" t="str">
            <v/>
          </cell>
          <cell r="EV314" t="str">
            <v/>
          </cell>
          <cell r="EW314" t="str">
            <v/>
          </cell>
          <cell r="EX314" t="str">
            <v/>
          </cell>
        </row>
        <row r="315">
          <cell r="B315" t="str">
            <v/>
          </cell>
          <cell r="C315" t="str">
            <v/>
          </cell>
          <cell r="D315" t="str">
            <v/>
          </cell>
          <cell r="E315" t="str">
            <v/>
          </cell>
          <cell r="F315" t="str">
            <v/>
          </cell>
          <cell r="G315" t="str">
            <v/>
          </cell>
          <cell r="H315" t="str">
            <v/>
          </cell>
          <cell r="I315" t="str">
            <v/>
          </cell>
          <cell r="J315" t="str">
            <v/>
          </cell>
          <cell r="K315" t="str">
            <v/>
          </cell>
          <cell r="L315" t="str">
            <v/>
          </cell>
          <cell r="M315" t="str">
            <v/>
          </cell>
          <cell r="N315" t="str">
            <v/>
          </cell>
          <cell r="O315" t="str">
            <v/>
          </cell>
          <cell r="P315" t="str">
            <v/>
          </cell>
          <cell r="Q315" t="str">
            <v/>
          </cell>
          <cell r="R315" t="str">
            <v/>
          </cell>
          <cell r="S315" t="str">
            <v/>
          </cell>
          <cell r="T315" t="str">
            <v/>
          </cell>
          <cell r="U315" t="str">
            <v/>
          </cell>
          <cell r="V315" t="str">
            <v/>
          </cell>
          <cell r="W315" t="str">
            <v/>
          </cell>
          <cell r="X315" t="str">
            <v/>
          </cell>
          <cell r="Y315" t="str">
            <v/>
          </cell>
          <cell r="Z315" t="str">
            <v/>
          </cell>
          <cell r="AA315" t="str">
            <v/>
          </cell>
          <cell r="AB315" t="str">
            <v/>
          </cell>
          <cell r="AC315" t="str">
            <v/>
          </cell>
          <cell r="AD315" t="str">
            <v/>
          </cell>
          <cell r="AE315" t="str">
            <v/>
          </cell>
          <cell r="AF315" t="str">
            <v/>
          </cell>
          <cell r="AG315" t="str">
            <v/>
          </cell>
          <cell r="AH315" t="str">
            <v/>
          </cell>
          <cell r="AI315" t="str">
            <v/>
          </cell>
          <cell r="AJ315" t="str">
            <v/>
          </cell>
          <cell r="AK315" t="str">
            <v/>
          </cell>
          <cell r="AL315" t="str">
            <v/>
          </cell>
          <cell r="AM315" t="str">
            <v/>
          </cell>
          <cell r="AN315" t="str">
            <v/>
          </cell>
          <cell r="AO315" t="str">
            <v/>
          </cell>
          <cell r="AP315" t="str">
            <v/>
          </cell>
          <cell r="AQ315" t="str">
            <v/>
          </cell>
          <cell r="AR315" t="str">
            <v/>
          </cell>
          <cell r="AS315" t="str">
            <v/>
          </cell>
          <cell r="AT315" t="str">
            <v/>
          </cell>
          <cell r="AU315" t="str">
            <v/>
          </cell>
          <cell r="AV315" t="str">
            <v/>
          </cell>
          <cell r="AW315" t="str">
            <v/>
          </cell>
          <cell r="AX315" t="str">
            <v/>
          </cell>
          <cell r="AY315" t="str">
            <v/>
          </cell>
          <cell r="AZ315" t="str">
            <v/>
          </cell>
          <cell r="BA315" t="str">
            <v/>
          </cell>
          <cell r="BB315" t="str">
            <v/>
          </cell>
          <cell r="BC315" t="str">
            <v/>
          </cell>
          <cell r="BD315" t="str">
            <v/>
          </cell>
          <cell r="BE315" t="str">
            <v/>
          </cell>
          <cell r="BF315" t="str">
            <v/>
          </cell>
          <cell r="BG315" t="str">
            <v/>
          </cell>
          <cell r="BH315" t="str">
            <v/>
          </cell>
          <cell r="BI315" t="str">
            <v/>
          </cell>
          <cell r="BJ315" t="str">
            <v/>
          </cell>
          <cell r="BK315" t="str">
            <v/>
          </cell>
          <cell r="BL315" t="str">
            <v/>
          </cell>
          <cell r="BM315" t="str">
            <v/>
          </cell>
          <cell r="BN315" t="str">
            <v/>
          </cell>
          <cell r="BO315" t="str">
            <v/>
          </cell>
          <cell r="BP315" t="str">
            <v/>
          </cell>
          <cell r="BQ315" t="str">
            <v/>
          </cell>
          <cell r="BR315" t="str">
            <v/>
          </cell>
          <cell r="BS315" t="str">
            <v/>
          </cell>
          <cell r="BT315" t="str">
            <v/>
          </cell>
          <cell r="BU315" t="str">
            <v/>
          </cell>
          <cell r="BV315" t="str">
            <v/>
          </cell>
          <cell r="BW315" t="str">
            <v/>
          </cell>
          <cell r="BX315" t="str">
            <v/>
          </cell>
          <cell r="BY315" t="str">
            <v/>
          </cell>
          <cell r="CA315" t="str">
            <v/>
          </cell>
          <cell r="CB315" t="str">
            <v/>
          </cell>
          <cell r="CC315" t="str">
            <v/>
          </cell>
          <cell r="CD315" t="str">
            <v/>
          </cell>
          <cell r="CE315" t="str">
            <v/>
          </cell>
          <cell r="CF315" t="str">
            <v/>
          </cell>
          <cell r="CG315" t="str">
            <v/>
          </cell>
          <cell r="CH315" t="str">
            <v/>
          </cell>
          <cell r="CI315" t="str">
            <v/>
          </cell>
          <cell r="CJ315" t="str">
            <v/>
          </cell>
          <cell r="CK315" t="str">
            <v/>
          </cell>
          <cell r="CL315" t="str">
            <v/>
          </cell>
          <cell r="CM315" t="str">
            <v/>
          </cell>
          <cell r="CN315" t="str">
            <v/>
          </cell>
          <cell r="CO315" t="str">
            <v/>
          </cell>
          <cell r="CP315" t="str">
            <v/>
          </cell>
          <cell r="CQ315" t="str">
            <v/>
          </cell>
          <cell r="CR315" t="str">
            <v/>
          </cell>
          <cell r="CS315" t="str">
            <v/>
          </cell>
          <cell r="CT315" t="str">
            <v/>
          </cell>
          <cell r="CU315" t="str">
            <v/>
          </cell>
          <cell r="CV315" t="str">
            <v/>
          </cell>
          <cell r="CW315" t="str">
            <v/>
          </cell>
          <cell r="CX315" t="str">
            <v/>
          </cell>
          <cell r="CY315" t="str">
            <v/>
          </cell>
          <cell r="CZ315" t="str">
            <v/>
          </cell>
          <cell r="DA315" t="str">
            <v/>
          </cell>
          <cell r="DB315" t="str">
            <v/>
          </cell>
          <cell r="DC315" t="str">
            <v/>
          </cell>
          <cell r="DD315" t="str">
            <v/>
          </cell>
          <cell r="DE315" t="str">
            <v/>
          </cell>
          <cell r="DF315" t="str">
            <v/>
          </cell>
          <cell r="DG315" t="str">
            <v/>
          </cell>
          <cell r="DH315" t="str">
            <v/>
          </cell>
          <cell r="DI315" t="str">
            <v/>
          </cell>
          <cell r="DJ315" t="str">
            <v/>
          </cell>
          <cell r="DK315" t="str">
            <v/>
          </cell>
          <cell r="DL315" t="str">
            <v/>
          </cell>
          <cell r="DM315" t="str">
            <v/>
          </cell>
          <cell r="DN315" t="str">
            <v/>
          </cell>
          <cell r="DO315" t="str">
            <v/>
          </cell>
          <cell r="DP315" t="str">
            <v/>
          </cell>
          <cell r="DQ315" t="str">
            <v/>
          </cell>
          <cell r="DR315" t="str">
            <v/>
          </cell>
          <cell r="DS315" t="str">
            <v/>
          </cell>
          <cell r="DT315" t="str">
            <v/>
          </cell>
          <cell r="DU315" t="str">
            <v/>
          </cell>
          <cell r="DV315" t="str">
            <v/>
          </cell>
          <cell r="DW315" t="str">
            <v/>
          </cell>
          <cell r="DX315" t="str">
            <v/>
          </cell>
          <cell r="DY315" t="str">
            <v/>
          </cell>
          <cell r="DZ315" t="str">
            <v/>
          </cell>
          <cell r="EA315" t="str">
            <v/>
          </cell>
          <cell r="EB315" t="str">
            <v/>
          </cell>
          <cell r="EC315" t="str">
            <v/>
          </cell>
          <cell r="ED315" t="str">
            <v/>
          </cell>
          <cell r="EE315" t="str">
            <v/>
          </cell>
          <cell r="EF315" t="str">
            <v/>
          </cell>
          <cell r="EG315" t="str">
            <v/>
          </cell>
          <cell r="EH315" t="str">
            <v/>
          </cell>
          <cell r="EI315" t="str">
            <v/>
          </cell>
          <cell r="EJ315" t="str">
            <v/>
          </cell>
          <cell r="EK315" t="str">
            <v/>
          </cell>
          <cell r="EL315" t="str">
            <v/>
          </cell>
          <cell r="EM315" t="str">
            <v/>
          </cell>
          <cell r="EN315" t="str">
            <v/>
          </cell>
          <cell r="EO315" t="str">
            <v/>
          </cell>
          <cell r="EP315" t="str">
            <v/>
          </cell>
          <cell r="EQ315" t="str">
            <v/>
          </cell>
          <cell r="ER315" t="str">
            <v/>
          </cell>
          <cell r="ES315" t="str">
            <v/>
          </cell>
          <cell r="ET315" t="str">
            <v/>
          </cell>
          <cell r="EU315" t="str">
            <v/>
          </cell>
          <cell r="EV315" t="str">
            <v/>
          </cell>
          <cell r="EW315" t="str">
            <v/>
          </cell>
          <cell r="EX315" t="str">
            <v/>
          </cell>
        </row>
        <row r="316">
          <cell r="B316" t="str">
            <v/>
          </cell>
          <cell r="C316" t="str">
            <v/>
          </cell>
          <cell r="D316" t="str">
            <v/>
          </cell>
          <cell r="E316" t="str">
            <v/>
          </cell>
          <cell r="F316" t="str">
            <v/>
          </cell>
          <cell r="G316" t="str">
            <v/>
          </cell>
          <cell r="H316" t="str">
            <v/>
          </cell>
          <cell r="I316" t="str">
            <v/>
          </cell>
          <cell r="J316" t="str">
            <v/>
          </cell>
          <cell r="K316" t="str">
            <v/>
          </cell>
          <cell r="L316" t="str">
            <v/>
          </cell>
          <cell r="M316" t="str">
            <v/>
          </cell>
          <cell r="N316" t="str">
            <v/>
          </cell>
          <cell r="O316" t="str">
            <v/>
          </cell>
          <cell r="P316" t="str">
            <v/>
          </cell>
          <cell r="Q316" t="str">
            <v/>
          </cell>
          <cell r="R316" t="str">
            <v/>
          </cell>
          <cell r="S316" t="str">
            <v/>
          </cell>
          <cell r="T316" t="str">
            <v/>
          </cell>
          <cell r="U316" t="str">
            <v/>
          </cell>
          <cell r="V316" t="str">
            <v/>
          </cell>
          <cell r="W316" t="str">
            <v/>
          </cell>
          <cell r="X316" t="str">
            <v/>
          </cell>
          <cell r="Y316" t="str">
            <v/>
          </cell>
          <cell r="Z316" t="str">
            <v/>
          </cell>
          <cell r="AA316" t="str">
            <v/>
          </cell>
          <cell r="AB316" t="str">
            <v/>
          </cell>
          <cell r="AC316" t="str">
            <v/>
          </cell>
          <cell r="AD316" t="str">
            <v/>
          </cell>
          <cell r="AE316" t="str">
            <v/>
          </cell>
          <cell r="AF316" t="str">
            <v/>
          </cell>
          <cell r="AG316" t="str">
            <v/>
          </cell>
          <cell r="AH316" t="str">
            <v/>
          </cell>
          <cell r="AI316" t="str">
            <v/>
          </cell>
          <cell r="AJ316" t="str">
            <v/>
          </cell>
          <cell r="AK316" t="str">
            <v/>
          </cell>
          <cell r="AL316" t="str">
            <v/>
          </cell>
          <cell r="AM316" t="str">
            <v/>
          </cell>
          <cell r="AN316" t="str">
            <v/>
          </cell>
          <cell r="AO316" t="str">
            <v/>
          </cell>
          <cell r="AP316" t="str">
            <v/>
          </cell>
          <cell r="AQ316" t="str">
            <v/>
          </cell>
          <cell r="AR316" t="str">
            <v/>
          </cell>
          <cell r="AS316" t="str">
            <v/>
          </cell>
          <cell r="AT316" t="str">
            <v/>
          </cell>
          <cell r="AU316" t="str">
            <v/>
          </cell>
          <cell r="AV316" t="str">
            <v/>
          </cell>
          <cell r="AW316" t="str">
            <v/>
          </cell>
          <cell r="AX316" t="str">
            <v/>
          </cell>
          <cell r="AY316" t="str">
            <v/>
          </cell>
          <cell r="AZ316" t="str">
            <v/>
          </cell>
          <cell r="BA316" t="str">
            <v/>
          </cell>
          <cell r="BB316" t="str">
            <v/>
          </cell>
          <cell r="BC316" t="str">
            <v/>
          </cell>
          <cell r="BD316" t="str">
            <v/>
          </cell>
          <cell r="BE316" t="str">
            <v/>
          </cell>
          <cell r="BF316" t="str">
            <v/>
          </cell>
          <cell r="BG316" t="str">
            <v/>
          </cell>
          <cell r="BH316" t="str">
            <v/>
          </cell>
          <cell r="BI316" t="str">
            <v/>
          </cell>
          <cell r="BJ316" t="str">
            <v/>
          </cell>
          <cell r="BK316" t="str">
            <v/>
          </cell>
          <cell r="BL316" t="str">
            <v/>
          </cell>
          <cell r="BM316" t="str">
            <v/>
          </cell>
          <cell r="BN316" t="str">
            <v/>
          </cell>
          <cell r="BO316" t="str">
            <v/>
          </cell>
          <cell r="BP316" t="str">
            <v/>
          </cell>
          <cell r="BQ316" t="str">
            <v/>
          </cell>
          <cell r="BR316" t="str">
            <v/>
          </cell>
          <cell r="BS316" t="str">
            <v/>
          </cell>
          <cell r="BT316" t="str">
            <v/>
          </cell>
          <cell r="BU316" t="str">
            <v/>
          </cell>
          <cell r="BV316" t="str">
            <v/>
          </cell>
          <cell r="BW316" t="str">
            <v/>
          </cell>
          <cell r="BX316" t="str">
            <v/>
          </cell>
          <cell r="BY316" t="str">
            <v/>
          </cell>
          <cell r="CA316" t="str">
            <v/>
          </cell>
          <cell r="CB316" t="str">
            <v/>
          </cell>
          <cell r="CC316" t="str">
            <v/>
          </cell>
          <cell r="CD316" t="str">
            <v/>
          </cell>
          <cell r="CE316" t="str">
            <v/>
          </cell>
          <cell r="CF316" t="str">
            <v/>
          </cell>
          <cell r="CG316" t="str">
            <v/>
          </cell>
          <cell r="CH316" t="str">
            <v/>
          </cell>
          <cell r="CI316" t="str">
            <v/>
          </cell>
          <cell r="CJ316" t="str">
            <v/>
          </cell>
          <cell r="CK316" t="str">
            <v/>
          </cell>
          <cell r="CL316" t="str">
            <v/>
          </cell>
          <cell r="CM316" t="str">
            <v/>
          </cell>
          <cell r="CN316" t="str">
            <v/>
          </cell>
          <cell r="CO316" t="str">
            <v/>
          </cell>
          <cell r="CP316" t="str">
            <v/>
          </cell>
          <cell r="CQ316" t="str">
            <v/>
          </cell>
          <cell r="CR316" t="str">
            <v/>
          </cell>
          <cell r="CS316" t="str">
            <v/>
          </cell>
          <cell r="CT316" t="str">
            <v/>
          </cell>
          <cell r="CU316" t="str">
            <v/>
          </cell>
          <cell r="CV316" t="str">
            <v/>
          </cell>
          <cell r="CW316" t="str">
            <v/>
          </cell>
          <cell r="CX316" t="str">
            <v/>
          </cell>
          <cell r="CY316" t="str">
            <v/>
          </cell>
          <cell r="CZ316" t="str">
            <v/>
          </cell>
          <cell r="DA316" t="str">
            <v/>
          </cell>
          <cell r="DB316" t="str">
            <v/>
          </cell>
          <cell r="DC316" t="str">
            <v/>
          </cell>
          <cell r="DD316" t="str">
            <v/>
          </cell>
          <cell r="DE316" t="str">
            <v/>
          </cell>
          <cell r="DF316" t="str">
            <v/>
          </cell>
          <cell r="DG316" t="str">
            <v/>
          </cell>
          <cell r="DH316" t="str">
            <v/>
          </cell>
          <cell r="DI316" t="str">
            <v/>
          </cell>
          <cell r="DJ316" t="str">
            <v/>
          </cell>
          <cell r="DK316" t="str">
            <v/>
          </cell>
          <cell r="DL316" t="str">
            <v/>
          </cell>
          <cell r="DM316" t="str">
            <v/>
          </cell>
          <cell r="DN316" t="str">
            <v/>
          </cell>
          <cell r="DO316" t="str">
            <v/>
          </cell>
          <cell r="DP316" t="str">
            <v/>
          </cell>
          <cell r="DQ316" t="str">
            <v/>
          </cell>
          <cell r="DR316" t="str">
            <v/>
          </cell>
          <cell r="DS316" t="str">
            <v/>
          </cell>
          <cell r="DT316" t="str">
            <v/>
          </cell>
          <cell r="DU316" t="str">
            <v/>
          </cell>
          <cell r="DV316" t="str">
            <v/>
          </cell>
          <cell r="DW316" t="str">
            <v/>
          </cell>
          <cell r="DX316" t="str">
            <v/>
          </cell>
          <cell r="DY316" t="str">
            <v/>
          </cell>
          <cell r="DZ316" t="str">
            <v/>
          </cell>
          <cell r="EA316" t="str">
            <v/>
          </cell>
          <cell r="EB316" t="str">
            <v/>
          </cell>
          <cell r="EC316" t="str">
            <v/>
          </cell>
          <cell r="ED316" t="str">
            <v/>
          </cell>
          <cell r="EE316" t="str">
            <v/>
          </cell>
          <cell r="EF316" t="str">
            <v/>
          </cell>
          <cell r="EG316" t="str">
            <v/>
          </cell>
          <cell r="EH316" t="str">
            <v/>
          </cell>
          <cell r="EI316" t="str">
            <v/>
          </cell>
          <cell r="EJ316" t="str">
            <v/>
          </cell>
          <cell r="EK316" t="str">
            <v/>
          </cell>
          <cell r="EL316" t="str">
            <v/>
          </cell>
          <cell r="EM316" t="str">
            <v/>
          </cell>
          <cell r="EN316" t="str">
            <v/>
          </cell>
          <cell r="EO316" t="str">
            <v/>
          </cell>
          <cell r="EP316" t="str">
            <v/>
          </cell>
          <cell r="EQ316" t="str">
            <v/>
          </cell>
          <cell r="ER316" t="str">
            <v/>
          </cell>
          <cell r="ES316" t="str">
            <v/>
          </cell>
          <cell r="ET316" t="str">
            <v/>
          </cell>
          <cell r="EU316" t="str">
            <v/>
          </cell>
          <cell r="EV316" t="str">
            <v/>
          </cell>
          <cell r="EW316" t="str">
            <v/>
          </cell>
          <cell r="EX316" t="str">
            <v/>
          </cell>
        </row>
        <row r="317">
          <cell r="B317" t="str">
            <v/>
          </cell>
          <cell r="C317" t="str">
            <v/>
          </cell>
          <cell r="D317" t="str">
            <v/>
          </cell>
          <cell r="E317" t="str">
            <v/>
          </cell>
          <cell r="F317" t="str">
            <v/>
          </cell>
          <cell r="G317" t="str">
            <v/>
          </cell>
          <cell r="H317" t="str">
            <v/>
          </cell>
          <cell r="I317" t="str">
            <v/>
          </cell>
          <cell r="J317" t="str">
            <v/>
          </cell>
          <cell r="K317" t="str">
            <v/>
          </cell>
          <cell r="L317" t="str">
            <v/>
          </cell>
          <cell r="M317" t="str">
            <v/>
          </cell>
          <cell r="N317" t="str">
            <v/>
          </cell>
          <cell r="O317" t="str">
            <v/>
          </cell>
          <cell r="P317" t="str">
            <v/>
          </cell>
          <cell r="Q317" t="str">
            <v/>
          </cell>
          <cell r="R317" t="str">
            <v/>
          </cell>
          <cell r="S317" t="str">
            <v/>
          </cell>
          <cell r="T317" t="str">
            <v/>
          </cell>
          <cell r="U317" t="str">
            <v/>
          </cell>
          <cell r="V317" t="str">
            <v/>
          </cell>
          <cell r="W317" t="str">
            <v/>
          </cell>
          <cell r="X317" t="str">
            <v/>
          </cell>
          <cell r="Y317" t="str">
            <v/>
          </cell>
          <cell r="Z317" t="str">
            <v/>
          </cell>
          <cell r="AA317" t="str">
            <v/>
          </cell>
          <cell r="AB317" t="str">
            <v/>
          </cell>
          <cell r="AC317" t="str">
            <v/>
          </cell>
          <cell r="AD317" t="str">
            <v/>
          </cell>
          <cell r="AE317" t="str">
            <v/>
          </cell>
          <cell r="AF317" t="str">
            <v/>
          </cell>
          <cell r="AG317" t="str">
            <v/>
          </cell>
          <cell r="AH317" t="str">
            <v/>
          </cell>
          <cell r="AI317" t="str">
            <v/>
          </cell>
          <cell r="AJ317" t="str">
            <v/>
          </cell>
          <cell r="AK317" t="str">
            <v/>
          </cell>
          <cell r="AL317" t="str">
            <v/>
          </cell>
          <cell r="AM317" t="str">
            <v/>
          </cell>
          <cell r="AN317" t="str">
            <v/>
          </cell>
          <cell r="AO317" t="str">
            <v/>
          </cell>
          <cell r="AP317" t="str">
            <v/>
          </cell>
          <cell r="AQ317" t="str">
            <v/>
          </cell>
          <cell r="AR317" t="str">
            <v/>
          </cell>
          <cell r="AS317" t="str">
            <v/>
          </cell>
          <cell r="AT317" t="str">
            <v/>
          </cell>
          <cell r="AU317" t="str">
            <v/>
          </cell>
          <cell r="AV317" t="str">
            <v/>
          </cell>
          <cell r="AW317" t="str">
            <v/>
          </cell>
          <cell r="AX317" t="str">
            <v/>
          </cell>
          <cell r="AY317" t="str">
            <v/>
          </cell>
          <cell r="AZ317" t="str">
            <v/>
          </cell>
          <cell r="BA317" t="str">
            <v/>
          </cell>
          <cell r="BB317" t="str">
            <v/>
          </cell>
          <cell r="BC317" t="str">
            <v/>
          </cell>
          <cell r="BD317" t="str">
            <v/>
          </cell>
          <cell r="BE317" t="str">
            <v/>
          </cell>
          <cell r="BF317" t="str">
            <v/>
          </cell>
          <cell r="BG317" t="str">
            <v/>
          </cell>
          <cell r="BH317" t="str">
            <v/>
          </cell>
          <cell r="BI317" t="str">
            <v/>
          </cell>
          <cell r="BJ317" t="str">
            <v/>
          </cell>
          <cell r="BK317" t="str">
            <v/>
          </cell>
          <cell r="BL317" t="str">
            <v/>
          </cell>
          <cell r="BM317" t="str">
            <v/>
          </cell>
          <cell r="BN317" t="str">
            <v/>
          </cell>
          <cell r="BO317" t="str">
            <v/>
          </cell>
          <cell r="BP317" t="str">
            <v/>
          </cell>
          <cell r="BQ317" t="str">
            <v/>
          </cell>
          <cell r="BR317" t="str">
            <v/>
          </cell>
          <cell r="BS317" t="str">
            <v/>
          </cell>
          <cell r="BT317" t="str">
            <v/>
          </cell>
          <cell r="BU317" t="str">
            <v/>
          </cell>
          <cell r="BV317" t="str">
            <v/>
          </cell>
          <cell r="BW317" t="str">
            <v/>
          </cell>
          <cell r="BX317" t="str">
            <v/>
          </cell>
          <cell r="BY317" t="str">
            <v/>
          </cell>
          <cell r="CA317" t="str">
            <v/>
          </cell>
          <cell r="CB317" t="str">
            <v/>
          </cell>
          <cell r="CC317" t="str">
            <v/>
          </cell>
          <cell r="CD317" t="str">
            <v/>
          </cell>
          <cell r="CE317" t="str">
            <v/>
          </cell>
          <cell r="CF317" t="str">
            <v/>
          </cell>
          <cell r="CG317" t="str">
            <v/>
          </cell>
          <cell r="CH317" t="str">
            <v/>
          </cell>
          <cell r="CI317" t="str">
            <v/>
          </cell>
          <cell r="CJ317" t="str">
            <v/>
          </cell>
          <cell r="CK317" t="str">
            <v/>
          </cell>
          <cell r="CL317" t="str">
            <v/>
          </cell>
          <cell r="CM317" t="str">
            <v/>
          </cell>
          <cell r="CN317" t="str">
            <v/>
          </cell>
          <cell r="CO317" t="str">
            <v/>
          </cell>
          <cell r="CP317" t="str">
            <v/>
          </cell>
          <cell r="CQ317" t="str">
            <v/>
          </cell>
          <cell r="CR317" t="str">
            <v/>
          </cell>
          <cell r="CS317" t="str">
            <v/>
          </cell>
          <cell r="CT317" t="str">
            <v/>
          </cell>
          <cell r="CU317" t="str">
            <v/>
          </cell>
          <cell r="CV317" t="str">
            <v/>
          </cell>
          <cell r="CW317" t="str">
            <v/>
          </cell>
          <cell r="CX317" t="str">
            <v/>
          </cell>
          <cell r="CY317" t="str">
            <v/>
          </cell>
          <cell r="CZ317" t="str">
            <v/>
          </cell>
          <cell r="DA317" t="str">
            <v/>
          </cell>
          <cell r="DB317" t="str">
            <v/>
          </cell>
          <cell r="DC317" t="str">
            <v/>
          </cell>
          <cell r="DD317" t="str">
            <v/>
          </cell>
          <cell r="DE317" t="str">
            <v/>
          </cell>
          <cell r="DF317" t="str">
            <v/>
          </cell>
          <cell r="DG317" t="str">
            <v/>
          </cell>
          <cell r="DH317" t="str">
            <v/>
          </cell>
          <cell r="DI317" t="str">
            <v/>
          </cell>
          <cell r="DJ317" t="str">
            <v/>
          </cell>
          <cell r="DK317" t="str">
            <v/>
          </cell>
          <cell r="DL317" t="str">
            <v/>
          </cell>
          <cell r="DM317" t="str">
            <v/>
          </cell>
          <cell r="DN317" t="str">
            <v/>
          </cell>
          <cell r="DO317" t="str">
            <v/>
          </cell>
          <cell r="DP317" t="str">
            <v/>
          </cell>
          <cell r="DQ317" t="str">
            <v/>
          </cell>
          <cell r="DR317" t="str">
            <v/>
          </cell>
          <cell r="DS317" t="str">
            <v/>
          </cell>
          <cell r="DT317" t="str">
            <v/>
          </cell>
          <cell r="DU317" t="str">
            <v/>
          </cell>
          <cell r="DV317" t="str">
            <v/>
          </cell>
          <cell r="DW317" t="str">
            <v/>
          </cell>
          <cell r="DX317" t="str">
            <v/>
          </cell>
          <cell r="DY317" t="str">
            <v/>
          </cell>
          <cell r="DZ317" t="str">
            <v/>
          </cell>
          <cell r="EA317" t="str">
            <v/>
          </cell>
          <cell r="EB317" t="str">
            <v/>
          </cell>
          <cell r="EC317" t="str">
            <v/>
          </cell>
          <cell r="ED317" t="str">
            <v/>
          </cell>
          <cell r="EE317" t="str">
            <v/>
          </cell>
          <cell r="EF317" t="str">
            <v/>
          </cell>
          <cell r="EG317" t="str">
            <v/>
          </cell>
          <cell r="EH317" t="str">
            <v/>
          </cell>
          <cell r="EI317" t="str">
            <v/>
          </cell>
          <cell r="EJ317" t="str">
            <v/>
          </cell>
          <cell r="EK317" t="str">
            <v/>
          </cell>
          <cell r="EL317" t="str">
            <v/>
          </cell>
          <cell r="EM317" t="str">
            <v/>
          </cell>
          <cell r="EN317" t="str">
            <v/>
          </cell>
          <cell r="EO317" t="str">
            <v/>
          </cell>
          <cell r="EP317" t="str">
            <v/>
          </cell>
          <cell r="EQ317" t="str">
            <v/>
          </cell>
          <cell r="ER317" t="str">
            <v/>
          </cell>
          <cell r="ES317" t="str">
            <v/>
          </cell>
          <cell r="ET317" t="str">
            <v/>
          </cell>
          <cell r="EU317" t="str">
            <v/>
          </cell>
          <cell r="EV317" t="str">
            <v/>
          </cell>
          <cell r="EW317" t="str">
            <v/>
          </cell>
          <cell r="EX317" t="str">
            <v/>
          </cell>
        </row>
        <row r="318">
          <cell r="B318" t="str">
            <v/>
          </cell>
          <cell r="C318" t="str">
            <v/>
          </cell>
          <cell r="D318" t="str">
            <v/>
          </cell>
          <cell r="E318" t="str">
            <v/>
          </cell>
          <cell r="F318" t="str">
            <v/>
          </cell>
          <cell r="G318" t="str">
            <v/>
          </cell>
          <cell r="H318" t="str">
            <v/>
          </cell>
          <cell r="I318" t="str">
            <v/>
          </cell>
          <cell r="J318" t="str">
            <v/>
          </cell>
          <cell r="K318" t="str">
            <v/>
          </cell>
          <cell r="L318" t="str">
            <v/>
          </cell>
          <cell r="M318" t="str">
            <v/>
          </cell>
          <cell r="N318" t="str">
            <v/>
          </cell>
          <cell r="O318" t="str">
            <v/>
          </cell>
          <cell r="P318" t="str">
            <v/>
          </cell>
          <cell r="Q318" t="str">
            <v/>
          </cell>
          <cell r="R318" t="str">
            <v/>
          </cell>
          <cell r="S318" t="str">
            <v/>
          </cell>
          <cell r="T318" t="str">
            <v/>
          </cell>
          <cell r="U318" t="str">
            <v/>
          </cell>
          <cell r="V318" t="str">
            <v/>
          </cell>
          <cell r="W318" t="str">
            <v/>
          </cell>
          <cell r="X318" t="str">
            <v/>
          </cell>
          <cell r="Y318" t="str">
            <v/>
          </cell>
          <cell r="Z318" t="str">
            <v/>
          </cell>
          <cell r="AA318" t="str">
            <v/>
          </cell>
          <cell r="AB318" t="str">
            <v/>
          </cell>
          <cell r="AC318" t="str">
            <v/>
          </cell>
          <cell r="AD318" t="str">
            <v/>
          </cell>
          <cell r="AE318" t="str">
            <v/>
          </cell>
          <cell r="AF318" t="str">
            <v/>
          </cell>
          <cell r="AG318" t="str">
            <v/>
          </cell>
          <cell r="AH318" t="str">
            <v/>
          </cell>
          <cell r="AI318" t="str">
            <v/>
          </cell>
          <cell r="AJ318" t="str">
            <v/>
          </cell>
          <cell r="AK318" t="str">
            <v/>
          </cell>
          <cell r="AL318" t="str">
            <v/>
          </cell>
          <cell r="AM318" t="str">
            <v/>
          </cell>
          <cell r="AN318" t="str">
            <v/>
          </cell>
          <cell r="AO318" t="str">
            <v/>
          </cell>
          <cell r="AP318" t="str">
            <v/>
          </cell>
          <cell r="AQ318" t="str">
            <v/>
          </cell>
          <cell r="AR318" t="str">
            <v/>
          </cell>
          <cell r="AS318" t="str">
            <v/>
          </cell>
          <cell r="AT318" t="str">
            <v/>
          </cell>
          <cell r="AU318" t="str">
            <v/>
          </cell>
          <cell r="AV318" t="str">
            <v/>
          </cell>
          <cell r="AW318" t="str">
            <v/>
          </cell>
          <cell r="AX318" t="str">
            <v/>
          </cell>
          <cell r="AY318" t="str">
            <v/>
          </cell>
          <cell r="AZ318" t="str">
            <v/>
          </cell>
          <cell r="BA318" t="str">
            <v/>
          </cell>
          <cell r="BB318" t="str">
            <v/>
          </cell>
          <cell r="BC318" t="str">
            <v/>
          </cell>
          <cell r="BD318" t="str">
            <v/>
          </cell>
          <cell r="BE318" t="str">
            <v/>
          </cell>
          <cell r="BF318" t="str">
            <v/>
          </cell>
          <cell r="BG318" t="str">
            <v/>
          </cell>
          <cell r="BH318" t="str">
            <v/>
          </cell>
          <cell r="BI318" t="str">
            <v/>
          </cell>
          <cell r="BJ318" t="str">
            <v/>
          </cell>
          <cell r="BK318" t="str">
            <v/>
          </cell>
          <cell r="BL318" t="str">
            <v/>
          </cell>
          <cell r="BM318" t="str">
            <v/>
          </cell>
          <cell r="BN318" t="str">
            <v/>
          </cell>
          <cell r="BO318" t="str">
            <v/>
          </cell>
          <cell r="BP318" t="str">
            <v/>
          </cell>
          <cell r="BQ318" t="str">
            <v/>
          </cell>
          <cell r="BR318" t="str">
            <v/>
          </cell>
          <cell r="BS318" t="str">
            <v/>
          </cell>
          <cell r="BT318" t="str">
            <v/>
          </cell>
          <cell r="BU318" t="str">
            <v/>
          </cell>
          <cell r="BV318" t="str">
            <v/>
          </cell>
          <cell r="BW318" t="str">
            <v/>
          </cell>
          <cell r="BX318" t="str">
            <v/>
          </cell>
          <cell r="BY318" t="str">
            <v/>
          </cell>
          <cell r="CA318" t="str">
            <v/>
          </cell>
          <cell r="CB318" t="str">
            <v/>
          </cell>
          <cell r="CC318" t="str">
            <v/>
          </cell>
          <cell r="CD318" t="str">
            <v/>
          </cell>
          <cell r="CE318" t="str">
            <v/>
          </cell>
          <cell r="CF318" t="str">
            <v/>
          </cell>
          <cell r="CG318" t="str">
            <v/>
          </cell>
          <cell r="CH318" t="str">
            <v/>
          </cell>
          <cell r="CI318" t="str">
            <v/>
          </cell>
          <cell r="CJ318" t="str">
            <v/>
          </cell>
          <cell r="CK318" t="str">
            <v/>
          </cell>
          <cell r="CL318" t="str">
            <v/>
          </cell>
          <cell r="CM318" t="str">
            <v/>
          </cell>
          <cell r="CN318" t="str">
            <v/>
          </cell>
          <cell r="CO318" t="str">
            <v/>
          </cell>
          <cell r="CP318" t="str">
            <v/>
          </cell>
          <cell r="CQ318" t="str">
            <v/>
          </cell>
          <cell r="CR318" t="str">
            <v/>
          </cell>
          <cell r="CS318" t="str">
            <v/>
          </cell>
          <cell r="CT318" t="str">
            <v/>
          </cell>
          <cell r="CU318" t="str">
            <v/>
          </cell>
          <cell r="CV318" t="str">
            <v/>
          </cell>
          <cell r="CW318" t="str">
            <v/>
          </cell>
          <cell r="CX318" t="str">
            <v/>
          </cell>
          <cell r="CY318" t="str">
            <v/>
          </cell>
          <cell r="CZ318" t="str">
            <v/>
          </cell>
          <cell r="DA318" t="str">
            <v/>
          </cell>
          <cell r="DB318" t="str">
            <v/>
          </cell>
          <cell r="DC318" t="str">
            <v/>
          </cell>
          <cell r="DD318" t="str">
            <v/>
          </cell>
          <cell r="DE318" t="str">
            <v/>
          </cell>
          <cell r="DF318" t="str">
            <v/>
          </cell>
          <cell r="DG318" t="str">
            <v/>
          </cell>
          <cell r="DH318" t="str">
            <v/>
          </cell>
          <cell r="DI318" t="str">
            <v/>
          </cell>
          <cell r="DJ318" t="str">
            <v/>
          </cell>
          <cell r="DK318" t="str">
            <v/>
          </cell>
          <cell r="DL318" t="str">
            <v/>
          </cell>
          <cell r="DM318" t="str">
            <v/>
          </cell>
          <cell r="DN318" t="str">
            <v/>
          </cell>
          <cell r="DO318" t="str">
            <v/>
          </cell>
          <cell r="DP318" t="str">
            <v/>
          </cell>
          <cell r="DQ318" t="str">
            <v/>
          </cell>
          <cell r="DR318" t="str">
            <v/>
          </cell>
          <cell r="DS318" t="str">
            <v/>
          </cell>
          <cell r="DT318" t="str">
            <v/>
          </cell>
          <cell r="DU318" t="str">
            <v/>
          </cell>
          <cell r="DV318" t="str">
            <v/>
          </cell>
          <cell r="DW318" t="str">
            <v/>
          </cell>
          <cell r="DX318" t="str">
            <v/>
          </cell>
          <cell r="DY318" t="str">
            <v/>
          </cell>
          <cell r="DZ318" t="str">
            <v/>
          </cell>
          <cell r="EA318" t="str">
            <v/>
          </cell>
          <cell r="EB318" t="str">
            <v/>
          </cell>
          <cell r="EC318" t="str">
            <v/>
          </cell>
          <cell r="ED318" t="str">
            <v/>
          </cell>
          <cell r="EE318" t="str">
            <v/>
          </cell>
          <cell r="EF318" t="str">
            <v/>
          </cell>
          <cell r="EG318" t="str">
            <v/>
          </cell>
          <cell r="EH318" t="str">
            <v/>
          </cell>
          <cell r="EI318" t="str">
            <v/>
          </cell>
          <cell r="EJ318" t="str">
            <v/>
          </cell>
          <cell r="EK318" t="str">
            <v/>
          </cell>
          <cell r="EL318" t="str">
            <v/>
          </cell>
          <cell r="EM318" t="str">
            <v/>
          </cell>
          <cell r="EN318" t="str">
            <v/>
          </cell>
          <cell r="EO318" t="str">
            <v/>
          </cell>
          <cell r="EP318" t="str">
            <v/>
          </cell>
          <cell r="EQ318" t="str">
            <v/>
          </cell>
          <cell r="ER318" t="str">
            <v/>
          </cell>
          <cell r="ES318" t="str">
            <v/>
          </cell>
          <cell r="ET318" t="str">
            <v/>
          </cell>
          <cell r="EU318" t="str">
            <v/>
          </cell>
          <cell r="EV318" t="str">
            <v/>
          </cell>
          <cell r="EW318" t="str">
            <v/>
          </cell>
          <cell r="EX318" t="str">
            <v/>
          </cell>
        </row>
        <row r="319">
          <cell r="B319" t="str">
            <v/>
          </cell>
          <cell r="C319" t="str">
            <v/>
          </cell>
          <cell r="D319" t="str">
            <v/>
          </cell>
          <cell r="E319" t="str">
            <v/>
          </cell>
          <cell r="F319" t="str">
            <v/>
          </cell>
          <cell r="G319" t="str">
            <v/>
          </cell>
          <cell r="H319" t="str">
            <v/>
          </cell>
          <cell r="I319" t="str">
            <v/>
          </cell>
          <cell r="J319" t="str">
            <v/>
          </cell>
          <cell r="K319" t="str">
            <v/>
          </cell>
          <cell r="L319" t="str">
            <v/>
          </cell>
          <cell r="M319" t="str">
            <v/>
          </cell>
          <cell r="N319" t="str">
            <v/>
          </cell>
          <cell r="O319" t="str">
            <v/>
          </cell>
          <cell r="P319" t="str">
            <v/>
          </cell>
          <cell r="Q319" t="str">
            <v/>
          </cell>
          <cell r="R319" t="str">
            <v/>
          </cell>
          <cell r="S319" t="str">
            <v/>
          </cell>
          <cell r="T319" t="str">
            <v/>
          </cell>
          <cell r="U319" t="str">
            <v/>
          </cell>
          <cell r="V319" t="str">
            <v/>
          </cell>
          <cell r="W319" t="str">
            <v/>
          </cell>
          <cell r="X319" t="str">
            <v/>
          </cell>
          <cell r="Y319" t="str">
            <v/>
          </cell>
          <cell r="Z319" t="str">
            <v/>
          </cell>
          <cell r="AA319" t="str">
            <v/>
          </cell>
          <cell r="AB319" t="str">
            <v/>
          </cell>
          <cell r="AC319" t="str">
            <v/>
          </cell>
          <cell r="AD319" t="str">
            <v/>
          </cell>
          <cell r="AE319" t="str">
            <v/>
          </cell>
          <cell r="AF319" t="str">
            <v/>
          </cell>
          <cell r="AG319" t="str">
            <v/>
          </cell>
          <cell r="AH319" t="str">
            <v/>
          </cell>
          <cell r="AI319" t="str">
            <v/>
          </cell>
          <cell r="AJ319" t="str">
            <v/>
          </cell>
          <cell r="AK319" t="str">
            <v/>
          </cell>
          <cell r="AL319" t="str">
            <v/>
          </cell>
          <cell r="AM319" t="str">
            <v/>
          </cell>
          <cell r="AN319" t="str">
            <v/>
          </cell>
          <cell r="AO319" t="str">
            <v/>
          </cell>
          <cell r="AP319" t="str">
            <v/>
          </cell>
          <cell r="AQ319" t="str">
            <v/>
          </cell>
          <cell r="AR319" t="str">
            <v/>
          </cell>
          <cell r="AS319" t="str">
            <v/>
          </cell>
          <cell r="AT319" t="str">
            <v/>
          </cell>
          <cell r="AU319" t="str">
            <v/>
          </cell>
          <cell r="AV319" t="str">
            <v/>
          </cell>
          <cell r="AW319" t="str">
            <v/>
          </cell>
          <cell r="AX319" t="str">
            <v/>
          </cell>
          <cell r="AY319" t="str">
            <v/>
          </cell>
          <cell r="AZ319" t="str">
            <v/>
          </cell>
          <cell r="BA319" t="str">
            <v/>
          </cell>
          <cell r="BB319" t="str">
            <v/>
          </cell>
          <cell r="BC319" t="str">
            <v/>
          </cell>
          <cell r="BD319" t="str">
            <v/>
          </cell>
          <cell r="BE319" t="str">
            <v/>
          </cell>
          <cell r="BF319" t="str">
            <v/>
          </cell>
          <cell r="BG319" t="str">
            <v/>
          </cell>
          <cell r="BH319" t="str">
            <v/>
          </cell>
          <cell r="BI319" t="str">
            <v/>
          </cell>
          <cell r="BJ319" t="str">
            <v/>
          </cell>
          <cell r="BK319" t="str">
            <v/>
          </cell>
          <cell r="BL319" t="str">
            <v/>
          </cell>
          <cell r="BM319" t="str">
            <v/>
          </cell>
          <cell r="BN319" t="str">
            <v/>
          </cell>
          <cell r="BO319" t="str">
            <v/>
          </cell>
          <cell r="BP319" t="str">
            <v/>
          </cell>
          <cell r="BQ319" t="str">
            <v/>
          </cell>
          <cell r="BR319" t="str">
            <v/>
          </cell>
          <cell r="BS319" t="str">
            <v/>
          </cell>
          <cell r="BT319" t="str">
            <v/>
          </cell>
          <cell r="BU319" t="str">
            <v/>
          </cell>
          <cell r="BV319" t="str">
            <v/>
          </cell>
          <cell r="BW319" t="str">
            <v/>
          </cell>
          <cell r="BX319" t="str">
            <v/>
          </cell>
          <cell r="BY319" t="str">
            <v/>
          </cell>
          <cell r="CA319" t="str">
            <v/>
          </cell>
          <cell r="CB319" t="str">
            <v/>
          </cell>
          <cell r="CC319" t="str">
            <v/>
          </cell>
          <cell r="CD319" t="str">
            <v/>
          </cell>
          <cell r="CE319" t="str">
            <v/>
          </cell>
          <cell r="CF319" t="str">
            <v/>
          </cell>
          <cell r="CG319" t="str">
            <v/>
          </cell>
          <cell r="CH319" t="str">
            <v/>
          </cell>
          <cell r="CI319" t="str">
            <v/>
          </cell>
          <cell r="CJ319" t="str">
            <v/>
          </cell>
          <cell r="CK319" t="str">
            <v/>
          </cell>
          <cell r="CL319" t="str">
            <v/>
          </cell>
          <cell r="CM319" t="str">
            <v/>
          </cell>
          <cell r="CN319" t="str">
            <v/>
          </cell>
          <cell r="CO319" t="str">
            <v/>
          </cell>
          <cell r="CP319" t="str">
            <v/>
          </cell>
          <cell r="CQ319" t="str">
            <v/>
          </cell>
          <cell r="CR319" t="str">
            <v/>
          </cell>
          <cell r="CS319" t="str">
            <v/>
          </cell>
          <cell r="CT319" t="str">
            <v/>
          </cell>
          <cell r="CU319" t="str">
            <v/>
          </cell>
          <cell r="CV319" t="str">
            <v/>
          </cell>
          <cell r="CW319" t="str">
            <v/>
          </cell>
          <cell r="CX319" t="str">
            <v/>
          </cell>
          <cell r="CY319" t="str">
            <v/>
          </cell>
          <cell r="CZ319" t="str">
            <v/>
          </cell>
          <cell r="DA319" t="str">
            <v/>
          </cell>
          <cell r="DB319" t="str">
            <v/>
          </cell>
          <cell r="DC319" t="str">
            <v/>
          </cell>
          <cell r="DD319" t="str">
            <v/>
          </cell>
          <cell r="DE319" t="str">
            <v/>
          </cell>
          <cell r="DF319" t="str">
            <v/>
          </cell>
          <cell r="DG319" t="str">
            <v/>
          </cell>
          <cell r="DH319" t="str">
            <v/>
          </cell>
          <cell r="DI319" t="str">
            <v/>
          </cell>
          <cell r="DJ319" t="str">
            <v/>
          </cell>
          <cell r="DK319" t="str">
            <v/>
          </cell>
          <cell r="DL319" t="str">
            <v/>
          </cell>
          <cell r="DM319" t="str">
            <v/>
          </cell>
          <cell r="DN319" t="str">
            <v/>
          </cell>
          <cell r="DO319" t="str">
            <v/>
          </cell>
          <cell r="DP319" t="str">
            <v/>
          </cell>
          <cell r="DQ319" t="str">
            <v/>
          </cell>
          <cell r="DR319" t="str">
            <v/>
          </cell>
          <cell r="DS319" t="str">
            <v/>
          </cell>
          <cell r="DT319" t="str">
            <v/>
          </cell>
          <cell r="DU319" t="str">
            <v/>
          </cell>
          <cell r="DV319" t="str">
            <v/>
          </cell>
          <cell r="DW319" t="str">
            <v/>
          </cell>
          <cell r="DX319" t="str">
            <v/>
          </cell>
          <cell r="DY319" t="str">
            <v/>
          </cell>
          <cell r="DZ319" t="str">
            <v/>
          </cell>
          <cell r="EA319" t="str">
            <v/>
          </cell>
          <cell r="EB319" t="str">
            <v/>
          </cell>
          <cell r="EC319" t="str">
            <v/>
          </cell>
          <cell r="ED319" t="str">
            <v/>
          </cell>
          <cell r="EE319" t="str">
            <v/>
          </cell>
          <cell r="EF319" t="str">
            <v/>
          </cell>
          <cell r="EG319" t="str">
            <v/>
          </cell>
          <cell r="EH319" t="str">
            <v/>
          </cell>
          <cell r="EI319" t="str">
            <v/>
          </cell>
          <cell r="EJ319" t="str">
            <v/>
          </cell>
          <cell r="EK319" t="str">
            <v/>
          </cell>
          <cell r="EL319" t="str">
            <v/>
          </cell>
          <cell r="EM319" t="str">
            <v/>
          </cell>
          <cell r="EN319" t="str">
            <v/>
          </cell>
          <cell r="EO319" t="str">
            <v/>
          </cell>
          <cell r="EP319" t="str">
            <v/>
          </cell>
          <cell r="EQ319" t="str">
            <v/>
          </cell>
          <cell r="ER319" t="str">
            <v/>
          </cell>
          <cell r="ES319" t="str">
            <v/>
          </cell>
          <cell r="ET319" t="str">
            <v/>
          </cell>
          <cell r="EU319" t="str">
            <v/>
          </cell>
          <cell r="EV319" t="str">
            <v/>
          </cell>
          <cell r="EW319" t="str">
            <v/>
          </cell>
          <cell r="EX319" t="str">
            <v/>
          </cell>
        </row>
        <row r="320">
          <cell r="B320" t="str">
            <v/>
          </cell>
          <cell r="C320" t="str">
            <v/>
          </cell>
          <cell r="D320" t="str">
            <v/>
          </cell>
          <cell r="E320" t="str">
            <v/>
          </cell>
          <cell r="F320" t="str">
            <v/>
          </cell>
          <cell r="G320" t="str">
            <v/>
          </cell>
          <cell r="H320" t="str">
            <v/>
          </cell>
          <cell r="I320" t="str">
            <v/>
          </cell>
          <cell r="J320" t="str">
            <v/>
          </cell>
          <cell r="K320" t="str">
            <v/>
          </cell>
          <cell r="L320" t="str">
            <v/>
          </cell>
          <cell r="M320" t="str">
            <v/>
          </cell>
          <cell r="N320" t="str">
            <v/>
          </cell>
          <cell r="O320" t="str">
            <v/>
          </cell>
          <cell r="P320" t="str">
            <v/>
          </cell>
          <cell r="Q320" t="str">
            <v/>
          </cell>
          <cell r="R320" t="str">
            <v/>
          </cell>
          <cell r="S320" t="str">
            <v/>
          </cell>
          <cell r="T320" t="str">
            <v/>
          </cell>
          <cell r="U320" t="str">
            <v/>
          </cell>
          <cell r="V320" t="str">
            <v/>
          </cell>
          <cell r="W320" t="str">
            <v/>
          </cell>
          <cell r="X320" t="str">
            <v/>
          </cell>
          <cell r="Y320" t="str">
            <v/>
          </cell>
          <cell r="Z320" t="str">
            <v/>
          </cell>
          <cell r="AA320" t="str">
            <v/>
          </cell>
          <cell r="AB320" t="str">
            <v/>
          </cell>
          <cell r="AC320" t="str">
            <v/>
          </cell>
          <cell r="AD320" t="str">
            <v/>
          </cell>
          <cell r="AE320" t="str">
            <v/>
          </cell>
          <cell r="AF320" t="str">
            <v/>
          </cell>
          <cell r="AG320" t="str">
            <v/>
          </cell>
          <cell r="AH320" t="str">
            <v/>
          </cell>
          <cell r="AI320" t="str">
            <v/>
          </cell>
          <cell r="AJ320" t="str">
            <v/>
          </cell>
          <cell r="AK320" t="str">
            <v/>
          </cell>
          <cell r="AL320" t="str">
            <v/>
          </cell>
          <cell r="AM320" t="str">
            <v/>
          </cell>
          <cell r="AN320" t="str">
            <v/>
          </cell>
          <cell r="AO320" t="str">
            <v/>
          </cell>
          <cell r="AP320" t="str">
            <v/>
          </cell>
          <cell r="AQ320" t="str">
            <v/>
          </cell>
          <cell r="AR320" t="str">
            <v/>
          </cell>
          <cell r="AS320" t="str">
            <v/>
          </cell>
          <cell r="AT320" t="str">
            <v/>
          </cell>
          <cell r="AU320" t="str">
            <v/>
          </cell>
          <cell r="AV320" t="str">
            <v/>
          </cell>
          <cell r="AW320" t="str">
            <v/>
          </cell>
          <cell r="AX320" t="str">
            <v/>
          </cell>
          <cell r="AY320" t="str">
            <v/>
          </cell>
          <cell r="AZ320" t="str">
            <v/>
          </cell>
          <cell r="BA320" t="str">
            <v/>
          </cell>
          <cell r="BB320" t="str">
            <v/>
          </cell>
          <cell r="BC320" t="str">
            <v/>
          </cell>
          <cell r="BD320" t="str">
            <v/>
          </cell>
          <cell r="BE320" t="str">
            <v/>
          </cell>
          <cell r="BF320" t="str">
            <v/>
          </cell>
          <cell r="BG320" t="str">
            <v/>
          </cell>
          <cell r="BH320" t="str">
            <v/>
          </cell>
          <cell r="BI320" t="str">
            <v/>
          </cell>
          <cell r="BJ320" t="str">
            <v/>
          </cell>
          <cell r="BK320" t="str">
            <v/>
          </cell>
          <cell r="BL320" t="str">
            <v/>
          </cell>
          <cell r="BM320" t="str">
            <v/>
          </cell>
          <cell r="BN320" t="str">
            <v/>
          </cell>
          <cell r="BO320" t="str">
            <v/>
          </cell>
          <cell r="BP320" t="str">
            <v/>
          </cell>
          <cell r="BQ320" t="str">
            <v/>
          </cell>
          <cell r="BR320" t="str">
            <v/>
          </cell>
          <cell r="BS320" t="str">
            <v/>
          </cell>
          <cell r="BT320" t="str">
            <v/>
          </cell>
          <cell r="BU320" t="str">
            <v/>
          </cell>
          <cell r="BV320" t="str">
            <v/>
          </cell>
          <cell r="BW320" t="str">
            <v/>
          </cell>
          <cell r="BX320" t="str">
            <v/>
          </cell>
          <cell r="BY320" t="str">
            <v/>
          </cell>
          <cell r="CA320" t="str">
            <v/>
          </cell>
          <cell r="CB320" t="str">
            <v/>
          </cell>
          <cell r="CC320" t="str">
            <v/>
          </cell>
          <cell r="CD320" t="str">
            <v/>
          </cell>
          <cell r="CE320" t="str">
            <v/>
          </cell>
          <cell r="CF320" t="str">
            <v/>
          </cell>
          <cell r="CG320" t="str">
            <v/>
          </cell>
          <cell r="CH320" t="str">
            <v/>
          </cell>
          <cell r="CI320" t="str">
            <v/>
          </cell>
          <cell r="CJ320" t="str">
            <v/>
          </cell>
          <cell r="CK320" t="str">
            <v/>
          </cell>
          <cell r="CL320" t="str">
            <v/>
          </cell>
          <cell r="CM320" t="str">
            <v/>
          </cell>
          <cell r="CN320" t="str">
            <v/>
          </cell>
          <cell r="CO320" t="str">
            <v/>
          </cell>
          <cell r="CP320" t="str">
            <v/>
          </cell>
          <cell r="CQ320" t="str">
            <v/>
          </cell>
          <cell r="CR320" t="str">
            <v/>
          </cell>
          <cell r="CS320" t="str">
            <v/>
          </cell>
          <cell r="CT320" t="str">
            <v/>
          </cell>
          <cell r="CU320" t="str">
            <v/>
          </cell>
          <cell r="CV320" t="str">
            <v/>
          </cell>
          <cell r="CW320" t="str">
            <v/>
          </cell>
          <cell r="CX320" t="str">
            <v/>
          </cell>
          <cell r="CY320" t="str">
            <v/>
          </cell>
          <cell r="CZ320" t="str">
            <v/>
          </cell>
          <cell r="DA320" t="str">
            <v/>
          </cell>
          <cell r="DB320" t="str">
            <v/>
          </cell>
          <cell r="DC320" t="str">
            <v/>
          </cell>
          <cell r="DD320" t="str">
            <v/>
          </cell>
          <cell r="DE320" t="str">
            <v/>
          </cell>
          <cell r="DF320" t="str">
            <v/>
          </cell>
          <cell r="DG320" t="str">
            <v/>
          </cell>
          <cell r="DH320" t="str">
            <v/>
          </cell>
          <cell r="DI320" t="str">
            <v/>
          </cell>
          <cell r="DJ320" t="str">
            <v/>
          </cell>
          <cell r="DK320" t="str">
            <v/>
          </cell>
          <cell r="DL320" t="str">
            <v/>
          </cell>
          <cell r="DM320" t="str">
            <v/>
          </cell>
          <cell r="DN320" t="str">
            <v/>
          </cell>
          <cell r="DO320" t="str">
            <v/>
          </cell>
          <cell r="DP320" t="str">
            <v/>
          </cell>
          <cell r="DQ320" t="str">
            <v/>
          </cell>
          <cell r="DR320" t="str">
            <v/>
          </cell>
          <cell r="DS320" t="str">
            <v/>
          </cell>
          <cell r="DT320" t="str">
            <v/>
          </cell>
          <cell r="DU320" t="str">
            <v/>
          </cell>
          <cell r="DV320" t="str">
            <v/>
          </cell>
          <cell r="DW320" t="str">
            <v/>
          </cell>
          <cell r="DX320" t="str">
            <v/>
          </cell>
          <cell r="DY320" t="str">
            <v/>
          </cell>
          <cell r="DZ320" t="str">
            <v/>
          </cell>
          <cell r="EA320" t="str">
            <v/>
          </cell>
          <cell r="EB320" t="str">
            <v/>
          </cell>
          <cell r="EC320" t="str">
            <v/>
          </cell>
          <cell r="ED320" t="str">
            <v/>
          </cell>
          <cell r="EE320" t="str">
            <v/>
          </cell>
          <cell r="EF320" t="str">
            <v/>
          </cell>
          <cell r="EG320" t="str">
            <v/>
          </cell>
          <cell r="EH320" t="str">
            <v/>
          </cell>
          <cell r="EI320" t="str">
            <v/>
          </cell>
          <cell r="EJ320" t="str">
            <v/>
          </cell>
          <cell r="EK320" t="str">
            <v/>
          </cell>
          <cell r="EL320" t="str">
            <v/>
          </cell>
          <cell r="EM320" t="str">
            <v/>
          </cell>
          <cell r="EN320" t="str">
            <v/>
          </cell>
          <cell r="EO320" t="str">
            <v/>
          </cell>
          <cell r="EP320" t="str">
            <v/>
          </cell>
          <cell r="EQ320" t="str">
            <v/>
          </cell>
          <cell r="ER320" t="str">
            <v/>
          </cell>
          <cell r="ES320" t="str">
            <v/>
          </cell>
          <cell r="ET320" t="str">
            <v/>
          </cell>
          <cell r="EU320" t="str">
            <v/>
          </cell>
          <cell r="EV320" t="str">
            <v/>
          </cell>
          <cell r="EW320" t="str">
            <v/>
          </cell>
          <cell r="EX320" t="str">
            <v/>
          </cell>
        </row>
        <row r="321">
          <cell r="B321" t="str">
            <v/>
          </cell>
          <cell r="C321" t="str">
            <v/>
          </cell>
          <cell r="D321" t="str">
            <v/>
          </cell>
          <cell r="E321" t="str">
            <v/>
          </cell>
          <cell r="F321" t="str">
            <v/>
          </cell>
          <cell r="G321" t="str">
            <v/>
          </cell>
          <cell r="H321" t="str">
            <v/>
          </cell>
          <cell r="I321" t="str">
            <v/>
          </cell>
          <cell r="J321" t="str">
            <v/>
          </cell>
          <cell r="K321" t="str">
            <v/>
          </cell>
          <cell r="L321" t="str">
            <v/>
          </cell>
          <cell r="M321" t="str">
            <v/>
          </cell>
          <cell r="N321" t="str">
            <v/>
          </cell>
          <cell r="O321" t="str">
            <v/>
          </cell>
          <cell r="P321" t="str">
            <v/>
          </cell>
          <cell r="Q321" t="str">
            <v/>
          </cell>
          <cell r="R321" t="str">
            <v/>
          </cell>
          <cell r="S321" t="str">
            <v/>
          </cell>
          <cell r="T321" t="str">
            <v/>
          </cell>
          <cell r="U321" t="str">
            <v/>
          </cell>
          <cell r="V321" t="str">
            <v/>
          </cell>
          <cell r="W321" t="str">
            <v/>
          </cell>
          <cell r="X321" t="str">
            <v/>
          </cell>
          <cell r="Y321" t="str">
            <v/>
          </cell>
          <cell r="Z321" t="str">
            <v/>
          </cell>
          <cell r="AA321" t="str">
            <v/>
          </cell>
          <cell r="AB321" t="str">
            <v/>
          </cell>
          <cell r="AC321" t="str">
            <v/>
          </cell>
          <cell r="AD321" t="str">
            <v/>
          </cell>
          <cell r="AE321" t="str">
            <v/>
          </cell>
          <cell r="AF321" t="str">
            <v/>
          </cell>
          <cell r="AG321" t="str">
            <v/>
          </cell>
          <cell r="AH321" t="str">
            <v/>
          </cell>
          <cell r="AI321" t="str">
            <v/>
          </cell>
          <cell r="AJ321" t="str">
            <v/>
          </cell>
          <cell r="AK321" t="str">
            <v/>
          </cell>
          <cell r="AL321" t="str">
            <v/>
          </cell>
          <cell r="AM321" t="str">
            <v/>
          </cell>
          <cell r="AN321" t="str">
            <v/>
          </cell>
          <cell r="AO321" t="str">
            <v/>
          </cell>
          <cell r="AP321" t="str">
            <v/>
          </cell>
          <cell r="AQ321" t="str">
            <v/>
          </cell>
          <cell r="AR321" t="str">
            <v/>
          </cell>
          <cell r="AS321" t="str">
            <v/>
          </cell>
          <cell r="AT321" t="str">
            <v/>
          </cell>
          <cell r="AU321" t="str">
            <v/>
          </cell>
          <cell r="AV321" t="str">
            <v/>
          </cell>
          <cell r="AW321" t="str">
            <v/>
          </cell>
          <cell r="AX321" t="str">
            <v/>
          </cell>
          <cell r="AY321" t="str">
            <v/>
          </cell>
          <cell r="AZ321" t="str">
            <v/>
          </cell>
          <cell r="BA321" t="str">
            <v/>
          </cell>
          <cell r="BB321" t="str">
            <v/>
          </cell>
          <cell r="BC321" t="str">
            <v/>
          </cell>
          <cell r="BD321" t="str">
            <v/>
          </cell>
          <cell r="BE321" t="str">
            <v/>
          </cell>
          <cell r="BF321" t="str">
            <v/>
          </cell>
          <cell r="BG321" t="str">
            <v/>
          </cell>
          <cell r="BH321" t="str">
            <v/>
          </cell>
          <cell r="BI321" t="str">
            <v/>
          </cell>
          <cell r="BJ321" t="str">
            <v/>
          </cell>
          <cell r="BK321" t="str">
            <v/>
          </cell>
          <cell r="BL321" t="str">
            <v/>
          </cell>
          <cell r="BM321" t="str">
            <v/>
          </cell>
          <cell r="BN321" t="str">
            <v/>
          </cell>
          <cell r="BO321" t="str">
            <v/>
          </cell>
          <cell r="BP321" t="str">
            <v/>
          </cell>
          <cell r="BQ321" t="str">
            <v/>
          </cell>
          <cell r="BR321" t="str">
            <v/>
          </cell>
          <cell r="BS321" t="str">
            <v/>
          </cell>
          <cell r="BT321" t="str">
            <v/>
          </cell>
          <cell r="BU321" t="str">
            <v/>
          </cell>
          <cell r="BV321" t="str">
            <v/>
          </cell>
          <cell r="BW321" t="str">
            <v/>
          </cell>
          <cell r="BX321" t="str">
            <v/>
          </cell>
          <cell r="BY321" t="str">
            <v/>
          </cell>
          <cell r="CA321" t="str">
            <v/>
          </cell>
          <cell r="CB321" t="str">
            <v/>
          </cell>
          <cell r="CC321" t="str">
            <v/>
          </cell>
          <cell r="CD321" t="str">
            <v/>
          </cell>
          <cell r="CE321" t="str">
            <v/>
          </cell>
          <cell r="CF321" t="str">
            <v/>
          </cell>
          <cell r="CG321" t="str">
            <v/>
          </cell>
          <cell r="CH321" t="str">
            <v/>
          </cell>
          <cell r="CI321" t="str">
            <v/>
          </cell>
          <cell r="CJ321" t="str">
            <v/>
          </cell>
          <cell r="CK321" t="str">
            <v/>
          </cell>
          <cell r="CL321" t="str">
            <v/>
          </cell>
          <cell r="CM321" t="str">
            <v/>
          </cell>
          <cell r="CN321" t="str">
            <v/>
          </cell>
          <cell r="CO321" t="str">
            <v/>
          </cell>
          <cell r="CP321" t="str">
            <v/>
          </cell>
          <cell r="CQ321" t="str">
            <v/>
          </cell>
          <cell r="CR321" t="str">
            <v/>
          </cell>
          <cell r="CS321" t="str">
            <v/>
          </cell>
          <cell r="CT321" t="str">
            <v/>
          </cell>
          <cell r="CU321" t="str">
            <v/>
          </cell>
          <cell r="CV321" t="str">
            <v/>
          </cell>
          <cell r="CW321" t="str">
            <v/>
          </cell>
          <cell r="CX321" t="str">
            <v/>
          </cell>
          <cell r="CY321" t="str">
            <v/>
          </cell>
          <cell r="CZ321" t="str">
            <v/>
          </cell>
          <cell r="DA321" t="str">
            <v/>
          </cell>
          <cell r="DB321" t="str">
            <v/>
          </cell>
          <cell r="DC321" t="str">
            <v/>
          </cell>
          <cell r="DD321" t="str">
            <v/>
          </cell>
          <cell r="DE321" t="str">
            <v/>
          </cell>
          <cell r="DF321" t="str">
            <v/>
          </cell>
          <cell r="DG321" t="str">
            <v/>
          </cell>
          <cell r="DH321" t="str">
            <v/>
          </cell>
          <cell r="DI321" t="str">
            <v/>
          </cell>
          <cell r="DJ321" t="str">
            <v/>
          </cell>
          <cell r="DK321" t="str">
            <v/>
          </cell>
          <cell r="DL321" t="str">
            <v/>
          </cell>
          <cell r="DM321" t="str">
            <v/>
          </cell>
          <cell r="DN321" t="str">
            <v/>
          </cell>
          <cell r="DO321" t="str">
            <v/>
          </cell>
          <cell r="DP321" t="str">
            <v/>
          </cell>
          <cell r="DQ321" t="str">
            <v/>
          </cell>
          <cell r="DR321" t="str">
            <v/>
          </cell>
          <cell r="DS321" t="str">
            <v/>
          </cell>
          <cell r="DT321" t="str">
            <v/>
          </cell>
          <cell r="DU321" t="str">
            <v/>
          </cell>
          <cell r="DV321" t="str">
            <v/>
          </cell>
          <cell r="DW321" t="str">
            <v/>
          </cell>
          <cell r="DX321" t="str">
            <v/>
          </cell>
          <cell r="DY321" t="str">
            <v/>
          </cell>
          <cell r="DZ321" t="str">
            <v/>
          </cell>
          <cell r="EA321" t="str">
            <v/>
          </cell>
          <cell r="EB321" t="str">
            <v/>
          </cell>
          <cell r="EC321" t="str">
            <v/>
          </cell>
          <cell r="ED321" t="str">
            <v/>
          </cell>
          <cell r="EE321" t="str">
            <v/>
          </cell>
          <cell r="EF321" t="str">
            <v/>
          </cell>
          <cell r="EG321" t="str">
            <v/>
          </cell>
          <cell r="EH321" t="str">
            <v/>
          </cell>
          <cell r="EI321" t="str">
            <v/>
          </cell>
          <cell r="EJ321" t="str">
            <v/>
          </cell>
          <cell r="EK321" t="str">
            <v/>
          </cell>
          <cell r="EL321" t="str">
            <v/>
          </cell>
          <cell r="EM321" t="str">
            <v/>
          </cell>
          <cell r="EN321" t="str">
            <v/>
          </cell>
          <cell r="EO321" t="str">
            <v/>
          </cell>
          <cell r="EP321" t="str">
            <v/>
          </cell>
          <cell r="EQ321" t="str">
            <v/>
          </cell>
          <cell r="ER321" t="str">
            <v/>
          </cell>
          <cell r="ES321" t="str">
            <v/>
          </cell>
          <cell r="ET321" t="str">
            <v/>
          </cell>
          <cell r="EU321" t="str">
            <v/>
          </cell>
          <cell r="EV321" t="str">
            <v/>
          </cell>
          <cell r="EW321" t="str">
            <v/>
          </cell>
          <cell r="EX321" t="str">
            <v/>
          </cell>
        </row>
        <row r="322">
          <cell r="B322" t="str">
            <v/>
          </cell>
          <cell r="C322" t="str">
            <v/>
          </cell>
          <cell r="D322" t="str">
            <v/>
          </cell>
          <cell r="E322" t="str">
            <v/>
          </cell>
          <cell r="F322" t="str">
            <v/>
          </cell>
          <cell r="G322" t="str">
            <v/>
          </cell>
          <cell r="H322" t="str">
            <v/>
          </cell>
          <cell r="I322" t="str">
            <v/>
          </cell>
          <cell r="J322" t="str">
            <v/>
          </cell>
          <cell r="K322" t="str">
            <v/>
          </cell>
          <cell r="L322" t="str">
            <v/>
          </cell>
          <cell r="M322" t="str">
            <v/>
          </cell>
          <cell r="N322" t="str">
            <v/>
          </cell>
          <cell r="O322" t="str">
            <v/>
          </cell>
          <cell r="P322" t="str">
            <v/>
          </cell>
          <cell r="Q322" t="str">
            <v/>
          </cell>
          <cell r="R322" t="str">
            <v/>
          </cell>
          <cell r="S322" t="str">
            <v/>
          </cell>
          <cell r="T322" t="str">
            <v/>
          </cell>
          <cell r="U322" t="str">
            <v/>
          </cell>
          <cell r="V322" t="str">
            <v/>
          </cell>
          <cell r="W322" t="str">
            <v/>
          </cell>
          <cell r="X322" t="str">
            <v/>
          </cell>
          <cell r="Y322" t="str">
            <v/>
          </cell>
          <cell r="Z322" t="str">
            <v/>
          </cell>
          <cell r="AA322" t="str">
            <v/>
          </cell>
          <cell r="AB322" t="str">
            <v/>
          </cell>
          <cell r="AC322" t="str">
            <v/>
          </cell>
          <cell r="AD322" t="str">
            <v/>
          </cell>
          <cell r="AE322" t="str">
            <v/>
          </cell>
          <cell r="AF322" t="str">
            <v/>
          </cell>
          <cell r="AG322" t="str">
            <v/>
          </cell>
          <cell r="AH322" t="str">
            <v/>
          </cell>
          <cell r="AI322" t="str">
            <v/>
          </cell>
          <cell r="AJ322" t="str">
            <v/>
          </cell>
          <cell r="AK322" t="str">
            <v/>
          </cell>
          <cell r="AL322" t="str">
            <v/>
          </cell>
          <cell r="AM322" t="str">
            <v/>
          </cell>
          <cell r="AN322" t="str">
            <v/>
          </cell>
          <cell r="AO322" t="str">
            <v/>
          </cell>
          <cell r="AP322" t="str">
            <v/>
          </cell>
          <cell r="AQ322" t="str">
            <v/>
          </cell>
          <cell r="AR322" t="str">
            <v/>
          </cell>
          <cell r="AS322" t="str">
            <v/>
          </cell>
          <cell r="AT322" t="str">
            <v/>
          </cell>
          <cell r="AU322" t="str">
            <v/>
          </cell>
          <cell r="AV322" t="str">
            <v/>
          </cell>
          <cell r="AW322" t="str">
            <v/>
          </cell>
          <cell r="AX322" t="str">
            <v/>
          </cell>
          <cell r="AY322" t="str">
            <v/>
          </cell>
          <cell r="AZ322" t="str">
            <v/>
          </cell>
          <cell r="BA322" t="str">
            <v/>
          </cell>
          <cell r="BB322" t="str">
            <v/>
          </cell>
          <cell r="BC322" t="str">
            <v/>
          </cell>
          <cell r="BD322" t="str">
            <v/>
          </cell>
          <cell r="BE322" t="str">
            <v/>
          </cell>
          <cell r="BF322" t="str">
            <v/>
          </cell>
          <cell r="BG322" t="str">
            <v/>
          </cell>
          <cell r="BH322" t="str">
            <v/>
          </cell>
          <cell r="BI322" t="str">
            <v/>
          </cell>
          <cell r="BJ322" t="str">
            <v/>
          </cell>
          <cell r="BK322" t="str">
            <v/>
          </cell>
          <cell r="BL322" t="str">
            <v/>
          </cell>
          <cell r="BM322" t="str">
            <v/>
          </cell>
          <cell r="BN322" t="str">
            <v/>
          </cell>
          <cell r="BO322" t="str">
            <v/>
          </cell>
          <cell r="BP322" t="str">
            <v/>
          </cell>
          <cell r="BQ322" t="str">
            <v/>
          </cell>
          <cell r="BR322" t="str">
            <v/>
          </cell>
          <cell r="BS322" t="str">
            <v/>
          </cell>
          <cell r="BT322" t="str">
            <v/>
          </cell>
          <cell r="BU322" t="str">
            <v/>
          </cell>
          <cell r="BV322" t="str">
            <v/>
          </cell>
          <cell r="BW322" t="str">
            <v/>
          </cell>
          <cell r="BX322" t="str">
            <v/>
          </cell>
          <cell r="BY322" t="str">
            <v/>
          </cell>
          <cell r="CA322" t="str">
            <v/>
          </cell>
          <cell r="CB322" t="str">
            <v/>
          </cell>
          <cell r="CC322" t="str">
            <v/>
          </cell>
          <cell r="CD322" t="str">
            <v/>
          </cell>
          <cell r="CE322" t="str">
            <v/>
          </cell>
          <cell r="CF322" t="str">
            <v/>
          </cell>
          <cell r="CG322" t="str">
            <v/>
          </cell>
          <cell r="CH322" t="str">
            <v/>
          </cell>
          <cell r="CI322" t="str">
            <v/>
          </cell>
          <cell r="CJ322" t="str">
            <v/>
          </cell>
          <cell r="CK322" t="str">
            <v/>
          </cell>
          <cell r="CL322" t="str">
            <v/>
          </cell>
          <cell r="CM322" t="str">
            <v/>
          </cell>
          <cell r="CN322" t="str">
            <v/>
          </cell>
          <cell r="CO322" t="str">
            <v/>
          </cell>
          <cell r="CP322" t="str">
            <v/>
          </cell>
          <cell r="CQ322" t="str">
            <v/>
          </cell>
          <cell r="CR322" t="str">
            <v/>
          </cell>
          <cell r="CS322" t="str">
            <v/>
          </cell>
          <cell r="CT322" t="str">
            <v/>
          </cell>
          <cell r="CU322" t="str">
            <v/>
          </cell>
          <cell r="CV322" t="str">
            <v/>
          </cell>
          <cell r="CW322" t="str">
            <v/>
          </cell>
          <cell r="CX322" t="str">
            <v/>
          </cell>
          <cell r="CY322" t="str">
            <v/>
          </cell>
          <cell r="CZ322" t="str">
            <v/>
          </cell>
          <cell r="DA322" t="str">
            <v/>
          </cell>
          <cell r="DB322" t="str">
            <v/>
          </cell>
          <cell r="DC322" t="str">
            <v/>
          </cell>
          <cell r="DD322" t="str">
            <v/>
          </cell>
          <cell r="DE322" t="str">
            <v/>
          </cell>
          <cell r="DF322" t="str">
            <v/>
          </cell>
          <cell r="DG322" t="str">
            <v/>
          </cell>
          <cell r="DH322" t="str">
            <v/>
          </cell>
          <cell r="DI322" t="str">
            <v/>
          </cell>
          <cell r="DJ322" t="str">
            <v/>
          </cell>
          <cell r="DK322" t="str">
            <v/>
          </cell>
          <cell r="DL322" t="str">
            <v/>
          </cell>
          <cell r="DM322" t="str">
            <v/>
          </cell>
          <cell r="DN322" t="str">
            <v/>
          </cell>
          <cell r="DO322" t="str">
            <v/>
          </cell>
          <cell r="DP322" t="str">
            <v/>
          </cell>
          <cell r="DQ322" t="str">
            <v/>
          </cell>
          <cell r="DR322" t="str">
            <v/>
          </cell>
          <cell r="DS322" t="str">
            <v/>
          </cell>
          <cell r="DT322" t="str">
            <v/>
          </cell>
          <cell r="DU322" t="str">
            <v/>
          </cell>
          <cell r="DV322" t="str">
            <v/>
          </cell>
          <cell r="DW322" t="str">
            <v/>
          </cell>
          <cell r="DX322" t="str">
            <v/>
          </cell>
          <cell r="DY322" t="str">
            <v/>
          </cell>
          <cell r="DZ322" t="str">
            <v/>
          </cell>
          <cell r="EA322" t="str">
            <v/>
          </cell>
          <cell r="EB322" t="str">
            <v/>
          </cell>
          <cell r="EC322" t="str">
            <v/>
          </cell>
          <cell r="ED322" t="str">
            <v/>
          </cell>
          <cell r="EE322" t="str">
            <v/>
          </cell>
          <cell r="EF322" t="str">
            <v/>
          </cell>
          <cell r="EG322" t="str">
            <v/>
          </cell>
          <cell r="EH322" t="str">
            <v/>
          </cell>
          <cell r="EI322" t="str">
            <v/>
          </cell>
          <cell r="EJ322" t="str">
            <v/>
          </cell>
          <cell r="EK322" t="str">
            <v/>
          </cell>
          <cell r="EL322" t="str">
            <v/>
          </cell>
          <cell r="EM322" t="str">
            <v/>
          </cell>
          <cell r="EN322" t="str">
            <v/>
          </cell>
          <cell r="EO322" t="str">
            <v/>
          </cell>
          <cell r="EP322" t="str">
            <v/>
          </cell>
          <cell r="EQ322" t="str">
            <v/>
          </cell>
          <cell r="ER322" t="str">
            <v/>
          </cell>
          <cell r="ES322" t="str">
            <v/>
          </cell>
          <cell r="ET322" t="str">
            <v/>
          </cell>
          <cell r="EU322" t="str">
            <v/>
          </cell>
          <cell r="EV322" t="str">
            <v/>
          </cell>
          <cell r="EW322" t="str">
            <v/>
          </cell>
          <cell r="EX322" t="str">
            <v/>
          </cell>
        </row>
        <row r="323">
          <cell r="B323" t="str">
            <v/>
          </cell>
          <cell r="C323" t="str">
            <v/>
          </cell>
          <cell r="D323" t="str">
            <v/>
          </cell>
          <cell r="E323" t="str">
            <v/>
          </cell>
          <cell r="F323" t="str">
            <v/>
          </cell>
          <cell r="G323" t="str">
            <v/>
          </cell>
          <cell r="H323" t="str">
            <v/>
          </cell>
          <cell r="I323" t="str">
            <v/>
          </cell>
          <cell r="J323" t="str">
            <v/>
          </cell>
          <cell r="K323" t="str">
            <v/>
          </cell>
          <cell r="L323" t="str">
            <v/>
          </cell>
          <cell r="M323" t="str">
            <v/>
          </cell>
          <cell r="N323" t="str">
            <v/>
          </cell>
          <cell r="O323" t="str">
            <v/>
          </cell>
          <cell r="P323" t="str">
            <v/>
          </cell>
          <cell r="Q323" t="str">
            <v/>
          </cell>
          <cell r="R323" t="str">
            <v/>
          </cell>
          <cell r="S323" t="str">
            <v/>
          </cell>
          <cell r="T323" t="str">
            <v/>
          </cell>
          <cell r="U323" t="str">
            <v/>
          </cell>
          <cell r="V323" t="str">
            <v/>
          </cell>
          <cell r="W323" t="str">
            <v/>
          </cell>
          <cell r="X323" t="str">
            <v/>
          </cell>
          <cell r="Y323" t="str">
            <v/>
          </cell>
          <cell r="Z323" t="str">
            <v/>
          </cell>
          <cell r="AA323" t="str">
            <v/>
          </cell>
          <cell r="AB323" t="str">
            <v/>
          </cell>
          <cell r="AC323" t="str">
            <v/>
          </cell>
          <cell r="AD323" t="str">
            <v/>
          </cell>
          <cell r="AE323" t="str">
            <v/>
          </cell>
          <cell r="AF323" t="str">
            <v/>
          </cell>
          <cell r="AG323" t="str">
            <v/>
          </cell>
          <cell r="AH323" t="str">
            <v/>
          </cell>
          <cell r="AI323" t="str">
            <v/>
          </cell>
          <cell r="AJ323" t="str">
            <v/>
          </cell>
          <cell r="AK323" t="str">
            <v/>
          </cell>
          <cell r="AL323" t="str">
            <v/>
          </cell>
          <cell r="AM323" t="str">
            <v/>
          </cell>
          <cell r="AN323" t="str">
            <v/>
          </cell>
          <cell r="AO323" t="str">
            <v/>
          </cell>
          <cell r="AP323" t="str">
            <v/>
          </cell>
          <cell r="AQ323" t="str">
            <v/>
          </cell>
          <cell r="AR323" t="str">
            <v/>
          </cell>
          <cell r="AS323" t="str">
            <v/>
          </cell>
          <cell r="AT323" t="str">
            <v/>
          </cell>
          <cell r="AU323" t="str">
            <v/>
          </cell>
          <cell r="AV323" t="str">
            <v/>
          </cell>
          <cell r="AW323" t="str">
            <v/>
          </cell>
          <cell r="AX323" t="str">
            <v/>
          </cell>
          <cell r="AY323" t="str">
            <v/>
          </cell>
          <cell r="AZ323" t="str">
            <v/>
          </cell>
          <cell r="BA323" t="str">
            <v/>
          </cell>
          <cell r="BB323" t="str">
            <v/>
          </cell>
          <cell r="BC323" t="str">
            <v/>
          </cell>
          <cell r="BD323" t="str">
            <v/>
          </cell>
          <cell r="BE323" t="str">
            <v/>
          </cell>
          <cell r="BF323" t="str">
            <v/>
          </cell>
          <cell r="BG323" t="str">
            <v/>
          </cell>
          <cell r="BH323" t="str">
            <v/>
          </cell>
          <cell r="BI323" t="str">
            <v/>
          </cell>
          <cell r="BJ323" t="str">
            <v/>
          </cell>
          <cell r="BK323" t="str">
            <v/>
          </cell>
          <cell r="BL323" t="str">
            <v/>
          </cell>
          <cell r="BM323" t="str">
            <v/>
          </cell>
          <cell r="BN323" t="str">
            <v/>
          </cell>
          <cell r="BO323" t="str">
            <v/>
          </cell>
          <cell r="BP323" t="str">
            <v/>
          </cell>
          <cell r="BQ323" t="str">
            <v/>
          </cell>
          <cell r="BR323" t="str">
            <v/>
          </cell>
          <cell r="BS323" t="str">
            <v/>
          </cell>
          <cell r="BT323" t="str">
            <v/>
          </cell>
          <cell r="BU323" t="str">
            <v/>
          </cell>
          <cell r="BV323" t="str">
            <v/>
          </cell>
          <cell r="BW323" t="str">
            <v/>
          </cell>
          <cell r="BX323" t="str">
            <v/>
          </cell>
          <cell r="BY323" t="str">
            <v/>
          </cell>
          <cell r="CA323" t="str">
            <v/>
          </cell>
          <cell r="CB323" t="str">
            <v/>
          </cell>
          <cell r="CC323" t="str">
            <v/>
          </cell>
          <cell r="CD323" t="str">
            <v/>
          </cell>
          <cell r="CE323" t="str">
            <v/>
          </cell>
          <cell r="CF323" t="str">
            <v/>
          </cell>
          <cell r="CG323" t="str">
            <v/>
          </cell>
          <cell r="CH323" t="str">
            <v/>
          </cell>
          <cell r="CI323" t="str">
            <v/>
          </cell>
          <cell r="CJ323" t="str">
            <v/>
          </cell>
          <cell r="CK323" t="str">
            <v/>
          </cell>
          <cell r="CL323" t="str">
            <v/>
          </cell>
          <cell r="CM323" t="str">
            <v/>
          </cell>
          <cell r="CN323" t="str">
            <v/>
          </cell>
          <cell r="CO323" t="str">
            <v/>
          </cell>
          <cell r="CP323" t="str">
            <v/>
          </cell>
          <cell r="CQ323" t="str">
            <v/>
          </cell>
          <cell r="CR323" t="str">
            <v/>
          </cell>
          <cell r="CS323" t="str">
            <v/>
          </cell>
          <cell r="CT323" t="str">
            <v/>
          </cell>
          <cell r="CU323" t="str">
            <v/>
          </cell>
          <cell r="CV323" t="str">
            <v/>
          </cell>
          <cell r="CW323" t="str">
            <v/>
          </cell>
          <cell r="CX323" t="str">
            <v/>
          </cell>
          <cell r="CY323" t="str">
            <v/>
          </cell>
          <cell r="CZ323" t="str">
            <v/>
          </cell>
          <cell r="DA323" t="str">
            <v/>
          </cell>
          <cell r="DB323" t="str">
            <v/>
          </cell>
          <cell r="DC323" t="str">
            <v/>
          </cell>
          <cell r="DD323" t="str">
            <v/>
          </cell>
          <cell r="DE323" t="str">
            <v/>
          </cell>
          <cell r="DF323" t="str">
            <v/>
          </cell>
          <cell r="DG323" t="str">
            <v/>
          </cell>
          <cell r="DH323" t="str">
            <v/>
          </cell>
          <cell r="DI323" t="str">
            <v/>
          </cell>
          <cell r="DJ323" t="str">
            <v/>
          </cell>
          <cell r="DK323" t="str">
            <v/>
          </cell>
          <cell r="DL323" t="str">
            <v/>
          </cell>
          <cell r="DM323" t="str">
            <v/>
          </cell>
          <cell r="DN323" t="str">
            <v/>
          </cell>
          <cell r="DO323" t="str">
            <v/>
          </cell>
          <cell r="DP323" t="str">
            <v/>
          </cell>
          <cell r="DQ323" t="str">
            <v/>
          </cell>
          <cell r="DR323" t="str">
            <v/>
          </cell>
          <cell r="DS323" t="str">
            <v/>
          </cell>
          <cell r="DT323" t="str">
            <v/>
          </cell>
          <cell r="DU323" t="str">
            <v/>
          </cell>
          <cell r="DV323" t="str">
            <v/>
          </cell>
          <cell r="DW323" t="str">
            <v/>
          </cell>
          <cell r="DX323" t="str">
            <v/>
          </cell>
          <cell r="DY323" t="str">
            <v/>
          </cell>
          <cell r="DZ323" t="str">
            <v/>
          </cell>
          <cell r="EA323" t="str">
            <v/>
          </cell>
          <cell r="EB323" t="str">
            <v/>
          </cell>
          <cell r="EC323" t="str">
            <v/>
          </cell>
          <cell r="ED323" t="str">
            <v/>
          </cell>
          <cell r="EE323" t="str">
            <v/>
          </cell>
          <cell r="EF323" t="str">
            <v/>
          </cell>
          <cell r="EG323" t="str">
            <v/>
          </cell>
          <cell r="EH323" t="str">
            <v/>
          </cell>
          <cell r="EI323" t="str">
            <v/>
          </cell>
          <cell r="EJ323" t="str">
            <v/>
          </cell>
          <cell r="EK323" t="str">
            <v/>
          </cell>
          <cell r="EL323" t="str">
            <v/>
          </cell>
          <cell r="EM323" t="str">
            <v/>
          </cell>
          <cell r="EN323" t="str">
            <v/>
          </cell>
          <cell r="EO323" t="str">
            <v/>
          </cell>
          <cell r="EP323" t="str">
            <v/>
          </cell>
          <cell r="EQ323" t="str">
            <v/>
          </cell>
          <cell r="ER323" t="str">
            <v/>
          </cell>
          <cell r="ES323" t="str">
            <v/>
          </cell>
          <cell r="ET323" t="str">
            <v/>
          </cell>
          <cell r="EU323" t="str">
            <v/>
          </cell>
          <cell r="EV323" t="str">
            <v/>
          </cell>
          <cell r="EW323" t="str">
            <v/>
          </cell>
          <cell r="EX323" t="str">
            <v/>
          </cell>
        </row>
        <row r="324">
          <cell r="B324" t="str">
            <v/>
          </cell>
          <cell r="C324" t="str">
            <v/>
          </cell>
          <cell r="D324" t="str">
            <v/>
          </cell>
          <cell r="E324" t="str">
            <v/>
          </cell>
          <cell r="F324" t="str">
            <v/>
          </cell>
          <cell r="G324" t="str">
            <v/>
          </cell>
          <cell r="H324" t="str">
            <v/>
          </cell>
          <cell r="I324" t="str">
            <v/>
          </cell>
          <cell r="J324" t="str">
            <v/>
          </cell>
          <cell r="K324" t="str">
            <v/>
          </cell>
          <cell r="L324" t="str">
            <v/>
          </cell>
          <cell r="M324" t="str">
            <v/>
          </cell>
          <cell r="N324" t="str">
            <v/>
          </cell>
          <cell r="O324" t="str">
            <v/>
          </cell>
          <cell r="P324" t="str">
            <v/>
          </cell>
          <cell r="Q324" t="str">
            <v/>
          </cell>
          <cell r="R324" t="str">
            <v/>
          </cell>
          <cell r="S324" t="str">
            <v/>
          </cell>
          <cell r="T324" t="str">
            <v/>
          </cell>
          <cell r="U324" t="str">
            <v/>
          </cell>
          <cell r="V324" t="str">
            <v/>
          </cell>
          <cell r="W324" t="str">
            <v/>
          </cell>
          <cell r="X324" t="str">
            <v/>
          </cell>
          <cell r="Y324" t="str">
            <v/>
          </cell>
          <cell r="Z324" t="str">
            <v/>
          </cell>
          <cell r="AA324" t="str">
            <v/>
          </cell>
          <cell r="AB324" t="str">
            <v/>
          </cell>
          <cell r="AC324" t="str">
            <v/>
          </cell>
          <cell r="AD324" t="str">
            <v/>
          </cell>
          <cell r="AE324" t="str">
            <v/>
          </cell>
          <cell r="AF324" t="str">
            <v/>
          </cell>
          <cell r="AG324" t="str">
            <v/>
          </cell>
          <cell r="AH324" t="str">
            <v/>
          </cell>
          <cell r="AI324" t="str">
            <v/>
          </cell>
          <cell r="AJ324" t="str">
            <v/>
          </cell>
          <cell r="AK324" t="str">
            <v/>
          </cell>
          <cell r="AL324" t="str">
            <v/>
          </cell>
          <cell r="AM324" t="str">
            <v/>
          </cell>
          <cell r="AN324" t="str">
            <v/>
          </cell>
          <cell r="AO324" t="str">
            <v/>
          </cell>
          <cell r="AP324" t="str">
            <v/>
          </cell>
          <cell r="AQ324" t="str">
            <v/>
          </cell>
          <cell r="AR324" t="str">
            <v/>
          </cell>
          <cell r="AS324" t="str">
            <v/>
          </cell>
          <cell r="AT324" t="str">
            <v/>
          </cell>
          <cell r="AU324" t="str">
            <v/>
          </cell>
          <cell r="AV324" t="str">
            <v/>
          </cell>
          <cell r="AW324" t="str">
            <v/>
          </cell>
          <cell r="AX324" t="str">
            <v/>
          </cell>
          <cell r="AY324" t="str">
            <v/>
          </cell>
          <cell r="AZ324" t="str">
            <v/>
          </cell>
          <cell r="BA324" t="str">
            <v/>
          </cell>
          <cell r="BB324" t="str">
            <v/>
          </cell>
          <cell r="BC324" t="str">
            <v/>
          </cell>
          <cell r="BD324" t="str">
            <v/>
          </cell>
          <cell r="BE324" t="str">
            <v/>
          </cell>
          <cell r="BF324" t="str">
            <v/>
          </cell>
          <cell r="BG324" t="str">
            <v/>
          </cell>
          <cell r="BH324" t="str">
            <v/>
          </cell>
          <cell r="BI324" t="str">
            <v/>
          </cell>
          <cell r="BJ324" t="str">
            <v/>
          </cell>
          <cell r="BK324" t="str">
            <v/>
          </cell>
          <cell r="BL324" t="str">
            <v/>
          </cell>
          <cell r="BM324" t="str">
            <v/>
          </cell>
          <cell r="BN324" t="str">
            <v/>
          </cell>
          <cell r="BO324" t="str">
            <v/>
          </cell>
          <cell r="BP324" t="str">
            <v/>
          </cell>
          <cell r="BQ324" t="str">
            <v/>
          </cell>
          <cell r="BR324" t="str">
            <v/>
          </cell>
          <cell r="BS324" t="str">
            <v/>
          </cell>
          <cell r="BT324" t="str">
            <v/>
          </cell>
          <cell r="BU324" t="str">
            <v/>
          </cell>
          <cell r="BV324" t="str">
            <v/>
          </cell>
          <cell r="BW324" t="str">
            <v/>
          </cell>
          <cell r="BX324" t="str">
            <v/>
          </cell>
          <cell r="BY324" t="str">
            <v/>
          </cell>
          <cell r="CA324" t="str">
            <v/>
          </cell>
          <cell r="CB324" t="str">
            <v/>
          </cell>
          <cell r="CC324" t="str">
            <v/>
          </cell>
          <cell r="CD324" t="str">
            <v/>
          </cell>
          <cell r="CE324" t="str">
            <v/>
          </cell>
          <cell r="CF324" t="str">
            <v/>
          </cell>
          <cell r="CG324" t="str">
            <v/>
          </cell>
          <cell r="CH324" t="str">
            <v/>
          </cell>
          <cell r="CI324" t="str">
            <v/>
          </cell>
          <cell r="CJ324" t="str">
            <v/>
          </cell>
          <cell r="CK324" t="str">
            <v/>
          </cell>
          <cell r="CL324" t="str">
            <v/>
          </cell>
          <cell r="CM324" t="str">
            <v/>
          </cell>
          <cell r="CN324" t="str">
            <v/>
          </cell>
          <cell r="CO324" t="str">
            <v/>
          </cell>
          <cell r="CP324" t="str">
            <v/>
          </cell>
          <cell r="CQ324" t="str">
            <v/>
          </cell>
          <cell r="CR324" t="str">
            <v/>
          </cell>
          <cell r="CS324" t="str">
            <v/>
          </cell>
          <cell r="CT324" t="str">
            <v/>
          </cell>
          <cell r="CU324" t="str">
            <v/>
          </cell>
          <cell r="CV324" t="str">
            <v/>
          </cell>
          <cell r="CW324" t="str">
            <v/>
          </cell>
          <cell r="CX324" t="str">
            <v/>
          </cell>
          <cell r="CY324" t="str">
            <v/>
          </cell>
          <cell r="CZ324" t="str">
            <v/>
          </cell>
          <cell r="DA324" t="str">
            <v/>
          </cell>
          <cell r="DB324" t="str">
            <v/>
          </cell>
          <cell r="DC324" t="str">
            <v/>
          </cell>
          <cell r="DD324" t="str">
            <v/>
          </cell>
          <cell r="DE324" t="str">
            <v/>
          </cell>
          <cell r="DF324" t="str">
            <v/>
          </cell>
          <cell r="DG324" t="str">
            <v/>
          </cell>
          <cell r="DH324" t="str">
            <v/>
          </cell>
          <cell r="DI324" t="str">
            <v/>
          </cell>
          <cell r="DJ324" t="str">
            <v/>
          </cell>
          <cell r="DK324" t="str">
            <v/>
          </cell>
          <cell r="DL324" t="str">
            <v/>
          </cell>
          <cell r="DM324" t="str">
            <v/>
          </cell>
          <cell r="DN324" t="str">
            <v/>
          </cell>
          <cell r="DO324" t="str">
            <v/>
          </cell>
          <cell r="DP324" t="str">
            <v/>
          </cell>
          <cell r="DQ324" t="str">
            <v/>
          </cell>
          <cell r="DR324" t="str">
            <v/>
          </cell>
          <cell r="DS324" t="str">
            <v/>
          </cell>
          <cell r="DT324" t="str">
            <v/>
          </cell>
          <cell r="DU324" t="str">
            <v/>
          </cell>
          <cell r="DV324" t="str">
            <v/>
          </cell>
          <cell r="DW324" t="str">
            <v/>
          </cell>
          <cell r="DX324" t="str">
            <v/>
          </cell>
          <cell r="DY324" t="str">
            <v/>
          </cell>
          <cell r="DZ324" t="str">
            <v/>
          </cell>
          <cell r="EA324" t="str">
            <v/>
          </cell>
          <cell r="EB324" t="str">
            <v/>
          </cell>
          <cell r="EC324" t="str">
            <v/>
          </cell>
          <cell r="ED324" t="str">
            <v/>
          </cell>
          <cell r="EE324" t="str">
            <v/>
          </cell>
          <cell r="EF324" t="str">
            <v/>
          </cell>
          <cell r="EG324" t="str">
            <v/>
          </cell>
          <cell r="EH324" t="str">
            <v/>
          </cell>
          <cell r="EI324" t="str">
            <v/>
          </cell>
          <cell r="EJ324" t="str">
            <v/>
          </cell>
          <cell r="EK324" t="str">
            <v/>
          </cell>
          <cell r="EL324" t="str">
            <v/>
          </cell>
          <cell r="EM324" t="str">
            <v/>
          </cell>
          <cell r="EN324" t="str">
            <v/>
          </cell>
          <cell r="EO324" t="str">
            <v/>
          </cell>
          <cell r="EP324" t="str">
            <v/>
          </cell>
          <cell r="EQ324" t="str">
            <v/>
          </cell>
          <cell r="ER324" t="str">
            <v/>
          </cell>
          <cell r="ES324" t="str">
            <v/>
          </cell>
          <cell r="ET324" t="str">
            <v/>
          </cell>
          <cell r="EU324" t="str">
            <v/>
          </cell>
          <cell r="EV324" t="str">
            <v/>
          </cell>
          <cell r="EW324" t="str">
            <v/>
          </cell>
          <cell r="EX324" t="str">
            <v/>
          </cell>
        </row>
        <row r="325">
          <cell r="B325" t="str">
            <v/>
          </cell>
          <cell r="C325" t="str">
            <v/>
          </cell>
          <cell r="D325" t="str">
            <v/>
          </cell>
          <cell r="E325" t="str">
            <v/>
          </cell>
          <cell r="F325" t="str">
            <v/>
          </cell>
          <cell r="G325" t="str">
            <v/>
          </cell>
          <cell r="H325" t="str">
            <v/>
          </cell>
          <cell r="I325" t="str">
            <v/>
          </cell>
          <cell r="J325" t="str">
            <v/>
          </cell>
          <cell r="K325" t="str">
            <v/>
          </cell>
          <cell r="L325" t="str">
            <v/>
          </cell>
          <cell r="M325" t="str">
            <v/>
          </cell>
          <cell r="N325" t="str">
            <v/>
          </cell>
          <cell r="O325" t="str">
            <v/>
          </cell>
          <cell r="P325" t="str">
            <v/>
          </cell>
          <cell r="Q325" t="str">
            <v/>
          </cell>
          <cell r="R325" t="str">
            <v/>
          </cell>
          <cell r="S325" t="str">
            <v/>
          </cell>
          <cell r="T325" t="str">
            <v/>
          </cell>
          <cell r="U325" t="str">
            <v/>
          </cell>
          <cell r="V325" t="str">
            <v/>
          </cell>
          <cell r="W325" t="str">
            <v/>
          </cell>
          <cell r="X325" t="str">
            <v/>
          </cell>
          <cell r="Y325" t="str">
            <v/>
          </cell>
          <cell r="Z325" t="str">
            <v/>
          </cell>
          <cell r="AA325" t="str">
            <v/>
          </cell>
          <cell r="AB325" t="str">
            <v/>
          </cell>
          <cell r="AC325" t="str">
            <v/>
          </cell>
          <cell r="AD325" t="str">
            <v/>
          </cell>
          <cell r="AE325" t="str">
            <v/>
          </cell>
          <cell r="AF325" t="str">
            <v/>
          </cell>
          <cell r="AG325" t="str">
            <v/>
          </cell>
          <cell r="AH325" t="str">
            <v/>
          </cell>
          <cell r="AI325" t="str">
            <v/>
          </cell>
          <cell r="AJ325" t="str">
            <v/>
          </cell>
          <cell r="AK325" t="str">
            <v/>
          </cell>
          <cell r="AL325" t="str">
            <v/>
          </cell>
          <cell r="AM325" t="str">
            <v/>
          </cell>
          <cell r="AN325" t="str">
            <v/>
          </cell>
          <cell r="AO325" t="str">
            <v/>
          </cell>
          <cell r="AP325" t="str">
            <v/>
          </cell>
          <cell r="AQ325" t="str">
            <v/>
          </cell>
          <cell r="AR325" t="str">
            <v/>
          </cell>
          <cell r="AS325" t="str">
            <v/>
          </cell>
          <cell r="AT325" t="str">
            <v/>
          </cell>
          <cell r="AU325" t="str">
            <v/>
          </cell>
          <cell r="AV325" t="str">
            <v/>
          </cell>
          <cell r="AW325" t="str">
            <v/>
          </cell>
          <cell r="AX325" t="str">
            <v/>
          </cell>
          <cell r="AY325" t="str">
            <v/>
          </cell>
          <cell r="AZ325" t="str">
            <v/>
          </cell>
          <cell r="BA325" t="str">
            <v/>
          </cell>
          <cell r="BB325" t="str">
            <v/>
          </cell>
          <cell r="BC325" t="str">
            <v/>
          </cell>
          <cell r="BD325" t="str">
            <v/>
          </cell>
          <cell r="BE325" t="str">
            <v/>
          </cell>
          <cell r="BF325" t="str">
            <v/>
          </cell>
          <cell r="BG325" t="str">
            <v/>
          </cell>
          <cell r="BH325" t="str">
            <v/>
          </cell>
          <cell r="BI325" t="str">
            <v/>
          </cell>
          <cell r="BJ325" t="str">
            <v/>
          </cell>
          <cell r="BK325" t="str">
            <v/>
          </cell>
          <cell r="BL325" t="str">
            <v/>
          </cell>
          <cell r="BM325" t="str">
            <v/>
          </cell>
          <cell r="BN325" t="str">
            <v/>
          </cell>
          <cell r="BO325" t="str">
            <v/>
          </cell>
          <cell r="BP325" t="str">
            <v/>
          </cell>
          <cell r="BQ325" t="str">
            <v/>
          </cell>
          <cell r="BR325" t="str">
            <v/>
          </cell>
          <cell r="BS325" t="str">
            <v/>
          </cell>
          <cell r="BT325" t="str">
            <v/>
          </cell>
          <cell r="BU325" t="str">
            <v/>
          </cell>
          <cell r="BV325" t="str">
            <v/>
          </cell>
          <cell r="BW325" t="str">
            <v/>
          </cell>
          <cell r="BX325" t="str">
            <v/>
          </cell>
          <cell r="BY325" t="str">
            <v/>
          </cell>
          <cell r="CA325" t="str">
            <v/>
          </cell>
          <cell r="CB325" t="str">
            <v/>
          </cell>
          <cell r="CC325" t="str">
            <v/>
          </cell>
          <cell r="CD325" t="str">
            <v/>
          </cell>
          <cell r="CE325" t="str">
            <v/>
          </cell>
          <cell r="CF325" t="str">
            <v/>
          </cell>
          <cell r="CG325" t="str">
            <v/>
          </cell>
          <cell r="CH325" t="str">
            <v/>
          </cell>
          <cell r="CI325" t="str">
            <v/>
          </cell>
          <cell r="CJ325" t="str">
            <v/>
          </cell>
          <cell r="CK325" t="str">
            <v/>
          </cell>
          <cell r="CL325" t="str">
            <v/>
          </cell>
          <cell r="CM325" t="str">
            <v/>
          </cell>
          <cell r="CN325" t="str">
            <v/>
          </cell>
          <cell r="CO325" t="str">
            <v/>
          </cell>
          <cell r="CP325" t="str">
            <v/>
          </cell>
          <cell r="CQ325" t="str">
            <v/>
          </cell>
          <cell r="CR325" t="str">
            <v/>
          </cell>
          <cell r="CS325" t="str">
            <v/>
          </cell>
          <cell r="CT325" t="str">
            <v/>
          </cell>
          <cell r="CU325" t="str">
            <v/>
          </cell>
          <cell r="CV325" t="str">
            <v/>
          </cell>
          <cell r="CW325" t="str">
            <v/>
          </cell>
          <cell r="CX325" t="str">
            <v/>
          </cell>
          <cell r="CY325" t="str">
            <v/>
          </cell>
          <cell r="CZ325" t="str">
            <v/>
          </cell>
          <cell r="DA325" t="str">
            <v/>
          </cell>
          <cell r="DB325" t="str">
            <v/>
          </cell>
          <cell r="DC325" t="str">
            <v/>
          </cell>
          <cell r="DD325" t="str">
            <v/>
          </cell>
          <cell r="DE325" t="str">
            <v/>
          </cell>
          <cell r="DF325" t="str">
            <v/>
          </cell>
          <cell r="DG325" t="str">
            <v/>
          </cell>
          <cell r="DH325" t="str">
            <v/>
          </cell>
          <cell r="DI325" t="str">
            <v/>
          </cell>
          <cell r="DJ325" t="str">
            <v/>
          </cell>
          <cell r="DK325" t="str">
            <v/>
          </cell>
          <cell r="DL325" t="str">
            <v/>
          </cell>
          <cell r="DM325" t="str">
            <v/>
          </cell>
          <cell r="DN325" t="str">
            <v/>
          </cell>
          <cell r="DO325" t="str">
            <v/>
          </cell>
          <cell r="DP325" t="str">
            <v/>
          </cell>
          <cell r="DQ325" t="str">
            <v/>
          </cell>
          <cell r="DR325" t="str">
            <v/>
          </cell>
          <cell r="DS325" t="str">
            <v/>
          </cell>
          <cell r="DT325" t="str">
            <v/>
          </cell>
          <cell r="DU325" t="str">
            <v/>
          </cell>
          <cell r="DV325" t="str">
            <v/>
          </cell>
          <cell r="DW325" t="str">
            <v/>
          </cell>
          <cell r="DX325" t="str">
            <v/>
          </cell>
          <cell r="DY325" t="str">
            <v/>
          </cell>
          <cell r="DZ325" t="str">
            <v/>
          </cell>
          <cell r="EA325" t="str">
            <v/>
          </cell>
          <cell r="EB325" t="str">
            <v/>
          </cell>
          <cell r="EC325" t="str">
            <v/>
          </cell>
          <cell r="ED325" t="str">
            <v/>
          </cell>
          <cell r="EE325" t="str">
            <v/>
          </cell>
          <cell r="EF325" t="str">
            <v/>
          </cell>
          <cell r="EG325" t="str">
            <v/>
          </cell>
          <cell r="EH325" t="str">
            <v/>
          </cell>
          <cell r="EI325" t="str">
            <v/>
          </cell>
          <cell r="EJ325" t="str">
            <v/>
          </cell>
          <cell r="EK325" t="str">
            <v/>
          </cell>
          <cell r="EL325" t="str">
            <v/>
          </cell>
          <cell r="EM325" t="str">
            <v/>
          </cell>
          <cell r="EN325" t="str">
            <v/>
          </cell>
          <cell r="EO325" t="str">
            <v/>
          </cell>
          <cell r="EP325" t="str">
            <v/>
          </cell>
          <cell r="EQ325" t="str">
            <v/>
          </cell>
          <cell r="ER325" t="str">
            <v/>
          </cell>
          <cell r="ES325" t="str">
            <v/>
          </cell>
          <cell r="ET325" t="str">
            <v/>
          </cell>
          <cell r="EU325" t="str">
            <v/>
          </cell>
          <cell r="EV325" t="str">
            <v/>
          </cell>
          <cell r="EW325" t="str">
            <v/>
          </cell>
          <cell r="EX325" t="str">
            <v/>
          </cell>
        </row>
        <row r="326">
          <cell r="B326" t="str">
            <v/>
          </cell>
          <cell r="C326" t="str">
            <v/>
          </cell>
          <cell r="D326" t="str">
            <v/>
          </cell>
          <cell r="E326" t="str">
            <v/>
          </cell>
          <cell r="F326" t="str">
            <v/>
          </cell>
          <cell r="G326" t="str">
            <v/>
          </cell>
          <cell r="H326" t="str">
            <v/>
          </cell>
          <cell r="I326" t="str">
            <v/>
          </cell>
          <cell r="J326" t="str">
            <v/>
          </cell>
          <cell r="K326" t="str">
            <v/>
          </cell>
          <cell r="L326" t="str">
            <v/>
          </cell>
          <cell r="M326" t="str">
            <v/>
          </cell>
          <cell r="N326" t="str">
            <v/>
          </cell>
          <cell r="O326" t="str">
            <v/>
          </cell>
          <cell r="P326" t="str">
            <v/>
          </cell>
          <cell r="Q326" t="str">
            <v/>
          </cell>
          <cell r="R326" t="str">
            <v/>
          </cell>
          <cell r="S326" t="str">
            <v/>
          </cell>
          <cell r="T326" t="str">
            <v/>
          </cell>
          <cell r="U326" t="str">
            <v/>
          </cell>
          <cell r="V326" t="str">
            <v/>
          </cell>
          <cell r="W326" t="str">
            <v/>
          </cell>
          <cell r="X326" t="str">
            <v/>
          </cell>
          <cell r="Y326" t="str">
            <v/>
          </cell>
          <cell r="Z326" t="str">
            <v/>
          </cell>
          <cell r="AA326" t="str">
            <v/>
          </cell>
          <cell r="AB326" t="str">
            <v/>
          </cell>
          <cell r="AC326" t="str">
            <v/>
          </cell>
          <cell r="AD326" t="str">
            <v/>
          </cell>
          <cell r="AE326" t="str">
            <v/>
          </cell>
          <cell r="AF326" t="str">
            <v/>
          </cell>
          <cell r="AG326" t="str">
            <v/>
          </cell>
          <cell r="AH326" t="str">
            <v/>
          </cell>
          <cell r="AI326" t="str">
            <v/>
          </cell>
          <cell r="AJ326" t="str">
            <v/>
          </cell>
          <cell r="AK326" t="str">
            <v/>
          </cell>
          <cell r="AL326" t="str">
            <v/>
          </cell>
          <cell r="AM326" t="str">
            <v/>
          </cell>
          <cell r="AN326" t="str">
            <v/>
          </cell>
          <cell r="AO326" t="str">
            <v/>
          </cell>
          <cell r="AP326" t="str">
            <v/>
          </cell>
          <cell r="AQ326" t="str">
            <v/>
          </cell>
          <cell r="AR326" t="str">
            <v/>
          </cell>
          <cell r="AS326" t="str">
            <v/>
          </cell>
          <cell r="AT326" t="str">
            <v/>
          </cell>
          <cell r="AU326" t="str">
            <v/>
          </cell>
          <cell r="AV326" t="str">
            <v/>
          </cell>
          <cell r="AW326" t="str">
            <v/>
          </cell>
          <cell r="AX326" t="str">
            <v/>
          </cell>
          <cell r="AY326" t="str">
            <v/>
          </cell>
          <cell r="AZ326" t="str">
            <v/>
          </cell>
          <cell r="BA326" t="str">
            <v/>
          </cell>
          <cell r="BB326" t="str">
            <v/>
          </cell>
          <cell r="BC326" t="str">
            <v/>
          </cell>
          <cell r="BD326" t="str">
            <v/>
          </cell>
          <cell r="BE326" t="str">
            <v/>
          </cell>
          <cell r="BF326" t="str">
            <v/>
          </cell>
          <cell r="BG326" t="str">
            <v/>
          </cell>
          <cell r="BH326" t="str">
            <v/>
          </cell>
          <cell r="BI326" t="str">
            <v/>
          </cell>
          <cell r="BJ326" t="str">
            <v/>
          </cell>
          <cell r="BK326" t="str">
            <v/>
          </cell>
          <cell r="BL326" t="str">
            <v/>
          </cell>
          <cell r="BM326" t="str">
            <v/>
          </cell>
          <cell r="BN326" t="str">
            <v/>
          </cell>
          <cell r="BO326" t="str">
            <v/>
          </cell>
          <cell r="BP326" t="str">
            <v/>
          </cell>
          <cell r="BQ326" t="str">
            <v/>
          </cell>
          <cell r="BR326" t="str">
            <v/>
          </cell>
          <cell r="BS326" t="str">
            <v/>
          </cell>
          <cell r="BT326" t="str">
            <v/>
          </cell>
          <cell r="BU326" t="str">
            <v/>
          </cell>
          <cell r="BV326" t="str">
            <v/>
          </cell>
          <cell r="BW326" t="str">
            <v/>
          </cell>
          <cell r="BX326" t="str">
            <v/>
          </cell>
          <cell r="BY326" t="str">
            <v/>
          </cell>
          <cell r="CA326" t="str">
            <v/>
          </cell>
          <cell r="CB326" t="str">
            <v/>
          </cell>
          <cell r="CC326" t="str">
            <v/>
          </cell>
          <cell r="CD326" t="str">
            <v/>
          </cell>
          <cell r="CE326" t="str">
            <v/>
          </cell>
          <cell r="CF326" t="str">
            <v/>
          </cell>
          <cell r="CG326" t="str">
            <v/>
          </cell>
          <cell r="CH326" t="str">
            <v/>
          </cell>
          <cell r="CI326" t="str">
            <v/>
          </cell>
          <cell r="CJ326" t="str">
            <v/>
          </cell>
          <cell r="CK326" t="str">
            <v/>
          </cell>
          <cell r="CL326" t="str">
            <v/>
          </cell>
          <cell r="CM326" t="str">
            <v/>
          </cell>
          <cell r="CN326" t="str">
            <v/>
          </cell>
          <cell r="CO326" t="str">
            <v/>
          </cell>
          <cell r="CP326" t="str">
            <v/>
          </cell>
          <cell r="CQ326" t="str">
            <v/>
          </cell>
          <cell r="CR326" t="str">
            <v/>
          </cell>
          <cell r="CS326" t="str">
            <v/>
          </cell>
          <cell r="CT326" t="str">
            <v/>
          </cell>
          <cell r="CU326" t="str">
            <v/>
          </cell>
          <cell r="CV326" t="str">
            <v/>
          </cell>
          <cell r="CW326" t="str">
            <v/>
          </cell>
          <cell r="CX326" t="str">
            <v/>
          </cell>
          <cell r="CY326" t="str">
            <v/>
          </cell>
          <cell r="CZ326" t="str">
            <v/>
          </cell>
          <cell r="DA326" t="str">
            <v/>
          </cell>
          <cell r="DB326" t="str">
            <v/>
          </cell>
          <cell r="DC326" t="str">
            <v/>
          </cell>
          <cell r="DD326" t="str">
            <v/>
          </cell>
          <cell r="DE326" t="str">
            <v/>
          </cell>
          <cell r="DF326" t="str">
            <v/>
          </cell>
          <cell r="DG326" t="str">
            <v/>
          </cell>
          <cell r="DH326" t="str">
            <v/>
          </cell>
          <cell r="DI326" t="str">
            <v/>
          </cell>
          <cell r="DJ326" t="str">
            <v/>
          </cell>
          <cell r="DK326" t="str">
            <v/>
          </cell>
          <cell r="DL326" t="str">
            <v/>
          </cell>
          <cell r="DM326" t="str">
            <v/>
          </cell>
          <cell r="DN326" t="str">
            <v/>
          </cell>
          <cell r="DO326" t="str">
            <v/>
          </cell>
          <cell r="DP326" t="str">
            <v/>
          </cell>
          <cell r="DQ326" t="str">
            <v/>
          </cell>
          <cell r="DR326" t="str">
            <v/>
          </cell>
          <cell r="DS326" t="str">
            <v/>
          </cell>
          <cell r="DT326" t="str">
            <v/>
          </cell>
          <cell r="DU326" t="str">
            <v/>
          </cell>
          <cell r="DV326" t="str">
            <v/>
          </cell>
          <cell r="DW326" t="str">
            <v/>
          </cell>
          <cell r="DX326" t="str">
            <v/>
          </cell>
          <cell r="DY326" t="str">
            <v/>
          </cell>
          <cell r="DZ326" t="str">
            <v/>
          </cell>
          <cell r="EA326" t="str">
            <v/>
          </cell>
          <cell r="EB326" t="str">
            <v/>
          </cell>
          <cell r="EC326" t="str">
            <v/>
          </cell>
          <cell r="ED326" t="str">
            <v/>
          </cell>
          <cell r="EE326" t="str">
            <v/>
          </cell>
          <cell r="EF326" t="str">
            <v/>
          </cell>
          <cell r="EG326" t="str">
            <v/>
          </cell>
          <cell r="EH326" t="str">
            <v/>
          </cell>
          <cell r="EI326" t="str">
            <v/>
          </cell>
          <cell r="EJ326" t="str">
            <v/>
          </cell>
          <cell r="EK326" t="str">
            <v/>
          </cell>
          <cell r="EL326" t="str">
            <v/>
          </cell>
          <cell r="EM326" t="str">
            <v/>
          </cell>
          <cell r="EN326" t="str">
            <v/>
          </cell>
          <cell r="EO326" t="str">
            <v/>
          </cell>
          <cell r="EP326" t="str">
            <v/>
          </cell>
          <cell r="EQ326" t="str">
            <v/>
          </cell>
          <cell r="ER326" t="str">
            <v/>
          </cell>
          <cell r="ES326" t="str">
            <v/>
          </cell>
          <cell r="ET326" t="str">
            <v/>
          </cell>
          <cell r="EU326" t="str">
            <v/>
          </cell>
          <cell r="EV326" t="str">
            <v/>
          </cell>
          <cell r="EW326" t="str">
            <v/>
          </cell>
          <cell r="EX326" t="str">
            <v/>
          </cell>
        </row>
        <row r="327">
          <cell r="B327" t="str">
            <v/>
          </cell>
          <cell r="C327" t="str">
            <v/>
          </cell>
          <cell r="D327" t="str">
            <v/>
          </cell>
          <cell r="E327" t="str">
            <v/>
          </cell>
          <cell r="F327" t="str">
            <v/>
          </cell>
          <cell r="G327" t="str">
            <v/>
          </cell>
          <cell r="H327" t="str">
            <v/>
          </cell>
          <cell r="I327" t="str">
            <v/>
          </cell>
          <cell r="J327" t="str">
            <v/>
          </cell>
          <cell r="K327" t="str">
            <v/>
          </cell>
          <cell r="L327" t="str">
            <v/>
          </cell>
          <cell r="M327" t="str">
            <v/>
          </cell>
          <cell r="N327" t="str">
            <v/>
          </cell>
          <cell r="O327" t="str">
            <v/>
          </cell>
          <cell r="P327" t="str">
            <v/>
          </cell>
          <cell r="Q327" t="str">
            <v/>
          </cell>
          <cell r="R327" t="str">
            <v/>
          </cell>
          <cell r="S327" t="str">
            <v/>
          </cell>
          <cell r="T327" t="str">
            <v/>
          </cell>
          <cell r="U327" t="str">
            <v/>
          </cell>
          <cell r="V327" t="str">
            <v/>
          </cell>
          <cell r="W327" t="str">
            <v/>
          </cell>
          <cell r="X327" t="str">
            <v/>
          </cell>
          <cell r="Y327" t="str">
            <v/>
          </cell>
          <cell r="Z327" t="str">
            <v/>
          </cell>
          <cell r="AA327" t="str">
            <v/>
          </cell>
          <cell r="AB327" t="str">
            <v/>
          </cell>
          <cell r="AC327" t="str">
            <v/>
          </cell>
          <cell r="AD327" t="str">
            <v/>
          </cell>
          <cell r="AE327" t="str">
            <v/>
          </cell>
          <cell r="AF327" t="str">
            <v/>
          </cell>
          <cell r="AG327" t="str">
            <v/>
          </cell>
          <cell r="AH327" t="str">
            <v/>
          </cell>
          <cell r="AI327" t="str">
            <v/>
          </cell>
          <cell r="AJ327" t="str">
            <v/>
          </cell>
          <cell r="AK327" t="str">
            <v/>
          </cell>
          <cell r="AL327" t="str">
            <v/>
          </cell>
          <cell r="AM327" t="str">
            <v/>
          </cell>
          <cell r="AN327" t="str">
            <v/>
          </cell>
          <cell r="AO327" t="str">
            <v/>
          </cell>
          <cell r="AP327" t="str">
            <v/>
          </cell>
          <cell r="AQ327" t="str">
            <v/>
          </cell>
          <cell r="AR327" t="str">
            <v/>
          </cell>
          <cell r="AS327" t="str">
            <v/>
          </cell>
          <cell r="AT327" t="str">
            <v/>
          </cell>
          <cell r="AU327" t="str">
            <v/>
          </cell>
          <cell r="AV327" t="str">
            <v/>
          </cell>
          <cell r="AW327" t="str">
            <v/>
          </cell>
          <cell r="AX327" t="str">
            <v/>
          </cell>
          <cell r="AY327" t="str">
            <v/>
          </cell>
          <cell r="AZ327" t="str">
            <v/>
          </cell>
          <cell r="BA327" t="str">
            <v/>
          </cell>
          <cell r="BB327" t="str">
            <v/>
          </cell>
          <cell r="BC327" t="str">
            <v/>
          </cell>
          <cell r="BD327" t="str">
            <v/>
          </cell>
          <cell r="BE327" t="str">
            <v/>
          </cell>
          <cell r="BF327" t="str">
            <v/>
          </cell>
          <cell r="BG327" t="str">
            <v/>
          </cell>
          <cell r="BH327" t="str">
            <v/>
          </cell>
          <cell r="BI327" t="str">
            <v/>
          </cell>
          <cell r="BJ327" t="str">
            <v/>
          </cell>
          <cell r="BK327" t="str">
            <v/>
          </cell>
          <cell r="BL327" t="str">
            <v/>
          </cell>
          <cell r="BM327" t="str">
            <v/>
          </cell>
          <cell r="BN327" t="str">
            <v/>
          </cell>
          <cell r="BO327" t="str">
            <v/>
          </cell>
          <cell r="BP327" t="str">
            <v/>
          </cell>
          <cell r="BQ327" t="str">
            <v/>
          </cell>
          <cell r="BR327" t="str">
            <v/>
          </cell>
          <cell r="BS327" t="str">
            <v/>
          </cell>
          <cell r="BT327" t="str">
            <v/>
          </cell>
          <cell r="BU327" t="str">
            <v/>
          </cell>
          <cell r="BV327" t="str">
            <v/>
          </cell>
          <cell r="BW327" t="str">
            <v/>
          </cell>
          <cell r="BX327" t="str">
            <v/>
          </cell>
          <cell r="BY327" t="str">
            <v/>
          </cell>
          <cell r="CA327" t="str">
            <v/>
          </cell>
          <cell r="CB327" t="str">
            <v/>
          </cell>
          <cell r="CC327" t="str">
            <v/>
          </cell>
          <cell r="CD327" t="str">
            <v/>
          </cell>
          <cell r="CE327" t="str">
            <v/>
          </cell>
          <cell r="CF327" t="str">
            <v/>
          </cell>
          <cell r="CG327" t="str">
            <v/>
          </cell>
          <cell r="CH327" t="str">
            <v/>
          </cell>
          <cell r="CI327" t="str">
            <v/>
          </cell>
          <cell r="CJ327" t="str">
            <v/>
          </cell>
          <cell r="CK327" t="str">
            <v/>
          </cell>
          <cell r="CL327" t="str">
            <v/>
          </cell>
          <cell r="CM327" t="str">
            <v/>
          </cell>
          <cell r="CN327" t="str">
            <v/>
          </cell>
          <cell r="CO327" t="str">
            <v/>
          </cell>
          <cell r="CP327" t="str">
            <v/>
          </cell>
          <cell r="CQ327" t="str">
            <v/>
          </cell>
          <cell r="CR327" t="str">
            <v/>
          </cell>
          <cell r="CS327" t="str">
            <v/>
          </cell>
          <cell r="CT327" t="str">
            <v/>
          </cell>
          <cell r="CU327" t="str">
            <v/>
          </cell>
          <cell r="CV327" t="str">
            <v/>
          </cell>
          <cell r="CW327" t="str">
            <v/>
          </cell>
          <cell r="CX327" t="str">
            <v/>
          </cell>
          <cell r="CY327" t="str">
            <v/>
          </cell>
          <cell r="CZ327" t="str">
            <v/>
          </cell>
          <cell r="DA327" t="str">
            <v/>
          </cell>
          <cell r="DB327" t="str">
            <v/>
          </cell>
          <cell r="DC327" t="str">
            <v/>
          </cell>
          <cell r="DD327" t="str">
            <v/>
          </cell>
          <cell r="DE327" t="str">
            <v/>
          </cell>
          <cell r="DF327" t="str">
            <v/>
          </cell>
          <cell r="DG327" t="str">
            <v/>
          </cell>
          <cell r="DH327" t="str">
            <v/>
          </cell>
          <cell r="DI327" t="str">
            <v/>
          </cell>
          <cell r="DJ327" t="str">
            <v/>
          </cell>
          <cell r="DK327" t="str">
            <v/>
          </cell>
          <cell r="DL327" t="str">
            <v/>
          </cell>
          <cell r="DM327" t="str">
            <v/>
          </cell>
          <cell r="DN327" t="str">
            <v/>
          </cell>
          <cell r="DO327" t="str">
            <v/>
          </cell>
          <cell r="DP327" t="str">
            <v/>
          </cell>
          <cell r="DQ327" t="str">
            <v/>
          </cell>
          <cell r="DR327" t="str">
            <v/>
          </cell>
          <cell r="DS327" t="str">
            <v/>
          </cell>
          <cell r="DT327" t="str">
            <v/>
          </cell>
          <cell r="DU327" t="str">
            <v/>
          </cell>
          <cell r="DV327" t="str">
            <v/>
          </cell>
          <cell r="DW327" t="str">
            <v/>
          </cell>
          <cell r="DX327" t="str">
            <v/>
          </cell>
          <cell r="DY327" t="str">
            <v/>
          </cell>
          <cell r="DZ327" t="str">
            <v/>
          </cell>
          <cell r="EA327" t="str">
            <v/>
          </cell>
          <cell r="EB327" t="str">
            <v/>
          </cell>
          <cell r="EC327" t="str">
            <v/>
          </cell>
          <cell r="ED327" t="str">
            <v/>
          </cell>
          <cell r="EE327" t="str">
            <v/>
          </cell>
          <cell r="EF327" t="str">
            <v/>
          </cell>
          <cell r="EG327" t="str">
            <v/>
          </cell>
          <cell r="EH327" t="str">
            <v/>
          </cell>
          <cell r="EI327" t="str">
            <v/>
          </cell>
          <cell r="EJ327" t="str">
            <v/>
          </cell>
          <cell r="EK327" t="str">
            <v/>
          </cell>
          <cell r="EL327" t="str">
            <v/>
          </cell>
          <cell r="EM327" t="str">
            <v/>
          </cell>
          <cell r="EN327" t="str">
            <v/>
          </cell>
          <cell r="EO327" t="str">
            <v/>
          </cell>
          <cell r="EP327" t="str">
            <v/>
          </cell>
          <cell r="EQ327" t="str">
            <v/>
          </cell>
          <cell r="ER327" t="str">
            <v/>
          </cell>
          <cell r="ES327" t="str">
            <v/>
          </cell>
          <cell r="ET327" t="str">
            <v/>
          </cell>
          <cell r="EU327" t="str">
            <v/>
          </cell>
          <cell r="EV327" t="str">
            <v/>
          </cell>
          <cell r="EW327" t="str">
            <v/>
          </cell>
          <cell r="EX327" t="str">
            <v/>
          </cell>
        </row>
        <row r="328">
          <cell r="B328" t="str">
            <v/>
          </cell>
          <cell r="C328" t="str">
            <v/>
          </cell>
          <cell r="D328" t="str">
            <v/>
          </cell>
          <cell r="E328" t="str">
            <v/>
          </cell>
          <cell r="F328" t="str">
            <v/>
          </cell>
          <cell r="G328" t="str">
            <v/>
          </cell>
          <cell r="H328" t="str">
            <v/>
          </cell>
          <cell r="I328" t="str">
            <v/>
          </cell>
          <cell r="J328" t="str">
            <v/>
          </cell>
          <cell r="K328" t="str">
            <v/>
          </cell>
          <cell r="L328" t="str">
            <v/>
          </cell>
          <cell r="M328" t="str">
            <v/>
          </cell>
          <cell r="N328" t="str">
            <v/>
          </cell>
          <cell r="O328" t="str">
            <v/>
          </cell>
          <cell r="P328" t="str">
            <v/>
          </cell>
          <cell r="Q328" t="str">
            <v/>
          </cell>
          <cell r="R328" t="str">
            <v/>
          </cell>
          <cell r="S328" t="str">
            <v/>
          </cell>
          <cell r="T328" t="str">
            <v/>
          </cell>
          <cell r="U328" t="str">
            <v/>
          </cell>
          <cell r="V328" t="str">
            <v/>
          </cell>
          <cell r="W328" t="str">
            <v/>
          </cell>
          <cell r="X328" t="str">
            <v/>
          </cell>
          <cell r="Y328" t="str">
            <v/>
          </cell>
          <cell r="Z328" t="str">
            <v/>
          </cell>
          <cell r="AA328" t="str">
            <v/>
          </cell>
          <cell r="AB328" t="str">
            <v/>
          </cell>
          <cell r="AC328" t="str">
            <v/>
          </cell>
          <cell r="AD328" t="str">
            <v/>
          </cell>
          <cell r="AE328" t="str">
            <v/>
          </cell>
          <cell r="AF328" t="str">
            <v/>
          </cell>
          <cell r="AG328" t="str">
            <v/>
          </cell>
          <cell r="AH328" t="str">
            <v/>
          </cell>
          <cell r="AI328" t="str">
            <v/>
          </cell>
          <cell r="AJ328" t="str">
            <v/>
          </cell>
          <cell r="AK328" t="str">
            <v/>
          </cell>
          <cell r="AL328" t="str">
            <v/>
          </cell>
          <cell r="AM328" t="str">
            <v/>
          </cell>
          <cell r="AN328" t="str">
            <v/>
          </cell>
          <cell r="AO328" t="str">
            <v/>
          </cell>
          <cell r="AP328" t="str">
            <v/>
          </cell>
          <cell r="AQ328" t="str">
            <v/>
          </cell>
          <cell r="AR328" t="str">
            <v/>
          </cell>
          <cell r="AS328" t="str">
            <v/>
          </cell>
          <cell r="AT328" t="str">
            <v/>
          </cell>
          <cell r="AU328" t="str">
            <v/>
          </cell>
          <cell r="AV328" t="str">
            <v/>
          </cell>
          <cell r="AW328" t="str">
            <v/>
          </cell>
          <cell r="AX328" t="str">
            <v/>
          </cell>
          <cell r="AY328" t="str">
            <v/>
          </cell>
          <cell r="AZ328" t="str">
            <v/>
          </cell>
          <cell r="BA328" t="str">
            <v/>
          </cell>
          <cell r="BB328" t="str">
            <v/>
          </cell>
          <cell r="BC328" t="str">
            <v/>
          </cell>
          <cell r="BD328" t="str">
            <v/>
          </cell>
          <cell r="BE328" t="str">
            <v/>
          </cell>
          <cell r="BF328" t="str">
            <v/>
          </cell>
          <cell r="BG328" t="str">
            <v/>
          </cell>
          <cell r="BH328" t="str">
            <v/>
          </cell>
          <cell r="BI328" t="str">
            <v/>
          </cell>
          <cell r="BJ328" t="str">
            <v/>
          </cell>
          <cell r="BK328" t="str">
            <v/>
          </cell>
          <cell r="BL328" t="str">
            <v/>
          </cell>
          <cell r="BM328" t="str">
            <v/>
          </cell>
          <cell r="BN328" t="str">
            <v/>
          </cell>
          <cell r="BO328" t="str">
            <v/>
          </cell>
          <cell r="BP328" t="str">
            <v/>
          </cell>
          <cell r="BQ328" t="str">
            <v/>
          </cell>
          <cell r="BR328" t="str">
            <v/>
          </cell>
          <cell r="BS328" t="str">
            <v/>
          </cell>
          <cell r="BT328" t="str">
            <v/>
          </cell>
          <cell r="BU328" t="str">
            <v/>
          </cell>
          <cell r="BV328" t="str">
            <v/>
          </cell>
          <cell r="BW328" t="str">
            <v/>
          </cell>
          <cell r="BX328" t="str">
            <v/>
          </cell>
          <cell r="BY328" t="str">
            <v/>
          </cell>
          <cell r="CA328" t="str">
            <v/>
          </cell>
          <cell r="CB328" t="str">
            <v/>
          </cell>
          <cell r="CC328" t="str">
            <v/>
          </cell>
          <cell r="CD328" t="str">
            <v/>
          </cell>
          <cell r="CE328" t="str">
            <v/>
          </cell>
          <cell r="CF328" t="str">
            <v/>
          </cell>
          <cell r="CG328" t="str">
            <v/>
          </cell>
          <cell r="CH328" t="str">
            <v/>
          </cell>
          <cell r="CI328" t="str">
            <v/>
          </cell>
          <cell r="CJ328" t="str">
            <v/>
          </cell>
          <cell r="CK328" t="str">
            <v/>
          </cell>
          <cell r="CL328" t="str">
            <v/>
          </cell>
          <cell r="CM328" t="str">
            <v/>
          </cell>
          <cell r="CN328" t="str">
            <v/>
          </cell>
          <cell r="CO328" t="str">
            <v/>
          </cell>
          <cell r="CP328" t="str">
            <v/>
          </cell>
          <cell r="CQ328" t="str">
            <v/>
          </cell>
          <cell r="CR328" t="str">
            <v/>
          </cell>
          <cell r="CS328" t="str">
            <v/>
          </cell>
          <cell r="CT328" t="str">
            <v/>
          </cell>
          <cell r="CU328" t="str">
            <v/>
          </cell>
          <cell r="CV328" t="str">
            <v/>
          </cell>
          <cell r="CW328" t="str">
            <v/>
          </cell>
          <cell r="CX328" t="str">
            <v/>
          </cell>
          <cell r="CY328" t="str">
            <v/>
          </cell>
          <cell r="CZ328" t="str">
            <v/>
          </cell>
          <cell r="DA328" t="str">
            <v/>
          </cell>
          <cell r="DB328" t="str">
            <v/>
          </cell>
          <cell r="DC328" t="str">
            <v/>
          </cell>
          <cell r="DD328" t="str">
            <v/>
          </cell>
          <cell r="DE328" t="str">
            <v/>
          </cell>
          <cell r="DF328" t="str">
            <v/>
          </cell>
          <cell r="DG328" t="str">
            <v/>
          </cell>
          <cell r="DH328" t="str">
            <v/>
          </cell>
          <cell r="DI328" t="str">
            <v/>
          </cell>
          <cell r="DJ328" t="str">
            <v/>
          </cell>
          <cell r="DK328" t="str">
            <v/>
          </cell>
          <cell r="DL328" t="str">
            <v/>
          </cell>
          <cell r="DM328" t="str">
            <v/>
          </cell>
          <cell r="DN328" t="str">
            <v/>
          </cell>
          <cell r="DO328" t="str">
            <v/>
          </cell>
          <cell r="DP328" t="str">
            <v/>
          </cell>
          <cell r="DQ328" t="str">
            <v/>
          </cell>
          <cell r="DR328" t="str">
            <v/>
          </cell>
          <cell r="DS328" t="str">
            <v/>
          </cell>
          <cell r="DT328" t="str">
            <v/>
          </cell>
          <cell r="DU328" t="str">
            <v/>
          </cell>
          <cell r="DV328" t="str">
            <v/>
          </cell>
          <cell r="DW328" t="str">
            <v/>
          </cell>
          <cell r="DX328" t="str">
            <v/>
          </cell>
          <cell r="DY328" t="str">
            <v/>
          </cell>
          <cell r="DZ328" t="str">
            <v/>
          </cell>
          <cell r="EA328" t="str">
            <v/>
          </cell>
          <cell r="EB328" t="str">
            <v/>
          </cell>
          <cell r="EC328" t="str">
            <v/>
          </cell>
          <cell r="ED328" t="str">
            <v/>
          </cell>
          <cell r="EE328" t="str">
            <v/>
          </cell>
          <cell r="EF328" t="str">
            <v/>
          </cell>
          <cell r="EG328" t="str">
            <v/>
          </cell>
          <cell r="EH328" t="str">
            <v/>
          </cell>
          <cell r="EI328" t="str">
            <v/>
          </cell>
          <cell r="EJ328" t="str">
            <v/>
          </cell>
          <cell r="EK328" t="str">
            <v/>
          </cell>
          <cell r="EL328" t="str">
            <v/>
          </cell>
          <cell r="EM328" t="str">
            <v/>
          </cell>
          <cell r="EN328" t="str">
            <v/>
          </cell>
          <cell r="EO328" t="str">
            <v/>
          </cell>
          <cell r="EP328" t="str">
            <v/>
          </cell>
          <cell r="EQ328" t="str">
            <v/>
          </cell>
          <cell r="ER328" t="str">
            <v/>
          </cell>
          <cell r="ES328" t="str">
            <v/>
          </cell>
          <cell r="ET328" t="str">
            <v/>
          </cell>
          <cell r="EU328" t="str">
            <v/>
          </cell>
          <cell r="EV328" t="str">
            <v/>
          </cell>
          <cell r="EW328" t="str">
            <v/>
          </cell>
          <cell r="EX328" t="str">
            <v/>
          </cell>
        </row>
        <row r="329">
          <cell r="B329" t="str">
            <v/>
          </cell>
          <cell r="C329" t="str">
            <v/>
          </cell>
          <cell r="D329" t="str">
            <v/>
          </cell>
          <cell r="E329" t="str">
            <v/>
          </cell>
          <cell r="F329" t="str">
            <v/>
          </cell>
          <cell r="G329" t="str">
            <v/>
          </cell>
          <cell r="H329" t="str">
            <v/>
          </cell>
          <cell r="I329" t="str">
            <v/>
          </cell>
          <cell r="J329" t="str">
            <v/>
          </cell>
          <cell r="K329" t="str">
            <v/>
          </cell>
          <cell r="L329" t="str">
            <v/>
          </cell>
          <cell r="M329" t="str">
            <v/>
          </cell>
          <cell r="N329" t="str">
            <v/>
          </cell>
          <cell r="O329" t="str">
            <v/>
          </cell>
          <cell r="P329" t="str">
            <v/>
          </cell>
          <cell r="Q329" t="str">
            <v/>
          </cell>
          <cell r="R329" t="str">
            <v/>
          </cell>
          <cell r="S329" t="str">
            <v/>
          </cell>
          <cell r="T329" t="str">
            <v/>
          </cell>
          <cell r="U329" t="str">
            <v/>
          </cell>
          <cell r="V329" t="str">
            <v/>
          </cell>
          <cell r="W329" t="str">
            <v/>
          </cell>
          <cell r="X329" t="str">
            <v/>
          </cell>
          <cell r="Y329" t="str">
            <v/>
          </cell>
          <cell r="Z329" t="str">
            <v/>
          </cell>
          <cell r="AA329" t="str">
            <v/>
          </cell>
          <cell r="AB329" t="str">
            <v/>
          </cell>
          <cell r="AC329" t="str">
            <v/>
          </cell>
          <cell r="AD329" t="str">
            <v/>
          </cell>
          <cell r="AE329" t="str">
            <v/>
          </cell>
          <cell r="AF329" t="str">
            <v/>
          </cell>
          <cell r="AG329" t="str">
            <v/>
          </cell>
          <cell r="AH329" t="str">
            <v/>
          </cell>
          <cell r="AI329" t="str">
            <v/>
          </cell>
          <cell r="AJ329" t="str">
            <v/>
          </cell>
          <cell r="AK329" t="str">
            <v/>
          </cell>
          <cell r="AL329" t="str">
            <v/>
          </cell>
          <cell r="AM329" t="str">
            <v/>
          </cell>
          <cell r="AN329" t="str">
            <v/>
          </cell>
          <cell r="AO329" t="str">
            <v/>
          </cell>
          <cell r="AP329" t="str">
            <v/>
          </cell>
          <cell r="AQ329" t="str">
            <v/>
          </cell>
          <cell r="AR329" t="str">
            <v/>
          </cell>
          <cell r="AS329" t="str">
            <v/>
          </cell>
          <cell r="AT329" t="str">
            <v/>
          </cell>
          <cell r="AU329" t="str">
            <v/>
          </cell>
          <cell r="AV329" t="str">
            <v/>
          </cell>
          <cell r="AW329" t="str">
            <v/>
          </cell>
          <cell r="AX329" t="str">
            <v/>
          </cell>
          <cell r="AY329" t="str">
            <v/>
          </cell>
          <cell r="AZ329" t="str">
            <v/>
          </cell>
          <cell r="BA329" t="str">
            <v/>
          </cell>
          <cell r="BB329" t="str">
            <v/>
          </cell>
          <cell r="BC329" t="str">
            <v/>
          </cell>
          <cell r="BD329" t="str">
            <v/>
          </cell>
          <cell r="BE329" t="str">
            <v/>
          </cell>
          <cell r="BF329" t="str">
            <v/>
          </cell>
          <cell r="BG329" t="str">
            <v/>
          </cell>
          <cell r="BH329" t="str">
            <v/>
          </cell>
          <cell r="BI329" t="str">
            <v/>
          </cell>
          <cell r="BJ329" t="str">
            <v/>
          </cell>
          <cell r="BK329" t="str">
            <v/>
          </cell>
          <cell r="BL329" t="str">
            <v/>
          </cell>
          <cell r="BM329" t="str">
            <v/>
          </cell>
          <cell r="BN329" t="str">
            <v/>
          </cell>
          <cell r="BO329" t="str">
            <v/>
          </cell>
          <cell r="BP329" t="str">
            <v/>
          </cell>
          <cell r="BQ329" t="str">
            <v/>
          </cell>
          <cell r="BR329" t="str">
            <v/>
          </cell>
          <cell r="BS329" t="str">
            <v/>
          </cell>
          <cell r="BT329" t="str">
            <v/>
          </cell>
          <cell r="BU329" t="str">
            <v/>
          </cell>
          <cell r="BV329" t="str">
            <v/>
          </cell>
          <cell r="BW329" t="str">
            <v/>
          </cell>
          <cell r="BX329" t="str">
            <v/>
          </cell>
          <cell r="BY329" t="str">
            <v/>
          </cell>
          <cell r="CA329" t="str">
            <v/>
          </cell>
          <cell r="CB329" t="str">
            <v/>
          </cell>
          <cell r="CC329" t="str">
            <v/>
          </cell>
          <cell r="CD329" t="str">
            <v/>
          </cell>
          <cell r="CE329" t="str">
            <v/>
          </cell>
          <cell r="CF329" t="str">
            <v/>
          </cell>
          <cell r="CG329" t="str">
            <v/>
          </cell>
          <cell r="CH329" t="str">
            <v/>
          </cell>
          <cell r="CI329" t="str">
            <v/>
          </cell>
          <cell r="CJ329" t="str">
            <v/>
          </cell>
          <cell r="CK329" t="str">
            <v/>
          </cell>
          <cell r="CL329" t="str">
            <v/>
          </cell>
          <cell r="CM329" t="str">
            <v/>
          </cell>
          <cell r="CN329" t="str">
            <v/>
          </cell>
          <cell r="CO329" t="str">
            <v/>
          </cell>
          <cell r="CP329" t="str">
            <v/>
          </cell>
          <cell r="CQ329" t="str">
            <v/>
          </cell>
          <cell r="CR329" t="str">
            <v/>
          </cell>
          <cell r="CS329" t="str">
            <v/>
          </cell>
          <cell r="CT329" t="str">
            <v/>
          </cell>
          <cell r="CU329" t="str">
            <v/>
          </cell>
          <cell r="CV329" t="str">
            <v/>
          </cell>
          <cell r="CW329" t="str">
            <v/>
          </cell>
          <cell r="CX329" t="str">
            <v/>
          </cell>
          <cell r="CY329" t="str">
            <v/>
          </cell>
          <cell r="CZ329" t="str">
            <v/>
          </cell>
          <cell r="DA329" t="str">
            <v/>
          </cell>
          <cell r="DB329" t="str">
            <v/>
          </cell>
          <cell r="DC329" t="str">
            <v/>
          </cell>
          <cell r="DD329" t="str">
            <v/>
          </cell>
          <cell r="DE329" t="str">
            <v/>
          </cell>
          <cell r="DF329" t="str">
            <v/>
          </cell>
          <cell r="DG329" t="str">
            <v/>
          </cell>
          <cell r="DH329" t="str">
            <v/>
          </cell>
          <cell r="DI329" t="str">
            <v/>
          </cell>
          <cell r="DJ329" t="str">
            <v/>
          </cell>
          <cell r="DK329" t="str">
            <v/>
          </cell>
          <cell r="DL329" t="str">
            <v/>
          </cell>
          <cell r="DM329" t="str">
            <v/>
          </cell>
          <cell r="DN329" t="str">
            <v/>
          </cell>
          <cell r="DO329" t="str">
            <v/>
          </cell>
          <cell r="DP329" t="str">
            <v/>
          </cell>
          <cell r="DQ329" t="str">
            <v/>
          </cell>
          <cell r="DR329" t="str">
            <v/>
          </cell>
          <cell r="DS329" t="str">
            <v/>
          </cell>
          <cell r="DT329" t="str">
            <v/>
          </cell>
          <cell r="DU329" t="str">
            <v/>
          </cell>
          <cell r="DV329" t="str">
            <v/>
          </cell>
          <cell r="DW329" t="str">
            <v/>
          </cell>
          <cell r="DX329" t="str">
            <v/>
          </cell>
          <cell r="DY329" t="str">
            <v/>
          </cell>
          <cell r="DZ329" t="str">
            <v/>
          </cell>
          <cell r="EA329" t="str">
            <v/>
          </cell>
          <cell r="EB329" t="str">
            <v/>
          </cell>
          <cell r="EC329" t="str">
            <v/>
          </cell>
          <cell r="ED329" t="str">
            <v/>
          </cell>
          <cell r="EE329" t="str">
            <v/>
          </cell>
          <cell r="EF329" t="str">
            <v/>
          </cell>
          <cell r="EG329" t="str">
            <v/>
          </cell>
          <cell r="EH329" t="str">
            <v/>
          </cell>
          <cell r="EI329" t="str">
            <v/>
          </cell>
          <cell r="EJ329" t="str">
            <v/>
          </cell>
          <cell r="EK329" t="str">
            <v/>
          </cell>
          <cell r="EL329" t="str">
            <v/>
          </cell>
          <cell r="EM329" t="str">
            <v/>
          </cell>
          <cell r="EN329" t="str">
            <v/>
          </cell>
          <cell r="EO329" t="str">
            <v/>
          </cell>
          <cell r="EP329" t="str">
            <v/>
          </cell>
          <cell r="EQ329" t="str">
            <v/>
          </cell>
          <cell r="ER329" t="str">
            <v/>
          </cell>
          <cell r="ES329" t="str">
            <v/>
          </cell>
          <cell r="ET329" t="str">
            <v/>
          </cell>
          <cell r="EU329" t="str">
            <v/>
          </cell>
          <cell r="EV329" t="str">
            <v/>
          </cell>
          <cell r="EW329" t="str">
            <v/>
          </cell>
          <cell r="EX329" t="str">
            <v/>
          </cell>
        </row>
        <row r="330">
          <cell r="B330" t="str">
            <v/>
          </cell>
          <cell r="C330" t="str">
            <v/>
          </cell>
          <cell r="D330" t="str">
            <v/>
          </cell>
          <cell r="E330" t="str">
            <v/>
          </cell>
          <cell r="F330" t="str">
            <v/>
          </cell>
          <cell r="G330" t="str">
            <v/>
          </cell>
          <cell r="H330" t="str">
            <v/>
          </cell>
          <cell r="I330" t="str">
            <v/>
          </cell>
          <cell r="J330" t="str">
            <v/>
          </cell>
          <cell r="K330" t="str">
            <v/>
          </cell>
          <cell r="L330" t="str">
            <v/>
          </cell>
          <cell r="M330" t="str">
            <v/>
          </cell>
          <cell r="N330" t="str">
            <v/>
          </cell>
          <cell r="O330" t="str">
            <v/>
          </cell>
          <cell r="P330" t="str">
            <v/>
          </cell>
          <cell r="Q330" t="str">
            <v/>
          </cell>
          <cell r="R330" t="str">
            <v/>
          </cell>
          <cell r="S330" t="str">
            <v/>
          </cell>
          <cell r="T330" t="str">
            <v/>
          </cell>
          <cell r="U330" t="str">
            <v/>
          </cell>
          <cell r="V330" t="str">
            <v/>
          </cell>
          <cell r="W330" t="str">
            <v/>
          </cell>
          <cell r="X330" t="str">
            <v/>
          </cell>
          <cell r="Y330" t="str">
            <v/>
          </cell>
          <cell r="Z330" t="str">
            <v/>
          </cell>
          <cell r="AA330" t="str">
            <v/>
          </cell>
          <cell r="AB330" t="str">
            <v/>
          </cell>
          <cell r="AC330" t="str">
            <v/>
          </cell>
          <cell r="AD330" t="str">
            <v/>
          </cell>
          <cell r="AE330" t="str">
            <v/>
          </cell>
          <cell r="AF330" t="str">
            <v/>
          </cell>
          <cell r="AG330" t="str">
            <v/>
          </cell>
          <cell r="AH330" t="str">
            <v/>
          </cell>
          <cell r="AI330" t="str">
            <v/>
          </cell>
          <cell r="AJ330" t="str">
            <v/>
          </cell>
          <cell r="AK330" t="str">
            <v/>
          </cell>
          <cell r="AL330" t="str">
            <v/>
          </cell>
          <cell r="AM330" t="str">
            <v/>
          </cell>
          <cell r="AN330" t="str">
            <v/>
          </cell>
          <cell r="AO330" t="str">
            <v/>
          </cell>
          <cell r="AP330" t="str">
            <v/>
          </cell>
          <cell r="AQ330" t="str">
            <v/>
          </cell>
          <cell r="AR330" t="str">
            <v/>
          </cell>
          <cell r="AS330" t="str">
            <v/>
          </cell>
          <cell r="AT330" t="str">
            <v/>
          </cell>
          <cell r="AU330" t="str">
            <v/>
          </cell>
          <cell r="AV330" t="str">
            <v/>
          </cell>
          <cell r="AW330" t="str">
            <v/>
          </cell>
          <cell r="AX330" t="str">
            <v/>
          </cell>
          <cell r="AY330" t="str">
            <v/>
          </cell>
          <cell r="AZ330" t="str">
            <v/>
          </cell>
          <cell r="BA330" t="str">
            <v/>
          </cell>
          <cell r="BB330" t="str">
            <v/>
          </cell>
          <cell r="BC330" t="str">
            <v/>
          </cell>
          <cell r="BD330" t="str">
            <v/>
          </cell>
          <cell r="BE330" t="str">
            <v/>
          </cell>
          <cell r="BF330" t="str">
            <v/>
          </cell>
          <cell r="BG330" t="str">
            <v/>
          </cell>
          <cell r="BH330" t="str">
            <v/>
          </cell>
          <cell r="BI330" t="str">
            <v/>
          </cell>
          <cell r="BJ330" t="str">
            <v/>
          </cell>
          <cell r="BK330" t="str">
            <v/>
          </cell>
          <cell r="BL330" t="str">
            <v/>
          </cell>
          <cell r="BM330" t="str">
            <v/>
          </cell>
          <cell r="BN330" t="str">
            <v/>
          </cell>
          <cell r="BO330" t="str">
            <v/>
          </cell>
          <cell r="BP330" t="str">
            <v/>
          </cell>
          <cell r="BQ330" t="str">
            <v/>
          </cell>
          <cell r="BR330" t="str">
            <v/>
          </cell>
          <cell r="BS330" t="str">
            <v/>
          </cell>
          <cell r="BT330" t="str">
            <v/>
          </cell>
          <cell r="BU330" t="str">
            <v/>
          </cell>
          <cell r="BV330" t="str">
            <v/>
          </cell>
          <cell r="BW330" t="str">
            <v/>
          </cell>
          <cell r="BX330" t="str">
            <v/>
          </cell>
          <cell r="BY330" t="str">
            <v/>
          </cell>
          <cell r="CA330" t="str">
            <v/>
          </cell>
          <cell r="CB330" t="str">
            <v/>
          </cell>
          <cell r="CC330" t="str">
            <v/>
          </cell>
          <cell r="CD330" t="str">
            <v/>
          </cell>
          <cell r="CE330" t="str">
            <v/>
          </cell>
          <cell r="CF330" t="str">
            <v/>
          </cell>
          <cell r="CG330" t="str">
            <v/>
          </cell>
          <cell r="CH330" t="str">
            <v/>
          </cell>
          <cell r="CI330" t="str">
            <v/>
          </cell>
          <cell r="CJ330" t="str">
            <v/>
          </cell>
          <cell r="CK330" t="str">
            <v/>
          </cell>
          <cell r="CL330" t="str">
            <v/>
          </cell>
          <cell r="CM330" t="str">
            <v/>
          </cell>
          <cell r="CN330" t="str">
            <v/>
          </cell>
          <cell r="CO330" t="str">
            <v/>
          </cell>
          <cell r="CP330" t="str">
            <v/>
          </cell>
          <cell r="CQ330" t="str">
            <v/>
          </cell>
          <cell r="CR330" t="str">
            <v/>
          </cell>
          <cell r="CS330" t="str">
            <v/>
          </cell>
          <cell r="CT330" t="str">
            <v/>
          </cell>
          <cell r="CU330" t="str">
            <v/>
          </cell>
          <cell r="CV330" t="str">
            <v/>
          </cell>
          <cell r="CW330" t="str">
            <v/>
          </cell>
          <cell r="CX330" t="str">
            <v/>
          </cell>
          <cell r="CY330" t="str">
            <v/>
          </cell>
          <cell r="CZ330" t="str">
            <v/>
          </cell>
          <cell r="DA330" t="str">
            <v/>
          </cell>
          <cell r="DB330" t="str">
            <v/>
          </cell>
          <cell r="DC330" t="str">
            <v/>
          </cell>
          <cell r="DD330" t="str">
            <v/>
          </cell>
          <cell r="DE330" t="str">
            <v/>
          </cell>
          <cell r="DF330" t="str">
            <v/>
          </cell>
          <cell r="DG330" t="str">
            <v/>
          </cell>
          <cell r="DH330" t="str">
            <v/>
          </cell>
          <cell r="DI330" t="str">
            <v/>
          </cell>
          <cell r="DJ330" t="str">
            <v/>
          </cell>
          <cell r="DK330" t="str">
            <v/>
          </cell>
          <cell r="DL330" t="str">
            <v/>
          </cell>
          <cell r="DM330" t="str">
            <v/>
          </cell>
          <cell r="DN330" t="str">
            <v/>
          </cell>
          <cell r="DO330" t="str">
            <v/>
          </cell>
          <cell r="DP330" t="str">
            <v/>
          </cell>
          <cell r="DQ330" t="str">
            <v/>
          </cell>
          <cell r="DR330" t="str">
            <v/>
          </cell>
          <cell r="DS330" t="str">
            <v/>
          </cell>
          <cell r="DT330" t="str">
            <v/>
          </cell>
          <cell r="DU330" t="str">
            <v/>
          </cell>
          <cell r="DV330" t="str">
            <v/>
          </cell>
          <cell r="DW330" t="str">
            <v/>
          </cell>
          <cell r="DX330" t="str">
            <v/>
          </cell>
          <cell r="DY330" t="str">
            <v/>
          </cell>
          <cell r="DZ330" t="str">
            <v/>
          </cell>
          <cell r="EA330" t="str">
            <v/>
          </cell>
          <cell r="EB330" t="str">
            <v/>
          </cell>
          <cell r="EC330" t="str">
            <v/>
          </cell>
          <cell r="ED330" t="str">
            <v/>
          </cell>
          <cell r="EE330" t="str">
            <v/>
          </cell>
          <cell r="EF330" t="str">
            <v/>
          </cell>
          <cell r="EG330" t="str">
            <v/>
          </cell>
          <cell r="EH330" t="str">
            <v/>
          </cell>
          <cell r="EI330" t="str">
            <v/>
          </cell>
          <cell r="EJ330" t="str">
            <v/>
          </cell>
          <cell r="EK330" t="str">
            <v/>
          </cell>
          <cell r="EL330" t="str">
            <v/>
          </cell>
          <cell r="EM330" t="str">
            <v/>
          </cell>
          <cell r="EN330" t="str">
            <v/>
          </cell>
          <cell r="EO330" t="str">
            <v/>
          </cell>
          <cell r="EP330" t="str">
            <v/>
          </cell>
          <cell r="EQ330" t="str">
            <v/>
          </cell>
          <cell r="ER330" t="str">
            <v/>
          </cell>
          <cell r="ES330" t="str">
            <v/>
          </cell>
          <cell r="ET330" t="str">
            <v/>
          </cell>
          <cell r="EU330" t="str">
            <v/>
          </cell>
          <cell r="EV330" t="str">
            <v/>
          </cell>
          <cell r="EW330" t="str">
            <v/>
          </cell>
          <cell r="EX330" t="str">
            <v/>
          </cell>
        </row>
        <row r="331">
          <cell r="B331" t="str">
            <v/>
          </cell>
          <cell r="C331" t="str">
            <v/>
          </cell>
          <cell r="D331" t="str">
            <v/>
          </cell>
          <cell r="E331" t="str">
            <v/>
          </cell>
          <cell r="F331" t="str">
            <v/>
          </cell>
          <cell r="G331" t="str">
            <v/>
          </cell>
          <cell r="H331" t="str">
            <v/>
          </cell>
          <cell r="I331" t="str">
            <v/>
          </cell>
          <cell r="J331" t="str">
            <v/>
          </cell>
          <cell r="K331" t="str">
            <v/>
          </cell>
          <cell r="L331" t="str">
            <v/>
          </cell>
          <cell r="M331" t="str">
            <v/>
          </cell>
          <cell r="N331" t="str">
            <v/>
          </cell>
          <cell r="O331" t="str">
            <v/>
          </cell>
          <cell r="P331" t="str">
            <v/>
          </cell>
          <cell r="Q331" t="str">
            <v/>
          </cell>
          <cell r="R331" t="str">
            <v/>
          </cell>
          <cell r="S331" t="str">
            <v/>
          </cell>
          <cell r="T331" t="str">
            <v/>
          </cell>
          <cell r="U331" t="str">
            <v/>
          </cell>
          <cell r="V331" t="str">
            <v/>
          </cell>
          <cell r="W331" t="str">
            <v/>
          </cell>
          <cell r="X331" t="str">
            <v/>
          </cell>
          <cell r="Y331" t="str">
            <v/>
          </cell>
          <cell r="Z331" t="str">
            <v/>
          </cell>
          <cell r="AA331" t="str">
            <v/>
          </cell>
          <cell r="AB331" t="str">
            <v/>
          </cell>
          <cell r="AC331" t="str">
            <v/>
          </cell>
          <cell r="AD331" t="str">
            <v/>
          </cell>
          <cell r="AE331" t="str">
            <v/>
          </cell>
          <cell r="AF331" t="str">
            <v/>
          </cell>
          <cell r="AG331" t="str">
            <v/>
          </cell>
          <cell r="AH331" t="str">
            <v/>
          </cell>
          <cell r="AI331" t="str">
            <v/>
          </cell>
          <cell r="AJ331" t="str">
            <v/>
          </cell>
          <cell r="AK331" t="str">
            <v/>
          </cell>
          <cell r="AL331" t="str">
            <v/>
          </cell>
          <cell r="AM331" t="str">
            <v/>
          </cell>
          <cell r="AN331" t="str">
            <v/>
          </cell>
          <cell r="AO331" t="str">
            <v/>
          </cell>
          <cell r="AP331" t="str">
            <v/>
          </cell>
          <cell r="AQ331" t="str">
            <v/>
          </cell>
          <cell r="AR331" t="str">
            <v/>
          </cell>
          <cell r="AS331" t="str">
            <v/>
          </cell>
          <cell r="AT331" t="str">
            <v/>
          </cell>
          <cell r="AU331" t="str">
            <v/>
          </cell>
          <cell r="AV331" t="str">
            <v/>
          </cell>
          <cell r="AW331" t="str">
            <v/>
          </cell>
          <cell r="AX331" t="str">
            <v/>
          </cell>
          <cell r="AY331" t="str">
            <v/>
          </cell>
          <cell r="AZ331" t="str">
            <v/>
          </cell>
          <cell r="BA331" t="str">
            <v/>
          </cell>
          <cell r="BB331" t="str">
            <v/>
          </cell>
          <cell r="BC331" t="str">
            <v/>
          </cell>
          <cell r="BD331" t="str">
            <v/>
          </cell>
          <cell r="BE331" t="str">
            <v/>
          </cell>
          <cell r="BF331" t="str">
            <v/>
          </cell>
          <cell r="BG331" t="str">
            <v/>
          </cell>
          <cell r="BH331" t="str">
            <v/>
          </cell>
          <cell r="BI331" t="str">
            <v/>
          </cell>
          <cell r="BJ331" t="str">
            <v/>
          </cell>
          <cell r="BK331" t="str">
            <v/>
          </cell>
          <cell r="BL331" t="str">
            <v/>
          </cell>
          <cell r="BM331" t="str">
            <v/>
          </cell>
          <cell r="BN331" t="str">
            <v/>
          </cell>
          <cell r="BO331" t="str">
            <v/>
          </cell>
          <cell r="BP331" t="str">
            <v/>
          </cell>
          <cell r="BQ331" t="str">
            <v/>
          </cell>
          <cell r="BR331" t="str">
            <v/>
          </cell>
          <cell r="BS331" t="str">
            <v/>
          </cell>
          <cell r="BT331" t="str">
            <v/>
          </cell>
          <cell r="BU331" t="str">
            <v/>
          </cell>
          <cell r="BV331" t="str">
            <v/>
          </cell>
          <cell r="BW331" t="str">
            <v/>
          </cell>
          <cell r="BX331" t="str">
            <v/>
          </cell>
          <cell r="BY331" t="str">
            <v/>
          </cell>
          <cell r="CA331" t="str">
            <v/>
          </cell>
          <cell r="CB331" t="str">
            <v/>
          </cell>
          <cell r="CC331" t="str">
            <v/>
          </cell>
          <cell r="CD331" t="str">
            <v/>
          </cell>
          <cell r="CE331" t="str">
            <v/>
          </cell>
          <cell r="CF331" t="str">
            <v/>
          </cell>
          <cell r="CG331" t="str">
            <v/>
          </cell>
          <cell r="CH331" t="str">
            <v/>
          </cell>
          <cell r="CI331" t="str">
            <v/>
          </cell>
          <cell r="CJ331" t="str">
            <v/>
          </cell>
          <cell r="CK331" t="str">
            <v/>
          </cell>
          <cell r="CL331" t="str">
            <v/>
          </cell>
          <cell r="CM331" t="str">
            <v/>
          </cell>
          <cell r="CN331" t="str">
            <v/>
          </cell>
          <cell r="CO331" t="str">
            <v/>
          </cell>
          <cell r="CP331" t="str">
            <v/>
          </cell>
          <cell r="CQ331" t="str">
            <v/>
          </cell>
          <cell r="CR331" t="str">
            <v/>
          </cell>
          <cell r="CS331" t="str">
            <v/>
          </cell>
          <cell r="CT331" t="str">
            <v/>
          </cell>
          <cell r="CU331" t="str">
            <v/>
          </cell>
          <cell r="CV331" t="str">
            <v/>
          </cell>
          <cell r="CW331" t="str">
            <v/>
          </cell>
          <cell r="CX331" t="str">
            <v/>
          </cell>
          <cell r="CY331" t="str">
            <v/>
          </cell>
          <cell r="CZ331" t="str">
            <v/>
          </cell>
          <cell r="DA331" t="str">
            <v/>
          </cell>
          <cell r="DB331" t="str">
            <v/>
          </cell>
          <cell r="DC331" t="str">
            <v/>
          </cell>
          <cell r="DD331" t="str">
            <v/>
          </cell>
          <cell r="DE331" t="str">
            <v/>
          </cell>
          <cell r="DF331" t="str">
            <v/>
          </cell>
          <cell r="DG331" t="str">
            <v/>
          </cell>
          <cell r="DH331" t="str">
            <v/>
          </cell>
          <cell r="DI331" t="str">
            <v/>
          </cell>
          <cell r="DJ331" t="str">
            <v/>
          </cell>
          <cell r="DK331" t="str">
            <v/>
          </cell>
          <cell r="DL331" t="str">
            <v/>
          </cell>
          <cell r="DM331" t="str">
            <v/>
          </cell>
          <cell r="DN331" t="str">
            <v/>
          </cell>
          <cell r="DO331" t="str">
            <v/>
          </cell>
          <cell r="DP331" t="str">
            <v/>
          </cell>
          <cell r="DQ331" t="str">
            <v/>
          </cell>
          <cell r="DR331" t="str">
            <v/>
          </cell>
          <cell r="DS331" t="str">
            <v/>
          </cell>
          <cell r="DT331" t="str">
            <v/>
          </cell>
          <cell r="DU331" t="str">
            <v/>
          </cell>
          <cell r="DV331" t="str">
            <v/>
          </cell>
          <cell r="DW331" t="str">
            <v/>
          </cell>
          <cell r="DX331" t="str">
            <v/>
          </cell>
          <cell r="DY331" t="str">
            <v/>
          </cell>
          <cell r="DZ331" t="str">
            <v/>
          </cell>
          <cell r="EA331" t="str">
            <v/>
          </cell>
          <cell r="EB331" t="str">
            <v/>
          </cell>
          <cell r="EC331" t="str">
            <v/>
          </cell>
          <cell r="ED331" t="str">
            <v/>
          </cell>
          <cell r="EE331" t="str">
            <v/>
          </cell>
          <cell r="EF331" t="str">
            <v/>
          </cell>
          <cell r="EG331" t="str">
            <v/>
          </cell>
          <cell r="EH331" t="str">
            <v/>
          </cell>
          <cell r="EI331" t="str">
            <v/>
          </cell>
          <cell r="EJ331" t="str">
            <v/>
          </cell>
          <cell r="EK331" t="str">
            <v/>
          </cell>
          <cell r="EL331" t="str">
            <v/>
          </cell>
          <cell r="EM331" t="str">
            <v/>
          </cell>
          <cell r="EN331" t="str">
            <v/>
          </cell>
          <cell r="EO331" t="str">
            <v/>
          </cell>
          <cell r="EP331" t="str">
            <v/>
          </cell>
          <cell r="EQ331" t="str">
            <v/>
          </cell>
          <cell r="ER331" t="str">
            <v/>
          </cell>
          <cell r="ES331" t="str">
            <v/>
          </cell>
          <cell r="ET331" t="str">
            <v/>
          </cell>
          <cell r="EU331" t="str">
            <v/>
          </cell>
          <cell r="EV331" t="str">
            <v/>
          </cell>
          <cell r="EW331" t="str">
            <v/>
          </cell>
          <cell r="EX331" t="str">
            <v/>
          </cell>
        </row>
        <row r="332">
          <cell r="B332" t="str">
            <v/>
          </cell>
          <cell r="C332" t="str">
            <v/>
          </cell>
          <cell r="D332" t="str">
            <v/>
          </cell>
          <cell r="E332" t="str">
            <v/>
          </cell>
          <cell r="F332" t="str">
            <v/>
          </cell>
          <cell r="G332" t="str">
            <v/>
          </cell>
          <cell r="H332" t="str">
            <v/>
          </cell>
          <cell r="I332" t="str">
            <v/>
          </cell>
          <cell r="J332" t="str">
            <v/>
          </cell>
          <cell r="K332" t="str">
            <v/>
          </cell>
          <cell r="L332" t="str">
            <v/>
          </cell>
          <cell r="M332" t="str">
            <v/>
          </cell>
          <cell r="N332" t="str">
            <v/>
          </cell>
          <cell r="O332" t="str">
            <v/>
          </cell>
          <cell r="P332" t="str">
            <v/>
          </cell>
          <cell r="Q332" t="str">
            <v/>
          </cell>
          <cell r="R332" t="str">
            <v/>
          </cell>
          <cell r="S332" t="str">
            <v/>
          </cell>
          <cell r="T332" t="str">
            <v/>
          </cell>
          <cell r="U332" t="str">
            <v/>
          </cell>
          <cell r="V332" t="str">
            <v/>
          </cell>
          <cell r="W332" t="str">
            <v/>
          </cell>
          <cell r="X332" t="str">
            <v/>
          </cell>
          <cell r="Y332" t="str">
            <v/>
          </cell>
          <cell r="Z332" t="str">
            <v/>
          </cell>
          <cell r="AA332" t="str">
            <v/>
          </cell>
          <cell r="AB332" t="str">
            <v/>
          </cell>
          <cell r="AC332" t="str">
            <v/>
          </cell>
          <cell r="AD332" t="str">
            <v/>
          </cell>
          <cell r="AE332" t="str">
            <v/>
          </cell>
          <cell r="AF332" t="str">
            <v/>
          </cell>
          <cell r="AG332" t="str">
            <v/>
          </cell>
          <cell r="AH332" t="str">
            <v/>
          </cell>
          <cell r="AI332" t="str">
            <v/>
          </cell>
          <cell r="AJ332" t="str">
            <v/>
          </cell>
          <cell r="AK332" t="str">
            <v/>
          </cell>
          <cell r="AL332" t="str">
            <v/>
          </cell>
          <cell r="AM332" t="str">
            <v/>
          </cell>
          <cell r="AN332" t="str">
            <v/>
          </cell>
          <cell r="AO332" t="str">
            <v/>
          </cell>
          <cell r="AP332" t="str">
            <v/>
          </cell>
          <cell r="AQ332" t="str">
            <v/>
          </cell>
          <cell r="AR332" t="str">
            <v/>
          </cell>
          <cell r="AS332" t="str">
            <v/>
          </cell>
          <cell r="AT332" t="str">
            <v/>
          </cell>
          <cell r="AU332" t="str">
            <v/>
          </cell>
          <cell r="AV332" t="str">
            <v/>
          </cell>
          <cell r="AW332" t="str">
            <v/>
          </cell>
          <cell r="AX332" t="str">
            <v/>
          </cell>
          <cell r="AY332" t="str">
            <v/>
          </cell>
          <cell r="AZ332" t="str">
            <v/>
          </cell>
          <cell r="BA332" t="str">
            <v/>
          </cell>
          <cell r="BB332" t="str">
            <v/>
          </cell>
          <cell r="BC332" t="str">
            <v/>
          </cell>
          <cell r="BD332" t="str">
            <v/>
          </cell>
          <cell r="BE332" t="str">
            <v/>
          </cell>
          <cell r="BF332" t="str">
            <v/>
          </cell>
          <cell r="BG332" t="str">
            <v/>
          </cell>
          <cell r="BH332" t="str">
            <v/>
          </cell>
          <cell r="BI332" t="str">
            <v/>
          </cell>
          <cell r="BJ332" t="str">
            <v/>
          </cell>
          <cell r="BK332" t="str">
            <v/>
          </cell>
          <cell r="BL332" t="str">
            <v/>
          </cell>
          <cell r="BM332" t="str">
            <v/>
          </cell>
          <cell r="BN332" t="str">
            <v/>
          </cell>
          <cell r="BO332" t="str">
            <v/>
          </cell>
          <cell r="BP332" t="str">
            <v/>
          </cell>
          <cell r="BQ332" t="str">
            <v/>
          </cell>
          <cell r="BR332" t="str">
            <v/>
          </cell>
          <cell r="BS332" t="str">
            <v/>
          </cell>
          <cell r="BT332" t="str">
            <v/>
          </cell>
          <cell r="BU332" t="str">
            <v/>
          </cell>
          <cell r="BV332" t="str">
            <v/>
          </cell>
          <cell r="BW332" t="str">
            <v/>
          </cell>
          <cell r="BX332" t="str">
            <v/>
          </cell>
          <cell r="BY332" t="str">
            <v/>
          </cell>
          <cell r="CA332" t="str">
            <v/>
          </cell>
          <cell r="CB332" t="str">
            <v/>
          </cell>
          <cell r="CC332" t="str">
            <v/>
          </cell>
          <cell r="CD332" t="str">
            <v/>
          </cell>
          <cell r="CE332" t="str">
            <v/>
          </cell>
          <cell r="CF332" t="str">
            <v/>
          </cell>
          <cell r="CG332" t="str">
            <v/>
          </cell>
          <cell r="CH332" t="str">
            <v/>
          </cell>
          <cell r="CI332" t="str">
            <v/>
          </cell>
          <cell r="CJ332" t="str">
            <v/>
          </cell>
          <cell r="CK332" t="str">
            <v/>
          </cell>
          <cell r="CL332" t="str">
            <v/>
          </cell>
          <cell r="CM332" t="str">
            <v/>
          </cell>
          <cell r="CN332" t="str">
            <v/>
          </cell>
          <cell r="CO332" t="str">
            <v/>
          </cell>
          <cell r="CP332" t="str">
            <v/>
          </cell>
          <cell r="CQ332" t="str">
            <v/>
          </cell>
          <cell r="CR332" t="str">
            <v/>
          </cell>
          <cell r="CS332" t="str">
            <v/>
          </cell>
          <cell r="CT332" t="str">
            <v/>
          </cell>
          <cell r="CU332" t="str">
            <v/>
          </cell>
          <cell r="CV332" t="str">
            <v/>
          </cell>
          <cell r="CW332" t="str">
            <v/>
          </cell>
          <cell r="CX332" t="str">
            <v/>
          </cell>
          <cell r="CY332" t="str">
            <v/>
          </cell>
          <cell r="CZ332" t="str">
            <v/>
          </cell>
          <cell r="DA332" t="str">
            <v/>
          </cell>
          <cell r="DB332" t="str">
            <v/>
          </cell>
          <cell r="DC332" t="str">
            <v/>
          </cell>
          <cell r="DD332" t="str">
            <v/>
          </cell>
          <cell r="DE332" t="str">
            <v/>
          </cell>
          <cell r="DF332" t="str">
            <v/>
          </cell>
          <cell r="DG332" t="str">
            <v/>
          </cell>
          <cell r="DH332" t="str">
            <v/>
          </cell>
          <cell r="DI332" t="str">
            <v/>
          </cell>
          <cell r="DJ332" t="str">
            <v/>
          </cell>
          <cell r="DK332" t="str">
            <v/>
          </cell>
          <cell r="DL332" t="str">
            <v/>
          </cell>
          <cell r="DM332" t="str">
            <v/>
          </cell>
          <cell r="DN332" t="str">
            <v/>
          </cell>
          <cell r="DO332" t="str">
            <v/>
          </cell>
          <cell r="DP332" t="str">
            <v/>
          </cell>
          <cell r="DQ332" t="str">
            <v/>
          </cell>
          <cell r="DR332" t="str">
            <v/>
          </cell>
          <cell r="DS332" t="str">
            <v/>
          </cell>
          <cell r="DT332" t="str">
            <v/>
          </cell>
          <cell r="DU332" t="str">
            <v/>
          </cell>
          <cell r="DV332" t="str">
            <v/>
          </cell>
          <cell r="DW332" t="str">
            <v/>
          </cell>
          <cell r="DX332" t="str">
            <v/>
          </cell>
          <cell r="DY332" t="str">
            <v/>
          </cell>
          <cell r="DZ332" t="str">
            <v/>
          </cell>
          <cell r="EA332" t="str">
            <v/>
          </cell>
          <cell r="EB332" t="str">
            <v/>
          </cell>
          <cell r="EC332" t="str">
            <v/>
          </cell>
          <cell r="ED332" t="str">
            <v/>
          </cell>
          <cell r="EE332" t="str">
            <v/>
          </cell>
          <cell r="EF332" t="str">
            <v/>
          </cell>
          <cell r="EG332" t="str">
            <v/>
          </cell>
          <cell r="EH332" t="str">
            <v/>
          </cell>
          <cell r="EI332" t="str">
            <v/>
          </cell>
          <cell r="EJ332" t="str">
            <v/>
          </cell>
          <cell r="EK332" t="str">
            <v/>
          </cell>
          <cell r="EL332" t="str">
            <v/>
          </cell>
          <cell r="EM332" t="str">
            <v/>
          </cell>
          <cell r="EN332" t="str">
            <v/>
          </cell>
          <cell r="EO332" t="str">
            <v/>
          </cell>
          <cell r="EP332" t="str">
            <v/>
          </cell>
          <cell r="EQ332" t="str">
            <v/>
          </cell>
          <cell r="ER332" t="str">
            <v/>
          </cell>
          <cell r="ES332" t="str">
            <v/>
          </cell>
          <cell r="ET332" t="str">
            <v/>
          </cell>
          <cell r="EU332" t="str">
            <v/>
          </cell>
          <cell r="EV332" t="str">
            <v/>
          </cell>
          <cell r="EW332" t="str">
            <v/>
          </cell>
          <cell r="EX332" t="str">
            <v/>
          </cell>
        </row>
        <row r="333">
          <cell r="B333" t="str">
            <v/>
          </cell>
          <cell r="C333" t="str">
            <v/>
          </cell>
          <cell r="D333" t="str">
            <v/>
          </cell>
          <cell r="E333" t="str">
            <v/>
          </cell>
          <cell r="F333" t="str">
            <v/>
          </cell>
          <cell r="G333" t="str">
            <v/>
          </cell>
          <cell r="H333" t="str">
            <v/>
          </cell>
          <cell r="I333" t="str">
            <v/>
          </cell>
          <cell r="J333" t="str">
            <v/>
          </cell>
          <cell r="K333" t="str">
            <v/>
          </cell>
          <cell r="L333" t="str">
            <v/>
          </cell>
          <cell r="M333" t="str">
            <v/>
          </cell>
          <cell r="N333" t="str">
            <v/>
          </cell>
          <cell r="O333" t="str">
            <v/>
          </cell>
          <cell r="P333" t="str">
            <v/>
          </cell>
          <cell r="Q333" t="str">
            <v/>
          </cell>
          <cell r="R333" t="str">
            <v/>
          </cell>
          <cell r="S333" t="str">
            <v/>
          </cell>
          <cell r="T333" t="str">
            <v/>
          </cell>
          <cell r="U333" t="str">
            <v/>
          </cell>
          <cell r="V333" t="str">
            <v/>
          </cell>
          <cell r="W333" t="str">
            <v/>
          </cell>
          <cell r="X333" t="str">
            <v/>
          </cell>
          <cell r="Y333" t="str">
            <v/>
          </cell>
          <cell r="Z333" t="str">
            <v/>
          </cell>
          <cell r="AA333" t="str">
            <v/>
          </cell>
          <cell r="AB333" t="str">
            <v/>
          </cell>
          <cell r="AC333" t="str">
            <v/>
          </cell>
          <cell r="AD333" t="str">
            <v/>
          </cell>
          <cell r="AE333" t="str">
            <v/>
          </cell>
          <cell r="AF333" t="str">
            <v/>
          </cell>
          <cell r="AG333" t="str">
            <v/>
          </cell>
          <cell r="AH333" t="str">
            <v/>
          </cell>
          <cell r="AI333" t="str">
            <v/>
          </cell>
          <cell r="AJ333" t="str">
            <v/>
          </cell>
          <cell r="AK333" t="str">
            <v/>
          </cell>
          <cell r="AL333" t="str">
            <v/>
          </cell>
          <cell r="AM333" t="str">
            <v/>
          </cell>
          <cell r="AN333" t="str">
            <v/>
          </cell>
          <cell r="AO333" t="str">
            <v/>
          </cell>
          <cell r="AP333" t="str">
            <v/>
          </cell>
          <cell r="AQ333" t="str">
            <v/>
          </cell>
          <cell r="AR333" t="str">
            <v/>
          </cell>
          <cell r="AS333" t="str">
            <v/>
          </cell>
          <cell r="AT333" t="str">
            <v/>
          </cell>
          <cell r="AU333" t="str">
            <v/>
          </cell>
          <cell r="AV333" t="str">
            <v/>
          </cell>
          <cell r="AW333" t="str">
            <v/>
          </cell>
          <cell r="AX333" t="str">
            <v/>
          </cell>
          <cell r="AY333" t="str">
            <v/>
          </cell>
          <cell r="AZ333" t="str">
            <v/>
          </cell>
          <cell r="BA333" t="str">
            <v/>
          </cell>
          <cell r="BB333" t="str">
            <v/>
          </cell>
          <cell r="BC333" t="str">
            <v/>
          </cell>
          <cell r="BD333" t="str">
            <v/>
          </cell>
          <cell r="BE333" t="str">
            <v/>
          </cell>
          <cell r="BF333" t="str">
            <v/>
          </cell>
          <cell r="BG333" t="str">
            <v/>
          </cell>
          <cell r="BH333" t="str">
            <v/>
          </cell>
          <cell r="BI333" t="str">
            <v/>
          </cell>
          <cell r="BJ333" t="str">
            <v/>
          </cell>
          <cell r="BK333" t="str">
            <v/>
          </cell>
          <cell r="BL333" t="str">
            <v/>
          </cell>
          <cell r="BM333" t="str">
            <v/>
          </cell>
          <cell r="BN333" t="str">
            <v/>
          </cell>
          <cell r="BO333" t="str">
            <v/>
          </cell>
          <cell r="BP333" t="str">
            <v/>
          </cell>
          <cell r="BQ333" t="str">
            <v/>
          </cell>
          <cell r="BR333" t="str">
            <v/>
          </cell>
          <cell r="BS333" t="str">
            <v/>
          </cell>
          <cell r="BT333" t="str">
            <v/>
          </cell>
          <cell r="BU333" t="str">
            <v/>
          </cell>
          <cell r="BV333" t="str">
            <v/>
          </cell>
          <cell r="BW333" t="str">
            <v/>
          </cell>
          <cell r="BX333" t="str">
            <v/>
          </cell>
          <cell r="BY333" t="str">
            <v/>
          </cell>
          <cell r="CA333" t="str">
            <v/>
          </cell>
          <cell r="CB333" t="str">
            <v/>
          </cell>
          <cell r="CC333" t="str">
            <v/>
          </cell>
          <cell r="CD333" t="str">
            <v/>
          </cell>
          <cell r="CE333" t="str">
            <v/>
          </cell>
          <cell r="CF333" t="str">
            <v/>
          </cell>
          <cell r="CG333" t="str">
            <v/>
          </cell>
          <cell r="CH333" t="str">
            <v/>
          </cell>
          <cell r="CI333" t="str">
            <v/>
          </cell>
          <cell r="CJ333" t="str">
            <v/>
          </cell>
          <cell r="CK333" t="str">
            <v/>
          </cell>
          <cell r="CL333" t="str">
            <v/>
          </cell>
          <cell r="CM333" t="str">
            <v/>
          </cell>
          <cell r="CN333" t="str">
            <v/>
          </cell>
          <cell r="CO333" t="str">
            <v/>
          </cell>
          <cell r="CP333" t="str">
            <v/>
          </cell>
          <cell r="CQ333" t="str">
            <v/>
          </cell>
          <cell r="CR333" t="str">
            <v/>
          </cell>
          <cell r="CS333" t="str">
            <v/>
          </cell>
          <cell r="CT333" t="str">
            <v/>
          </cell>
          <cell r="CU333" t="str">
            <v/>
          </cell>
          <cell r="CV333" t="str">
            <v/>
          </cell>
          <cell r="CW333" t="str">
            <v/>
          </cell>
          <cell r="CX333" t="str">
            <v/>
          </cell>
          <cell r="CY333" t="str">
            <v/>
          </cell>
          <cell r="CZ333" t="str">
            <v/>
          </cell>
          <cell r="DA333" t="str">
            <v/>
          </cell>
          <cell r="DB333" t="str">
            <v/>
          </cell>
          <cell r="DC333" t="str">
            <v/>
          </cell>
          <cell r="DD333" t="str">
            <v/>
          </cell>
          <cell r="DE333" t="str">
            <v/>
          </cell>
          <cell r="DF333" t="str">
            <v/>
          </cell>
          <cell r="DG333" t="str">
            <v/>
          </cell>
          <cell r="DH333" t="str">
            <v/>
          </cell>
          <cell r="DI333" t="str">
            <v/>
          </cell>
          <cell r="DJ333" t="str">
            <v/>
          </cell>
          <cell r="DK333" t="str">
            <v/>
          </cell>
          <cell r="DL333" t="str">
            <v/>
          </cell>
          <cell r="DM333" t="str">
            <v/>
          </cell>
          <cell r="DN333" t="str">
            <v/>
          </cell>
          <cell r="DO333" t="str">
            <v/>
          </cell>
          <cell r="DP333" t="str">
            <v/>
          </cell>
          <cell r="DQ333" t="str">
            <v/>
          </cell>
          <cell r="DR333" t="str">
            <v/>
          </cell>
          <cell r="DS333" t="str">
            <v/>
          </cell>
          <cell r="DT333" t="str">
            <v/>
          </cell>
          <cell r="DU333" t="str">
            <v/>
          </cell>
          <cell r="DV333" t="str">
            <v/>
          </cell>
          <cell r="DW333" t="str">
            <v/>
          </cell>
          <cell r="DX333" t="str">
            <v/>
          </cell>
          <cell r="DY333" t="str">
            <v/>
          </cell>
          <cell r="DZ333" t="str">
            <v/>
          </cell>
          <cell r="EA333" t="str">
            <v/>
          </cell>
          <cell r="EB333" t="str">
            <v/>
          </cell>
          <cell r="EC333" t="str">
            <v/>
          </cell>
          <cell r="ED333" t="str">
            <v/>
          </cell>
          <cell r="EE333" t="str">
            <v/>
          </cell>
          <cell r="EF333" t="str">
            <v/>
          </cell>
          <cell r="EG333" t="str">
            <v/>
          </cell>
          <cell r="EH333" t="str">
            <v/>
          </cell>
          <cell r="EI333" t="str">
            <v/>
          </cell>
          <cell r="EJ333" t="str">
            <v/>
          </cell>
          <cell r="EK333" t="str">
            <v/>
          </cell>
          <cell r="EL333" t="str">
            <v/>
          </cell>
          <cell r="EM333" t="str">
            <v/>
          </cell>
          <cell r="EN333" t="str">
            <v/>
          </cell>
          <cell r="EO333" t="str">
            <v/>
          </cell>
          <cell r="EP333" t="str">
            <v/>
          </cell>
          <cell r="EQ333" t="str">
            <v/>
          </cell>
          <cell r="ER333" t="str">
            <v/>
          </cell>
          <cell r="ES333" t="str">
            <v/>
          </cell>
          <cell r="ET333" t="str">
            <v/>
          </cell>
          <cell r="EU333" t="str">
            <v/>
          </cell>
          <cell r="EV333" t="str">
            <v/>
          </cell>
          <cell r="EW333" t="str">
            <v/>
          </cell>
          <cell r="EX333" t="str">
            <v/>
          </cell>
        </row>
        <row r="334">
          <cell r="B334" t="str">
            <v/>
          </cell>
          <cell r="C334" t="str">
            <v/>
          </cell>
          <cell r="D334" t="str">
            <v/>
          </cell>
          <cell r="E334" t="str">
            <v/>
          </cell>
          <cell r="F334" t="str">
            <v/>
          </cell>
          <cell r="G334" t="str">
            <v/>
          </cell>
          <cell r="H334" t="str">
            <v/>
          </cell>
          <cell r="I334" t="str">
            <v/>
          </cell>
          <cell r="J334" t="str">
            <v/>
          </cell>
          <cell r="K334" t="str">
            <v/>
          </cell>
          <cell r="L334" t="str">
            <v/>
          </cell>
          <cell r="M334" t="str">
            <v/>
          </cell>
          <cell r="N334" t="str">
            <v/>
          </cell>
          <cell r="O334" t="str">
            <v/>
          </cell>
          <cell r="P334" t="str">
            <v/>
          </cell>
          <cell r="Q334" t="str">
            <v/>
          </cell>
          <cell r="R334" t="str">
            <v/>
          </cell>
          <cell r="S334" t="str">
            <v/>
          </cell>
          <cell r="T334" t="str">
            <v/>
          </cell>
          <cell r="U334" t="str">
            <v/>
          </cell>
          <cell r="V334" t="str">
            <v/>
          </cell>
          <cell r="W334" t="str">
            <v/>
          </cell>
          <cell r="X334" t="str">
            <v/>
          </cell>
          <cell r="Y334" t="str">
            <v/>
          </cell>
          <cell r="Z334" t="str">
            <v/>
          </cell>
          <cell r="AA334" t="str">
            <v/>
          </cell>
          <cell r="AB334" t="str">
            <v/>
          </cell>
          <cell r="AC334" t="str">
            <v/>
          </cell>
          <cell r="AD334" t="str">
            <v/>
          </cell>
          <cell r="AE334" t="str">
            <v/>
          </cell>
          <cell r="AF334" t="str">
            <v/>
          </cell>
          <cell r="AG334" t="str">
            <v/>
          </cell>
          <cell r="AH334" t="str">
            <v/>
          </cell>
          <cell r="AI334" t="str">
            <v/>
          </cell>
          <cell r="AJ334" t="str">
            <v/>
          </cell>
          <cell r="AK334" t="str">
            <v/>
          </cell>
          <cell r="AL334" t="str">
            <v/>
          </cell>
          <cell r="AM334" t="str">
            <v/>
          </cell>
          <cell r="AN334" t="str">
            <v/>
          </cell>
          <cell r="AO334" t="str">
            <v/>
          </cell>
          <cell r="AP334" t="str">
            <v/>
          </cell>
          <cell r="AQ334" t="str">
            <v/>
          </cell>
          <cell r="AR334" t="str">
            <v/>
          </cell>
          <cell r="AS334" t="str">
            <v/>
          </cell>
          <cell r="AT334" t="str">
            <v/>
          </cell>
          <cell r="AU334" t="str">
            <v/>
          </cell>
          <cell r="AV334" t="str">
            <v/>
          </cell>
          <cell r="AW334" t="str">
            <v/>
          </cell>
          <cell r="AX334" t="str">
            <v/>
          </cell>
          <cell r="AY334" t="str">
            <v/>
          </cell>
          <cell r="AZ334" t="str">
            <v/>
          </cell>
          <cell r="BA334" t="str">
            <v/>
          </cell>
          <cell r="BB334" t="str">
            <v/>
          </cell>
          <cell r="BC334" t="str">
            <v/>
          </cell>
          <cell r="BD334" t="str">
            <v/>
          </cell>
          <cell r="BE334" t="str">
            <v/>
          </cell>
          <cell r="BF334" t="str">
            <v/>
          </cell>
          <cell r="BG334" t="str">
            <v/>
          </cell>
          <cell r="BH334" t="str">
            <v/>
          </cell>
          <cell r="BI334" t="str">
            <v/>
          </cell>
          <cell r="BJ334" t="str">
            <v/>
          </cell>
          <cell r="BK334" t="str">
            <v/>
          </cell>
          <cell r="BL334" t="str">
            <v/>
          </cell>
          <cell r="BM334" t="str">
            <v/>
          </cell>
          <cell r="BN334" t="str">
            <v/>
          </cell>
          <cell r="BO334" t="str">
            <v/>
          </cell>
          <cell r="BP334" t="str">
            <v/>
          </cell>
          <cell r="BQ334" t="str">
            <v/>
          </cell>
          <cell r="BR334" t="str">
            <v/>
          </cell>
          <cell r="BS334" t="str">
            <v/>
          </cell>
          <cell r="BT334" t="str">
            <v/>
          </cell>
          <cell r="BU334" t="str">
            <v/>
          </cell>
          <cell r="BV334" t="str">
            <v/>
          </cell>
          <cell r="BW334" t="str">
            <v/>
          </cell>
          <cell r="BX334" t="str">
            <v/>
          </cell>
          <cell r="BY334" t="str">
            <v/>
          </cell>
          <cell r="CA334" t="str">
            <v/>
          </cell>
          <cell r="CB334" t="str">
            <v/>
          </cell>
          <cell r="CC334" t="str">
            <v/>
          </cell>
          <cell r="CD334" t="str">
            <v/>
          </cell>
          <cell r="CE334" t="str">
            <v/>
          </cell>
          <cell r="CF334" t="str">
            <v/>
          </cell>
          <cell r="CG334" t="str">
            <v/>
          </cell>
          <cell r="CH334" t="str">
            <v/>
          </cell>
          <cell r="CI334" t="str">
            <v/>
          </cell>
          <cell r="CJ334" t="str">
            <v/>
          </cell>
          <cell r="CK334" t="str">
            <v/>
          </cell>
          <cell r="CL334" t="str">
            <v/>
          </cell>
          <cell r="CM334" t="str">
            <v/>
          </cell>
          <cell r="CN334" t="str">
            <v/>
          </cell>
          <cell r="CO334" t="str">
            <v/>
          </cell>
          <cell r="CP334" t="str">
            <v/>
          </cell>
          <cell r="CQ334" t="str">
            <v/>
          </cell>
          <cell r="CR334" t="str">
            <v/>
          </cell>
          <cell r="CS334" t="str">
            <v/>
          </cell>
          <cell r="CT334" t="str">
            <v/>
          </cell>
          <cell r="CU334" t="str">
            <v/>
          </cell>
          <cell r="CV334" t="str">
            <v/>
          </cell>
          <cell r="CW334" t="str">
            <v/>
          </cell>
          <cell r="CX334" t="str">
            <v/>
          </cell>
          <cell r="CY334" t="str">
            <v/>
          </cell>
          <cell r="CZ334" t="str">
            <v/>
          </cell>
          <cell r="DA334" t="str">
            <v/>
          </cell>
          <cell r="DB334" t="str">
            <v/>
          </cell>
          <cell r="DC334" t="str">
            <v/>
          </cell>
          <cell r="DD334" t="str">
            <v/>
          </cell>
          <cell r="DE334" t="str">
            <v/>
          </cell>
          <cell r="DF334" t="str">
            <v/>
          </cell>
          <cell r="DG334" t="str">
            <v/>
          </cell>
          <cell r="DH334" t="str">
            <v/>
          </cell>
          <cell r="DI334" t="str">
            <v/>
          </cell>
          <cell r="DJ334" t="str">
            <v/>
          </cell>
          <cell r="DK334" t="str">
            <v/>
          </cell>
          <cell r="DL334" t="str">
            <v/>
          </cell>
          <cell r="DM334" t="str">
            <v/>
          </cell>
          <cell r="DN334" t="str">
            <v/>
          </cell>
          <cell r="DO334" t="str">
            <v/>
          </cell>
          <cell r="DP334" t="str">
            <v/>
          </cell>
          <cell r="DQ334" t="str">
            <v/>
          </cell>
          <cell r="DR334" t="str">
            <v/>
          </cell>
          <cell r="DS334" t="str">
            <v/>
          </cell>
          <cell r="DT334" t="str">
            <v/>
          </cell>
          <cell r="DU334" t="str">
            <v/>
          </cell>
          <cell r="DV334" t="str">
            <v/>
          </cell>
          <cell r="DW334" t="str">
            <v/>
          </cell>
          <cell r="DX334" t="str">
            <v/>
          </cell>
          <cell r="DY334" t="str">
            <v/>
          </cell>
          <cell r="DZ334" t="str">
            <v/>
          </cell>
          <cell r="EA334" t="str">
            <v/>
          </cell>
          <cell r="EB334" t="str">
            <v/>
          </cell>
          <cell r="EC334" t="str">
            <v/>
          </cell>
          <cell r="ED334" t="str">
            <v/>
          </cell>
          <cell r="EE334" t="str">
            <v/>
          </cell>
          <cell r="EF334" t="str">
            <v/>
          </cell>
          <cell r="EG334" t="str">
            <v/>
          </cell>
          <cell r="EH334" t="str">
            <v/>
          </cell>
          <cell r="EI334" t="str">
            <v/>
          </cell>
          <cell r="EJ334" t="str">
            <v/>
          </cell>
          <cell r="EK334" t="str">
            <v/>
          </cell>
          <cell r="EL334" t="str">
            <v/>
          </cell>
          <cell r="EM334" t="str">
            <v/>
          </cell>
          <cell r="EN334" t="str">
            <v/>
          </cell>
          <cell r="EO334" t="str">
            <v/>
          </cell>
          <cell r="EP334" t="str">
            <v/>
          </cell>
          <cell r="EQ334" t="str">
            <v/>
          </cell>
          <cell r="ER334" t="str">
            <v/>
          </cell>
          <cell r="ES334" t="str">
            <v/>
          </cell>
          <cell r="ET334" t="str">
            <v/>
          </cell>
          <cell r="EU334" t="str">
            <v/>
          </cell>
          <cell r="EV334" t="str">
            <v/>
          </cell>
          <cell r="EW334" t="str">
            <v/>
          </cell>
          <cell r="EX334" t="str">
            <v/>
          </cell>
        </row>
        <row r="335">
          <cell r="B335" t="str">
            <v/>
          </cell>
          <cell r="C335" t="str">
            <v/>
          </cell>
          <cell r="D335" t="str">
            <v/>
          </cell>
          <cell r="E335" t="str">
            <v/>
          </cell>
          <cell r="F335" t="str">
            <v/>
          </cell>
          <cell r="G335" t="str">
            <v/>
          </cell>
          <cell r="H335" t="str">
            <v/>
          </cell>
          <cell r="I335" t="str">
            <v/>
          </cell>
          <cell r="J335" t="str">
            <v/>
          </cell>
          <cell r="K335" t="str">
            <v/>
          </cell>
          <cell r="L335" t="str">
            <v/>
          </cell>
          <cell r="M335" t="str">
            <v/>
          </cell>
          <cell r="N335" t="str">
            <v/>
          </cell>
          <cell r="O335" t="str">
            <v/>
          </cell>
          <cell r="P335" t="str">
            <v/>
          </cell>
          <cell r="Q335" t="str">
            <v/>
          </cell>
          <cell r="R335" t="str">
            <v/>
          </cell>
          <cell r="S335" t="str">
            <v/>
          </cell>
          <cell r="T335" t="str">
            <v/>
          </cell>
          <cell r="U335" t="str">
            <v/>
          </cell>
          <cell r="V335" t="str">
            <v/>
          </cell>
          <cell r="W335" t="str">
            <v/>
          </cell>
          <cell r="X335" t="str">
            <v/>
          </cell>
          <cell r="Y335" t="str">
            <v/>
          </cell>
          <cell r="Z335" t="str">
            <v/>
          </cell>
          <cell r="AA335" t="str">
            <v/>
          </cell>
          <cell r="AB335" t="str">
            <v/>
          </cell>
          <cell r="AC335" t="str">
            <v/>
          </cell>
          <cell r="AD335" t="str">
            <v/>
          </cell>
          <cell r="AE335" t="str">
            <v/>
          </cell>
          <cell r="AF335" t="str">
            <v/>
          </cell>
          <cell r="AG335" t="str">
            <v/>
          </cell>
          <cell r="AH335" t="str">
            <v/>
          </cell>
          <cell r="AI335" t="str">
            <v/>
          </cell>
          <cell r="AJ335" t="str">
            <v/>
          </cell>
          <cell r="AK335" t="str">
            <v/>
          </cell>
          <cell r="AL335" t="str">
            <v/>
          </cell>
          <cell r="AM335" t="str">
            <v/>
          </cell>
          <cell r="AN335" t="str">
            <v/>
          </cell>
          <cell r="AO335" t="str">
            <v/>
          </cell>
          <cell r="AP335" t="str">
            <v/>
          </cell>
          <cell r="AQ335" t="str">
            <v/>
          </cell>
          <cell r="AR335" t="str">
            <v/>
          </cell>
          <cell r="AS335" t="str">
            <v/>
          </cell>
          <cell r="AT335" t="str">
            <v/>
          </cell>
          <cell r="AU335" t="str">
            <v/>
          </cell>
          <cell r="AV335" t="str">
            <v/>
          </cell>
          <cell r="AW335" t="str">
            <v/>
          </cell>
          <cell r="AX335" t="str">
            <v/>
          </cell>
          <cell r="AY335" t="str">
            <v/>
          </cell>
          <cell r="AZ335" t="str">
            <v/>
          </cell>
          <cell r="BA335" t="str">
            <v/>
          </cell>
          <cell r="BB335" t="str">
            <v/>
          </cell>
          <cell r="BC335" t="str">
            <v/>
          </cell>
          <cell r="BD335" t="str">
            <v/>
          </cell>
          <cell r="BE335" t="str">
            <v/>
          </cell>
          <cell r="BF335" t="str">
            <v/>
          </cell>
          <cell r="BG335" t="str">
            <v/>
          </cell>
          <cell r="BH335" t="str">
            <v/>
          </cell>
          <cell r="BI335" t="str">
            <v/>
          </cell>
          <cell r="BJ335" t="str">
            <v/>
          </cell>
          <cell r="BK335" t="str">
            <v/>
          </cell>
          <cell r="BL335" t="str">
            <v/>
          </cell>
          <cell r="BM335" t="str">
            <v/>
          </cell>
          <cell r="BN335" t="str">
            <v/>
          </cell>
          <cell r="BO335" t="str">
            <v/>
          </cell>
          <cell r="BP335" t="str">
            <v/>
          </cell>
          <cell r="BQ335" t="str">
            <v/>
          </cell>
          <cell r="BR335" t="str">
            <v/>
          </cell>
          <cell r="BS335" t="str">
            <v/>
          </cell>
          <cell r="BT335" t="str">
            <v/>
          </cell>
          <cell r="BU335" t="str">
            <v/>
          </cell>
          <cell r="BV335" t="str">
            <v/>
          </cell>
          <cell r="BW335" t="str">
            <v/>
          </cell>
          <cell r="BX335" t="str">
            <v/>
          </cell>
          <cell r="BY335" t="str">
            <v/>
          </cell>
          <cell r="CA335" t="str">
            <v/>
          </cell>
          <cell r="CB335" t="str">
            <v/>
          </cell>
          <cell r="CC335" t="str">
            <v/>
          </cell>
          <cell r="CD335" t="str">
            <v/>
          </cell>
          <cell r="CE335" t="str">
            <v/>
          </cell>
          <cell r="CF335" t="str">
            <v/>
          </cell>
          <cell r="CG335" t="str">
            <v/>
          </cell>
          <cell r="CH335" t="str">
            <v/>
          </cell>
          <cell r="CI335" t="str">
            <v/>
          </cell>
          <cell r="CJ335" t="str">
            <v/>
          </cell>
          <cell r="CK335" t="str">
            <v/>
          </cell>
          <cell r="CL335" t="str">
            <v/>
          </cell>
          <cell r="CM335" t="str">
            <v/>
          </cell>
          <cell r="CN335" t="str">
            <v/>
          </cell>
          <cell r="CO335" t="str">
            <v/>
          </cell>
          <cell r="CP335" t="str">
            <v/>
          </cell>
          <cell r="CQ335" t="str">
            <v/>
          </cell>
          <cell r="CR335" t="str">
            <v/>
          </cell>
          <cell r="CS335" t="str">
            <v/>
          </cell>
          <cell r="CT335" t="str">
            <v/>
          </cell>
          <cell r="CU335" t="str">
            <v/>
          </cell>
          <cell r="CV335" t="str">
            <v/>
          </cell>
          <cell r="CW335" t="str">
            <v/>
          </cell>
          <cell r="CX335" t="str">
            <v/>
          </cell>
          <cell r="CY335" t="str">
            <v/>
          </cell>
          <cell r="CZ335" t="str">
            <v/>
          </cell>
          <cell r="DA335" t="str">
            <v/>
          </cell>
          <cell r="DB335" t="str">
            <v/>
          </cell>
          <cell r="DC335" t="str">
            <v/>
          </cell>
          <cell r="DD335" t="str">
            <v/>
          </cell>
          <cell r="DE335" t="str">
            <v/>
          </cell>
          <cell r="DF335" t="str">
            <v/>
          </cell>
          <cell r="DG335" t="str">
            <v/>
          </cell>
          <cell r="DH335" t="str">
            <v/>
          </cell>
          <cell r="DI335" t="str">
            <v/>
          </cell>
          <cell r="DJ335" t="str">
            <v/>
          </cell>
          <cell r="DK335" t="str">
            <v/>
          </cell>
          <cell r="DL335" t="str">
            <v/>
          </cell>
          <cell r="DM335" t="str">
            <v/>
          </cell>
          <cell r="DN335" t="str">
            <v/>
          </cell>
          <cell r="DO335" t="str">
            <v/>
          </cell>
          <cell r="DP335" t="str">
            <v/>
          </cell>
          <cell r="DQ335" t="str">
            <v/>
          </cell>
          <cell r="DR335" t="str">
            <v/>
          </cell>
          <cell r="DS335" t="str">
            <v/>
          </cell>
          <cell r="DT335" t="str">
            <v/>
          </cell>
          <cell r="DU335" t="str">
            <v/>
          </cell>
          <cell r="DV335" t="str">
            <v/>
          </cell>
          <cell r="DW335" t="str">
            <v/>
          </cell>
          <cell r="DX335" t="str">
            <v/>
          </cell>
          <cell r="DY335" t="str">
            <v/>
          </cell>
          <cell r="DZ335" t="str">
            <v/>
          </cell>
          <cell r="EA335" t="str">
            <v/>
          </cell>
          <cell r="EB335" t="str">
            <v/>
          </cell>
          <cell r="EC335" t="str">
            <v/>
          </cell>
          <cell r="ED335" t="str">
            <v/>
          </cell>
          <cell r="EE335" t="str">
            <v/>
          </cell>
          <cell r="EF335" t="str">
            <v/>
          </cell>
          <cell r="EG335" t="str">
            <v/>
          </cell>
          <cell r="EH335" t="str">
            <v/>
          </cell>
          <cell r="EI335" t="str">
            <v/>
          </cell>
          <cell r="EJ335" t="str">
            <v/>
          </cell>
          <cell r="EK335" t="str">
            <v/>
          </cell>
          <cell r="EL335" t="str">
            <v/>
          </cell>
          <cell r="EM335" t="str">
            <v/>
          </cell>
          <cell r="EN335" t="str">
            <v/>
          </cell>
          <cell r="EO335" t="str">
            <v/>
          </cell>
          <cell r="EP335" t="str">
            <v/>
          </cell>
          <cell r="EQ335" t="str">
            <v/>
          </cell>
          <cell r="ER335" t="str">
            <v/>
          </cell>
          <cell r="ES335" t="str">
            <v/>
          </cell>
          <cell r="ET335" t="str">
            <v/>
          </cell>
          <cell r="EU335" t="str">
            <v/>
          </cell>
          <cell r="EV335" t="str">
            <v/>
          </cell>
          <cell r="EW335" t="str">
            <v/>
          </cell>
          <cell r="EX335" t="str">
            <v/>
          </cell>
        </row>
        <row r="336">
          <cell r="B336" t="str">
            <v/>
          </cell>
          <cell r="C336" t="str">
            <v/>
          </cell>
          <cell r="D336" t="str">
            <v/>
          </cell>
          <cell r="E336" t="str">
            <v/>
          </cell>
          <cell r="F336" t="str">
            <v/>
          </cell>
          <cell r="G336" t="str">
            <v/>
          </cell>
          <cell r="H336" t="str">
            <v/>
          </cell>
          <cell r="I336" t="str">
            <v/>
          </cell>
          <cell r="J336" t="str">
            <v/>
          </cell>
          <cell r="K336" t="str">
            <v/>
          </cell>
          <cell r="L336" t="str">
            <v/>
          </cell>
          <cell r="M336" t="str">
            <v/>
          </cell>
          <cell r="N336" t="str">
            <v/>
          </cell>
          <cell r="O336" t="str">
            <v/>
          </cell>
          <cell r="P336" t="str">
            <v/>
          </cell>
          <cell r="Q336" t="str">
            <v/>
          </cell>
          <cell r="R336" t="str">
            <v/>
          </cell>
          <cell r="S336" t="str">
            <v/>
          </cell>
          <cell r="T336" t="str">
            <v/>
          </cell>
          <cell r="U336" t="str">
            <v/>
          </cell>
          <cell r="V336" t="str">
            <v/>
          </cell>
          <cell r="W336" t="str">
            <v/>
          </cell>
          <cell r="X336" t="str">
            <v/>
          </cell>
          <cell r="Y336" t="str">
            <v/>
          </cell>
          <cell r="Z336" t="str">
            <v/>
          </cell>
          <cell r="AA336" t="str">
            <v/>
          </cell>
          <cell r="AB336" t="str">
            <v/>
          </cell>
          <cell r="AC336" t="str">
            <v/>
          </cell>
          <cell r="AD336" t="str">
            <v/>
          </cell>
          <cell r="AE336" t="str">
            <v/>
          </cell>
          <cell r="AF336" t="str">
            <v/>
          </cell>
          <cell r="AG336" t="str">
            <v/>
          </cell>
          <cell r="AH336" t="str">
            <v/>
          </cell>
          <cell r="AI336" t="str">
            <v/>
          </cell>
          <cell r="AJ336" t="str">
            <v/>
          </cell>
          <cell r="AK336" t="str">
            <v/>
          </cell>
          <cell r="AL336" t="str">
            <v/>
          </cell>
          <cell r="AM336" t="str">
            <v/>
          </cell>
          <cell r="AN336" t="str">
            <v/>
          </cell>
          <cell r="AO336" t="str">
            <v/>
          </cell>
          <cell r="AP336" t="str">
            <v/>
          </cell>
          <cell r="AQ336" t="str">
            <v/>
          </cell>
          <cell r="AR336" t="str">
            <v/>
          </cell>
          <cell r="AS336" t="str">
            <v/>
          </cell>
          <cell r="AT336" t="str">
            <v/>
          </cell>
          <cell r="AU336" t="str">
            <v/>
          </cell>
          <cell r="AV336" t="str">
            <v/>
          </cell>
          <cell r="AW336" t="str">
            <v/>
          </cell>
          <cell r="AX336" t="str">
            <v/>
          </cell>
          <cell r="AY336" t="str">
            <v/>
          </cell>
          <cell r="AZ336" t="str">
            <v/>
          </cell>
          <cell r="BA336" t="str">
            <v/>
          </cell>
          <cell r="BB336" t="str">
            <v/>
          </cell>
          <cell r="BC336" t="str">
            <v/>
          </cell>
          <cell r="BD336" t="str">
            <v/>
          </cell>
          <cell r="BE336" t="str">
            <v/>
          </cell>
          <cell r="BF336" t="str">
            <v/>
          </cell>
          <cell r="BG336" t="str">
            <v/>
          </cell>
          <cell r="BH336" t="str">
            <v/>
          </cell>
          <cell r="BI336" t="str">
            <v/>
          </cell>
          <cell r="BJ336" t="str">
            <v/>
          </cell>
          <cell r="BK336" t="str">
            <v/>
          </cell>
          <cell r="BL336" t="str">
            <v/>
          </cell>
          <cell r="BM336" t="str">
            <v/>
          </cell>
          <cell r="BN336" t="str">
            <v/>
          </cell>
          <cell r="BO336" t="str">
            <v/>
          </cell>
          <cell r="BP336" t="str">
            <v/>
          </cell>
          <cell r="BQ336" t="str">
            <v/>
          </cell>
          <cell r="BR336" t="str">
            <v/>
          </cell>
          <cell r="BS336" t="str">
            <v/>
          </cell>
          <cell r="BT336" t="str">
            <v/>
          </cell>
          <cell r="BU336" t="str">
            <v/>
          </cell>
          <cell r="BV336" t="str">
            <v/>
          </cell>
          <cell r="BW336" t="str">
            <v/>
          </cell>
          <cell r="BX336" t="str">
            <v/>
          </cell>
          <cell r="BY336" t="str">
            <v/>
          </cell>
          <cell r="CA336" t="str">
            <v/>
          </cell>
          <cell r="CB336" t="str">
            <v/>
          </cell>
          <cell r="CC336" t="str">
            <v/>
          </cell>
          <cell r="CD336" t="str">
            <v/>
          </cell>
          <cell r="CE336" t="str">
            <v/>
          </cell>
          <cell r="CF336" t="str">
            <v/>
          </cell>
          <cell r="CG336" t="str">
            <v/>
          </cell>
          <cell r="CH336" t="str">
            <v/>
          </cell>
          <cell r="CI336" t="str">
            <v/>
          </cell>
          <cell r="CJ336" t="str">
            <v/>
          </cell>
          <cell r="CK336" t="str">
            <v/>
          </cell>
          <cell r="CL336" t="str">
            <v/>
          </cell>
          <cell r="CM336" t="str">
            <v/>
          </cell>
          <cell r="CN336" t="str">
            <v/>
          </cell>
          <cell r="CO336" t="str">
            <v/>
          </cell>
          <cell r="CP336" t="str">
            <v/>
          </cell>
          <cell r="CQ336" t="str">
            <v/>
          </cell>
          <cell r="CR336" t="str">
            <v/>
          </cell>
          <cell r="CS336" t="str">
            <v/>
          </cell>
          <cell r="CT336" t="str">
            <v/>
          </cell>
          <cell r="CU336" t="str">
            <v/>
          </cell>
          <cell r="CV336" t="str">
            <v/>
          </cell>
          <cell r="CW336" t="str">
            <v/>
          </cell>
          <cell r="CX336" t="str">
            <v/>
          </cell>
          <cell r="CY336" t="str">
            <v/>
          </cell>
          <cell r="CZ336" t="str">
            <v/>
          </cell>
          <cell r="DA336" t="str">
            <v/>
          </cell>
          <cell r="DB336" t="str">
            <v/>
          </cell>
          <cell r="DC336" t="str">
            <v/>
          </cell>
          <cell r="DD336" t="str">
            <v/>
          </cell>
          <cell r="DE336" t="str">
            <v/>
          </cell>
          <cell r="DF336" t="str">
            <v/>
          </cell>
          <cell r="DG336" t="str">
            <v/>
          </cell>
          <cell r="DH336" t="str">
            <v/>
          </cell>
          <cell r="DI336" t="str">
            <v/>
          </cell>
          <cell r="DJ336" t="str">
            <v/>
          </cell>
          <cell r="DK336" t="str">
            <v/>
          </cell>
          <cell r="DL336" t="str">
            <v/>
          </cell>
          <cell r="DM336" t="str">
            <v/>
          </cell>
          <cell r="DN336" t="str">
            <v/>
          </cell>
          <cell r="DO336" t="str">
            <v/>
          </cell>
          <cell r="DP336" t="str">
            <v/>
          </cell>
          <cell r="DQ336" t="str">
            <v/>
          </cell>
          <cell r="DR336" t="str">
            <v/>
          </cell>
          <cell r="DS336" t="str">
            <v/>
          </cell>
          <cell r="DT336" t="str">
            <v/>
          </cell>
          <cell r="DU336" t="str">
            <v/>
          </cell>
          <cell r="DV336" t="str">
            <v/>
          </cell>
          <cell r="DW336" t="str">
            <v/>
          </cell>
          <cell r="DX336" t="str">
            <v/>
          </cell>
          <cell r="DY336" t="str">
            <v/>
          </cell>
          <cell r="DZ336" t="str">
            <v/>
          </cell>
          <cell r="EA336" t="str">
            <v/>
          </cell>
          <cell r="EB336" t="str">
            <v/>
          </cell>
          <cell r="EC336" t="str">
            <v/>
          </cell>
          <cell r="ED336" t="str">
            <v/>
          </cell>
          <cell r="EE336" t="str">
            <v/>
          </cell>
          <cell r="EF336" t="str">
            <v/>
          </cell>
          <cell r="EG336" t="str">
            <v/>
          </cell>
          <cell r="EH336" t="str">
            <v/>
          </cell>
          <cell r="EI336" t="str">
            <v/>
          </cell>
          <cell r="EJ336" t="str">
            <v/>
          </cell>
          <cell r="EK336" t="str">
            <v/>
          </cell>
          <cell r="EL336" t="str">
            <v/>
          </cell>
          <cell r="EM336" t="str">
            <v/>
          </cell>
          <cell r="EN336" t="str">
            <v/>
          </cell>
          <cell r="EO336" t="str">
            <v/>
          </cell>
          <cell r="EP336" t="str">
            <v/>
          </cell>
          <cell r="EQ336" t="str">
            <v/>
          </cell>
          <cell r="ER336" t="str">
            <v/>
          </cell>
          <cell r="ES336" t="str">
            <v/>
          </cell>
          <cell r="ET336" t="str">
            <v/>
          </cell>
          <cell r="EU336" t="str">
            <v/>
          </cell>
          <cell r="EV336" t="str">
            <v/>
          </cell>
          <cell r="EW336" t="str">
            <v/>
          </cell>
          <cell r="EX336" t="str">
            <v/>
          </cell>
        </row>
        <row r="337">
          <cell r="B337" t="str">
            <v/>
          </cell>
          <cell r="C337" t="str">
            <v/>
          </cell>
          <cell r="D337" t="str">
            <v/>
          </cell>
          <cell r="E337" t="str">
            <v/>
          </cell>
          <cell r="F337" t="str">
            <v/>
          </cell>
          <cell r="G337" t="str">
            <v/>
          </cell>
          <cell r="H337" t="str">
            <v/>
          </cell>
          <cell r="I337" t="str">
            <v/>
          </cell>
          <cell r="J337" t="str">
            <v/>
          </cell>
          <cell r="K337" t="str">
            <v/>
          </cell>
          <cell r="L337" t="str">
            <v/>
          </cell>
          <cell r="M337" t="str">
            <v/>
          </cell>
          <cell r="N337" t="str">
            <v/>
          </cell>
          <cell r="O337" t="str">
            <v/>
          </cell>
          <cell r="P337" t="str">
            <v/>
          </cell>
          <cell r="Q337" t="str">
            <v/>
          </cell>
          <cell r="R337" t="str">
            <v/>
          </cell>
          <cell r="S337" t="str">
            <v/>
          </cell>
          <cell r="T337" t="str">
            <v/>
          </cell>
          <cell r="U337" t="str">
            <v/>
          </cell>
          <cell r="V337" t="str">
            <v/>
          </cell>
          <cell r="W337" t="str">
            <v/>
          </cell>
          <cell r="X337" t="str">
            <v/>
          </cell>
          <cell r="Y337" t="str">
            <v/>
          </cell>
          <cell r="Z337" t="str">
            <v/>
          </cell>
          <cell r="AA337" t="str">
            <v/>
          </cell>
          <cell r="AB337" t="str">
            <v/>
          </cell>
          <cell r="AC337" t="str">
            <v/>
          </cell>
          <cell r="AD337" t="str">
            <v/>
          </cell>
          <cell r="AE337" t="str">
            <v/>
          </cell>
          <cell r="AF337" t="str">
            <v/>
          </cell>
          <cell r="AG337" t="str">
            <v/>
          </cell>
          <cell r="AH337" t="str">
            <v/>
          </cell>
          <cell r="AI337" t="str">
            <v/>
          </cell>
          <cell r="AJ337" t="str">
            <v/>
          </cell>
          <cell r="AK337" t="str">
            <v/>
          </cell>
          <cell r="AL337" t="str">
            <v/>
          </cell>
          <cell r="AM337" t="str">
            <v/>
          </cell>
          <cell r="AN337" t="str">
            <v/>
          </cell>
          <cell r="AO337" t="str">
            <v/>
          </cell>
          <cell r="AP337" t="str">
            <v/>
          </cell>
          <cell r="AQ337" t="str">
            <v/>
          </cell>
          <cell r="AR337" t="str">
            <v/>
          </cell>
          <cell r="AS337" t="str">
            <v/>
          </cell>
          <cell r="AT337" t="str">
            <v/>
          </cell>
          <cell r="AU337" t="str">
            <v/>
          </cell>
          <cell r="AV337" t="str">
            <v/>
          </cell>
          <cell r="AW337" t="str">
            <v/>
          </cell>
          <cell r="AX337" t="str">
            <v/>
          </cell>
          <cell r="AY337" t="str">
            <v/>
          </cell>
          <cell r="AZ337" t="str">
            <v/>
          </cell>
          <cell r="BA337" t="str">
            <v/>
          </cell>
          <cell r="BB337" t="str">
            <v/>
          </cell>
          <cell r="BC337" t="str">
            <v/>
          </cell>
          <cell r="BD337" t="str">
            <v/>
          </cell>
          <cell r="BE337" t="str">
            <v/>
          </cell>
          <cell r="BF337" t="str">
            <v/>
          </cell>
          <cell r="BG337" t="str">
            <v/>
          </cell>
          <cell r="BH337" t="str">
            <v/>
          </cell>
          <cell r="BI337" t="str">
            <v/>
          </cell>
          <cell r="BJ337" t="str">
            <v/>
          </cell>
          <cell r="BK337" t="str">
            <v/>
          </cell>
          <cell r="BL337" t="str">
            <v/>
          </cell>
          <cell r="BM337" t="str">
            <v/>
          </cell>
          <cell r="BN337" t="str">
            <v/>
          </cell>
          <cell r="BO337" t="str">
            <v/>
          </cell>
          <cell r="BP337" t="str">
            <v/>
          </cell>
          <cell r="BQ337" t="str">
            <v/>
          </cell>
          <cell r="BR337" t="str">
            <v/>
          </cell>
          <cell r="BS337" t="str">
            <v/>
          </cell>
          <cell r="BT337" t="str">
            <v/>
          </cell>
          <cell r="BU337" t="str">
            <v/>
          </cell>
          <cell r="BV337" t="str">
            <v/>
          </cell>
          <cell r="BW337" t="str">
            <v/>
          </cell>
          <cell r="BX337" t="str">
            <v/>
          </cell>
          <cell r="BY337" t="str">
            <v/>
          </cell>
          <cell r="CA337" t="str">
            <v/>
          </cell>
          <cell r="CB337" t="str">
            <v/>
          </cell>
          <cell r="CC337" t="str">
            <v/>
          </cell>
          <cell r="CD337" t="str">
            <v/>
          </cell>
          <cell r="CE337" t="str">
            <v/>
          </cell>
          <cell r="CF337" t="str">
            <v/>
          </cell>
          <cell r="CG337" t="str">
            <v/>
          </cell>
          <cell r="CH337" t="str">
            <v/>
          </cell>
          <cell r="CI337" t="str">
            <v/>
          </cell>
          <cell r="CJ337" t="str">
            <v/>
          </cell>
          <cell r="CK337" t="str">
            <v/>
          </cell>
          <cell r="CL337" t="str">
            <v/>
          </cell>
          <cell r="CM337" t="str">
            <v/>
          </cell>
          <cell r="CN337" t="str">
            <v/>
          </cell>
          <cell r="CO337" t="str">
            <v/>
          </cell>
          <cell r="CP337" t="str">
            <v/>
          </cell>
          <cell r="CQ337" t="str">
            <v/>
          </cell>
          <cell r="CR337" t="str">
            <v/>
          </cell>
          <cell r="CS337" t="str">
            <v/>
          </cell>
          <cell r="CT337" t="str">
            <v/>
          </cell>
          <cell r="CU337" t="str">
            <v/>
          </cell>
          <cell r="CV337" t="str">
            <v/>
          </cell>
          <cell r="CW337" t="str">
            <v/>
          </cell>
          <cell r="CX337" t="str">
            <v/>
          </cell>
          <cell r="CY337" t="str">
            <v/>
          </cell>
          <cell r="CZ337" t="str">
            <v/>
          </cell>
          <cell r="DA337" t="str">
            <v/>
          </cell>
          <cell r="DB337" t="str">
            <v/>
          </cell>
          <cell r="DC337" t="str">
            <v/>
          </cell>
          <cell r="DD337" t="str">
            <v/>
          </cell>
          <cell r="DE337" t="str">
            <v/>
          </cell>
          <cell r="DF337" t="str">
            <v/>
          </cell>
          <cell r="DG337" t="str">
            <v/>
          </cell>
          <cell r="DH337" t="str">
            <v/>
          </cell>
          <cell r="DI337" t="str">
            <v/>
          </cell>
          <cell r="DJ337" t="str">
            <v/>
          </cell>
          <cell r="DK337" t="str">
            <v/>
          </cell>
          <cell r="DL337" t="str">
            <v/>
          </cell>
          <cell r="DM337" t="str">
            <v/>
          </cell>
          <cell r="DN337" t="str">
            <v/>
          </cell>
          <cell r="DO337" t="str">
            <v/>
          </cell>
          <cell r="DP337" t="str">
            <v/>
          </cell>
          <cell r="DQ337" t="str">
            <v/>
          </cell>
          <cell r="DR337" t="str">
            <v/>
          </cell>
          <cell r="DS337" t="str">
            <v/>
          </cell>
          <cell r="DT337" t="str">
            <v/>
          </cell>
          <cell r="DU337" t="str">
            <v/>
          </cell>
          <cell r="DV337" t="str">
            <v/>
          </cell>
          <cell r="DW337" t="str">
            <v/>
          </cell>
          <cell r="DX337" t="str">
            <v/>
          </cell>
          <cell r="DY337" t="str">
            <v/>
          </cell>
          <cell r="DZ337" t="str">
            <v/>
          </cell>
          <cell r="EA337" t="str">
            <v/>
          </cell>
          <cell r="EB337" t="str">
            <v/>
          </cell>
          <cell r="EC337" t="str">
            <v/>
          </cell>
          <cell r="ED337" t="str">
            <v/>
          </cell>
          <cell r="EE337" t="str">
            <v/>
          </cell>
          <cell r="EF337" t="str">
            <v/>
          </cell>
          <cell r="EG337" t="str">
            <v/>
          </cell>
          <cell r="EH337" t="str">
            <v/>
          </cell>
          <cell r="EI337" t="str">
            <v/>
          </cell>
          <cell r="EJ337" t="str">
            <v/>
          </cell>
          <cell r="EK337" t="str">
            <v/>
          </cell>
          <cell r="EL337" t="str">
            <v/>
          </cell>
          <cell r="EM337" t="str">
            <v/>
          </cell>
          <cell r="EN337" t="str">
            <v/>
          </cell>
          <cell r="EO337" t="str">
            <v/>
          </cell>
          <cell r="EP337" t="str">
            <v/>
          </cell>
          <cell r="EQ337" t="str">
            <v/>
          </cell>
          <cell r="ER337" t="str">
            <v/>
          </cell>
          <cell r="ES337" t="str">
            <v/>
          </cell>
          <cell r="ET337" t="str">
            <v/>
          </cell>
          <cell r="EU337" t="str">
            <v/>
          </cell>
          <cell r="EV337" t="str">
            <v/>
          </cell>
          <cell r="EW337" t="str">
            <v/>
          </cell>
          <cell r="EX337" t="str">
            <v/>
          </cell>
        </row>
        <row r="338">
          <cell r="B338" t="str">
            <v/>
          </cell>
          <cell r="C338" t="str">
            <v/>
          </cell>
          <cell r="D338" t="str">
            <v/>
          </cell>
          <cell r="E338" t="str">
            <v/>
          </cell>
          <cell r="F338" t="str">
            <v/>
          </cell>
          <cell r="G338" t="str">
            <v/>
          </cell>
          <cell r="H338" t="str">
            <v/>
          </cell>
          <cell r="I338" t="str">
            <v/>
          </cell>
          <cell r="J338" t="str">
            <v/>
          </cell>
          <cell r="K338" t="str">
            <v/>
          </cell>
          <cell r="L338" t="str">
            <v/>
          </cell>
          <cell r="M338" t="str">
            <v/>
          </cell>
          <cell r="N338" t="str">
            <v/>
          </cell>
          <cell r="O338" t="str">
            <v/>
          </cell>
          <cell r="P338" t="str">
            <v/>
          </cell>
          <cell r="Q338" t="str">
            <v/>
          </cell>
          <cell r="R338" t="str">
            <v/>
          </cell>
          <cell r="S338" t="str">
            <v/>
          </cell>
          <cell r="T338" t="str">
            <v/>
          </cell>
          <cell r="U338" t="str">
            <v/>
          </cell>
          <cell r="V338" t="str">
            <v/>
          </cell>
          <cell r="W338" t="str">
            <v/>
          </cell>
          <cell r="X338" t="str">
            <v/>
          </cell>
          <cell r="Y338" t="str">
            <v/>
          </cell>
          <cell r="Z338" t="str">
            <v/>
          </cell>
          <cell r="AA338" t="str">
            <v/>
          </cell>
          <cell r="AB338" t="str">
            <v/>
          </cell>
          <cell r="AC338" t="str">
            <v/>
          </cell>
          <cell r="AD338" t="str">
            <v/>
          </cell>
          <cell r="AE338" t="str">
            <v/>
          </cell>
          <cell r="AF338" t="str">
            <v/>
          </cell>
          <cell r="AG338" t="str">
            <v/>
          </cell>
          <cell r="AH338" t="str">
            <v/>
          </cell>
          <cell r="AI338" t="str">
            <v/>
          </cell>
          <cell r="AJ338" t="str">
            <v/>
          </cell>
          <cell r="AK338" t="str">
            <v/>
          </cell>
          <cell r="AL338" t="str">
            <v/>
          </cell>
          <cell r="AM338" t="str">
            <v/>
          </cell>
          <cell r="AN338" t="str">
            <v/>
          </cell>
          <cell r="AO338" t="str">
            <v/>
          </cell>
          <cell r="AP338" t="str">
            <v/>
          </cell>
          <cell r="AQ338" t="str">
            <v/>
          </cell>
          <cell r="AR338" t="str">
            <v/>
          </cell>
          <cell r="AS338" t="str">
            <v/>
          </cell>
          <cell r="AT338" t="str">
            <v/>
          </cell>
          <cell r="AU338" t="str">
            <v/>
          </cell>
          <cell r="AV338" t="str">
            <v/>
          </cell>
          <cell r="AW338" t="str">
            <v/>
          </cell>
          <cell r="AX338" t="str">
            <v/>
          </cell>
          <cell r="AY338" t="str">
            <v/>
          </cell>
          <cell r="AZ338" t="str">
            <v/>
          </cell>
          <cell r="BA338" t="str">
            <v/>
          </cell>
          <cell r="BB338" t="str">
            <v/>
          </cell>
          <cell r="BC338" t="str">
            <v/>
          </cell>
          <cell r="BD338" t="str">
            <v/>
          </cell>
          <cell r="BE338" t="str">
            <v/>
          </cell>
          <cell r="BF338" t="str">
            <v/>
          </cell>
          <cell r="BG338" t="str">
            <v/>
          </cell>
          <cell r="BH338" t="str">
            <v/>
          </cell>
          <cell r="BI338" t="str">
            <v/>
          </cell>
          <cell r="BJ338" t="str">
            <v/>
          </cell>
          <cell r="BK338" t="str">
            <v/>
          </cell>
          <cell r="BL338" t="str">
            <v/>
          </cell>
          <cell r="BM338" t="str">
            <v/>
          </cell>
          <cell r="BN338" t="str">
            <v/>
          </cell>
          <cell r="BO338" t="str">
            <v/>
          </cell>
          <cell r="BP338" t="str">
            <v/>
          </cell>
          <cell r="BQ338" t="str">
            <v/>
          </cell>
          <cell r="BR338" t="str">
            <v/>
          </cell>
          <cell r="BS338" t="str">
            <v/>
          </cell>
          <cell r="BT338" t="str">
            <v/>
          </cell>
          <cell r="BU338" t="str">
            <v/>
          </cell>
          <cell r="BV338" t="str">
            <v/>
          </cell>
          <cell r="BW338" t="str">
            <v/>
          </cell>
          <cell r="BX338" t="str">
            <v/>
          </cell>
          <cell r="BY338" t="str">
            <v/>
          </cell>
          <cell r="CA338" t="str">
            <v/>
          </cell>
          <cell r="CB338" t="str">
            <v/>
          </cell>
          <cell r="CC338" t="str">
            <v/>
          </cell>
          <cell r="CD338" t="str">
            <v/>
          </cell>
          <cell r="CE338" t="str">
            <v/>
          </cell>
          <cell r="CF338" t="str">
            <v/>
          </cell>
          <cell r="CG338" t="str">
            <v/>
          </cell>
          <cell r="CH338" t="str">
            <v/>
          </cell>
          <cell r="CI338" t="str">
            <v/>
          </cell>
          <cell r="CJ338" t="str">
            <v/>
          </cell>
          <cell r="CK338" t="str">
            <v/>
          </cell>
          <cell r="CL338" t="str">
            <v/>
          </cell>
          <cell r="CM338" t="str">
            <v/>
          </cell>
          <cell r="CN338" t="str">
            <v/>
          </cell>
          <cell r="CO338" t="str">
            <v/>
          </cell>
          <cell r="CP338" t="str">
            <v/>
          </cell>
          <cell r="CQ338" t="str">
            <v/>
          </cell>
          <cell r="CR338" t="str">
            <v/>
          </cell>
          <cell r="CS338" t="str">
            <v/>
          </cell>
          <cell r="CT338" t="str">
            <v/>
          </cell>
          <cell r="CU338" t="str">
            <v/>
          </cell>
          <cell r="CV338" t="str">
            <v/>
          </cell>
          <cell r="CW338" t="str">
            <v/>
          </cell>
          <cell r="CX338" t="str">
            <v/>
          </cell>
          <cell r="CY338" t="str">
            <v/>
          </cell>
          <cell r="CZ338" t="str">
            <v/>
          </cell>
          <cell r="DA338" t="str">
            <v/>
          </cell>
          <cell r="DB338" t="str">
            <v/>
          </cell>
          <cell r="DC338" t="str">
            <v/>
          </cell>
          <cell r="DD338" t="str">
            <v/>
          </cell>
          <cell r="DE338" t="str">
            <v/>
          </cell>
          <cell r="DF338" t="str">
            <v/>
          </cell>
          <cell r="DG338" t="str">
            <v/>
          </cell>
          <cell r="DH338" t="str">
            <v/>
          </cell>
          <cell r="DI338" t="str">
            <v/>
          </cell>
          <cell r="DJ338" t="str">
            <v/>
          </cell>
          <cell r="DK338" t="str">
            <v/>
          </cell>
          <cell r="DL338" t="str">
            <v/>
          </cell>
          <cell r="DM338" t="str">
            <v/>
          </cell>
          <cell r="DN338" t="str">
            <v/>
          </cell>
          <cell r="DO338" t="str">
            <v/>
          </cell>
          <cell r="DP338" t="str">
            <v/>
          </cell>
          <cell r="DQ338" t="str">
            <v/>
          </cell>
          <cell r="DR338" t="str">
            <v/>
          </cell>
          <cell r="DS338" t="str">
            <v/>
          </cell>
          <cell r="DT338" t="str">
            <v/>
          </cell>
          <cell r="DU338" t="str">
            <v/>
          </cell>
          <cell r="DV338" t="str">
            <v/>
          </cell>
          <cell r="DW338" t="str">
            <v/>
          </cell>
          <cell r="DX338" t="str">
            <v/>
          </cell>
          <cell r="DY338" t="str">
            <v/>
          </cell>
          <cell r="DZ338" t="str">
            <v/>
          </cell>
          <cell r="EA338" t="str">
            <v/>
          </cell>
          <cell r="EB338" t="str">
            <v/>
          </cell>
          <cell r="EC338" t="str">
            <v/>
          </cell>
          <cell r="ED338" t="str">
            <v/>
          </cell>
          <cell r="EE338" t="str">
            <v/>
          </cell>
          <cell r="EF338" t="str">
            <v/>
          </cell>
          <cell r="EG338" t="str">
            <v/>
          </cell>
          <cell r="EH338" t="str">
            <v/>
          </cell>
          <cell r="EI338" t="str">
            <v/>
          </cell>
          <cell r="EJ338" t="str">
            <v/>
          </cell>
          <cell r="EK338" t="str">
            <v/>
          </cell>
          <cell r="EL338" t="str">
            <v/>
          </cell>
          <cell r="EM338" t="str">
            <v/>
          </cell>
          <cell r="EN338" t="str">
            <v/>
          </cell>
          <cell r="EO338" t="str">
            <v/>
          </cell>
          <cell r="EP338" t="str">
            <v/>
          </cell>
          <cell r="EQ338" t="str">
            <v/>
          </cell>
          <cell r="ER338" t="str">
            <v/>
          </cell>
          <cell r="ES338" t="str">
            <v/>
          </cell>
          <cell r="ET338" t="str">
            <v/>
          </cell>
          <cell r="EU338" t="str">
            <v/>
          </cell>
          <cell r="EV338" t="str">
            <v/>
          </cell>
          <cell r="EW338" t="str">
            <v/>
          </cell>
          <cell r="EX338" t="str">
            <v/>
          </cell>
        </row>
        <row r="339">
          <cell r="B339" t="str">
            <v/>
          </cell>
          <cell r="C339" t="str">
            <v/>
          </cell>
          <cell r="D339" t="str">
            <v/>
          </cell>
          <cell r="E339" t="str">
            <v/>
          </cell>
          <cell r="F339" t="str">
            <v/>
          </cell>
          <cell r="G339" t="str">
            <v/>
          </cell>
          <cell r="H339" t="str">
            <v/>
          </cell>
          <cell r="I339" t="str">
            <v/>
          </cell>
          <cell r="J339" t="str">
            <v/>
          </cell>
          <cell r="K339" t="str">
            <v/>
          </cell>
          <cell r="L339" t="str">
            <v/>
          </cell>
          <cell r="M339" t="str">
            <v/>
          </cell>
          <cell r="N339" t="str">
            <v/>
          </cell>
          <cell r="O339" t="str">
            <v/>
          </cell>
          <cell r="P339" t="str">
            <v/>
          </cell>
          <cell r="Q339" t="str">
            <v/>
          </cell>
          <cell r="R339" t="str">
            <v/>
          </cell>
          <cell r="S339" t="str">
            <v/>
          </cell>
          <cell r="T339" t="str">
            <v/>
          </cell>
          <cell r="U339" t="str">
            <v/>
          </cell>
          <cell r="V339" t="str">
            <v/>
          </cell>
          <cell r="W339" t="str">
            <v/>
          </cell>
          <cell r="X339" t="str">
            <v/>
          </cell>
          <cell r="Y339" t="str">
            <v/>
          </cell>
          <cell r="Z339" t="str">
            <v/>
          </cell>
          <cell r="AA339" t="str">
            <v/>
          </cell>
          <cell r="AB339" t="str">
            <v/>
          </cell>
          <cell r="AC339" t="str">
            <v/>
          </cell>
          <cell r="AD339" t="str">
            <v/>
          </cell>
          <cell r="AE339" t="str">
            <v/>
          </cell>
          <cell r="AF339" t="str">
            <v/>
          </cell>
          <cell r="AG339" t="str">
            <v/>
          </cell>
          <cell r="AH339" t="str">
            <v/>
          </cell>
          <cell r="AI339" t="str">
            <v/>
          </cell>
          <cell r="AJ339" t="str">
            <v/>
          </cell>
          <cell r="AK339" t="str">
            <v/>
          </cell>
          <cell r="AL339" t="str">
            <v/>
          </cell>
          <cell r="AM339" t="str">
            <v/>
          </cell>
          <cell r="AN339" t="str">
            <v/>
          </cell>
          <cell r="AO339" t="str">
            <v/>
          </cell>
          <cell r="AP339" t="str">
            <v/>
          </cell>
          <cell r="AQ339" t="str">
            <v/>
          </cell>
          <cell r="AR339" t="str">
            <v/>
          </cell>
          <cell r="AS339" t="str">
            <v/>
          </cell>
          <cell r="AT339" t="str">
            <v/>
          </cell>
          <cell r="AU339" t="str">
            <v/>
          </cell>
          <cell r="AV339" t="str">
            <v/>
          </cell>
          <cell r="AW339" t="str">
            <v/>
          </cell>
          <cell r="AX339" t="str">
            <v/>
          </cell>
          <cell r="AY339" t="str">
            <v/>
          </cell>
          <cell r="AZ339" t="str">
            <v/>
          </cell>
          <cell r="BA339" t="str">
            <v/>
          </cell>
          <cell r="BB339" t="str">
            <v/>
          </cell>
          <cell r="BC339" t="str">
            <v/>
          </cell>
          <cell r="BD339" t="str">
            <v/>
          </cell>
          <cell r="BE339" t="str">
            <v/>
          </cell>
          <cell r="BF339" t="str">
            <v/>
          </cell>
          <cell r="BG339" t="str">
            <v/>
          </cell>
          <cell r="BH339" t="str">
            <v/>
          </cell>
          <cell r="BI339" t="str">
            <v/>
          </cell>
          <cell r="BJ339" t="str">
            <v/>
          </cell>
          <cell r="BK339" t="str">
            <v/>
          </cell>
          <cell r="BL339" t="str">
            <v/>
          </cell>
          <cell r="BM339" t="str">
            <v/>
          </cell>
          <cell r="BN339" t="str">
            <v/>
          </cell>
          <cell r="BO339" t="str">
            <v/>
          </cell>
          <cell r="BP339" t="str">
            <v/>
          </cell>
          <cell r="BQ339" t="str">
            <v/>
          </cell>
          <cell r="BR339" t="str">
            <v/>
          </cell>
          <cell r="BS339" t="str">
            <v/>
          </cell>
          <cell r="BT339" t="str">
            <v/>
          </cell>
          <cell r="BU339" t="str">
            <v/>
          </cell>
          <cell r="BV339" t="str">
            <v/>
          </cell>
          <cell r="BW339" t="str">
            <v/>
          </cell>
          <cell r="BX339" t="str">
            <v/>
          </cell>
          <cell r="BY339" t="str">
            <v/>
          </cell>
          <cell r="CA339" t="str">
            <v/>
          </cell>
          <cell r="CB339" t="str">
            <v/>
          </cell>
          <cell r="CC339" t="str">
            <v/>
          </cell>
          <cell r="CD339" t="str">
            <v/>
          </cell>
          <cell r="CE339" t="str">
            <v/>
          </cell>
          <cell r="CF339" t="str">
            <v/>
          </cell>
          <cell r="CG339" t="str">
            <v/>
          </cell>
          <cell r="CH339" t="str">
            <v/>
          </cell>
          <cell r="CI339" t="str">
            <v/>
          </cell>
          <cell r="CJ339" t="str">
            <v/>
          </cell>
          <cell r="CK339" t="str">
            <v/>
          </cell>
          <cell r="CL339" t="str">
            <v/>
          </cell>
          <cell r="CM339" t="str">
            <v/>
          </cell>
          <cell r="CN339" t="str">
            <v/>
          </cell>
          <cell r="CO339" t="str">
            <v/>
          </cell>
          <cell r="CP339" t="str">
            <v/>
          </cell>
          <cell r="CQ339" t="str">
            <v/>
          </cell>
          <cell r="CR339" t="str">
            <v/>
          </cell>
          <cell r="CS339" t="str">
            <v/>
          </cell>
          <cell r="CT339" t="str">
            <v/>
          </cell>
          <cell r="CU339" t="str">
            <v/>
          </cell>
          <cell r="CV339" t="str">
            <v/>
          </cell>
          <cell r="CW339" t="str">
            <v/>
          </cell>
          <cell r="CX339" t="str">
            <v/>
          </cell>
          <cell r="CY339" t="str">
            <v/>
          </cell>
          <cell r="CZ339" t="str">
            <v/>
          </cell>
          <cell r="DA339" t="str">
            <v/>
          </cell>
          <cell r="DB339" t="str">
            <v/>
          </cell>
          <cell r="DC339" t="str">
            <v/>
          </cell>
          <cell r="DD339" t="str">
            <v/>
          </cell>
          <cell r="DE339" t="str">
            <v/>
          </cell>
          <cell r="DF339" t="str">
            <v/>
          </cell>
          <cell r="DG339" t="str">
            <v/>
          </cell>
          <cell r="DH339" t="str">
            <v/>
          </cell>
          <cell r="DI339" t="str">
            <v/>
          </cell>
          <cell r="DJ339" t="str">
            <v/>
          </cell>
          <cell r="DK339" t="str">
            <v/>
          </cell>
          <cell r="DL339" t="str">
            <v/>
          </cell>
          <cell r="DM339" t="str">
            <v/>
          </cell>
          <cell r="DN339" t="str">
            <v/>
          </cell>
          <cell r="DO339" t="str">
            <v/>
          </cell>
          <cell r="DP339" t="str">
            <v/>
          </cell>
          <cell r="DQ339" t="str">
            <v/>
          </cell>
          <cell r="DR339" t="str">
            <v/>
          </cell>
          <cell r="DS339" t="str">
            <v/>
          </cell>
          <cell r="DT339" t="str">
            <v/>
          </cell>
          <cell r="DU339" t="str">
            <v/>
          </cell>
          <cell r="DV339" t="str">
            <v/>
          </cell>
          <cell r="DW339" t="str">
            <v/>
          </cell>
          <cell r="DX339" t="str">
            <v/>
          </cell>
          <cell r="DY339" t="str">
            <v/>
          </cell>
          <cell r="DZ339" t="str">
            <v/>
          </cell>
          <cell r="EA339" t="str">
            <v/>
          </cell>
          <cell r="EB339" t="str">
            <v/>
          </cell>
          <cell r="EC339" t="str">
            <v/>
          </cell>
          <cell r="ED339" t="str">
            <v/>
          </cell>
          <cell r="EE339" t="str">
            <v/>
          </cell>
          <cell r="EF339" t="str">
            <v/>
          </cell>
          <cell r="EG339" t="str">
            <v/>
          </cell>
          <cell r="EH339" t="str">
            <v/>
          </cell>
          <cell r="EI339" t="str">
            <v/>
          </cell>
          <cell r="EJ339" t="str">
            <v/>
          </cell>
          <cell r="EK339" t="str">
            <v/>
          </cell>
          <cell r="EL339" t="str">
            <v/>
          </cell>
          <cell r="EM339" t="str">
            <v/>
          </cell>
          <cell r="EN339" t="str">
            <v/>
          </cell>
          <cell r="EO339" t="str">
            <v/>
          </cell>
          <cell r="EP339" t="str">
            <v/>
          </cell>
          <cell r="EQ339" t="str">
            <v/>
          </cell>
          <cell r="ER339" t="str">
            <v/>
          </cell>
          <cell r="ES339" t="str">
            <v/>
          </cell>
          <cell r="ET339" t="str">
            <v/>
          </cell>
          <cell r="EU339" t="str">
            <v/>
          </cell>
          <cell r="EV339" t="str">
            <v/>
          </cell>
          <cell r="EW339" t="str">
            <v/>
          </cell>
          <cell r="EX339" t="str">
            <v/>
          </cell>
        </row>
        <row r="340">
          <cell r="B340" t="str">
            <v/>
          </cell>
          <cell r="C340" t="str">
            <v/>
          </cell>
          <cell r="D340" t="str">
            <v/>
          </cell>
          <cell r="E340" t="str">
            <v/>
          </cell>
          <cell r="F340" t="str">
            <v/>
          </cell>
          <cell r="G340" t="str">
            <v/>
          </cell>
          <cell r="H340" t="str">
            <v/>
          </cell>
          <cell r="I340" t="str">
            <v/>
          </cell>
          <cell r="J340" t="str">
            <v/>
          </cell>
          <cell r="K340" t="str">
            <v/>
          </cell>
          <cell r="L340" t="str">
            <v/>
          </cell>
          <cell r="M340" t="str">
            <v/>
          </cell>
          <cell r="N340" t="str">
            <v/>
          </cell>
          <cell r="O340" t="str">
            <v/>
          </cell>
          <cell r="P340" t="str">
            <v/>
          </cell>
          <cell r="Q340" t="str">
            <v/>
          </cell>
          <cell r="R340" t="str">
            <v/>
          </cell>
          <cell r="S340" t="str">
            <v/>
          </cell>
          <cell r="T340" t="str">
            <v/>
          </cell>
          <cell r="U340" t="str">
            <v/>
          </cell>
          <cell r="V340" t="str">
            <v/>
          </cell>
          <cell r="W340" t="str">
            <v/>
          </cell>
          <cell r="X340" t="str">
            <v/>
          </cell>
          <cell r="Y340" t="str">
            <v/>
          </cell>
          <cell r="Z340" t="str">
            <v/>
          </cell>
          <cell r="AA340" t="str">
            <v/>
          </cell>
          <cell r="AB340" t="str">
            <v/>
          </cell>
          <cell r="AC340" t="str">
            <v/>
          </cell>
          <cell r="AD340" t="str">
            <v/>
          </cell>
          <cell r="AE340" t="str">
            <v/>
          </cell>
          <cell r="AF340" t="str">
            <v/>
          </cell>
          <cell r="AG340" t="str">
            <v/>
          </cell>
          <cell r="AH340" t="str">
            <v/>
          </cell>
          <cell r="AI340" t="str">
            <v/>
          </cell>
          <cell r="AJ340" t="str">
            <v/>
          </cell>
          <cell r="AK340" t="str">
            <v/>
          </cell>
          <cell r="AL340" t="str">
            <v/>
          </cell>
          <cell r="AM340" t="str">
            <v/>
          </cell>
          <cell r="AN340" t="str">
            <v/>
          </cell>
          <cell r="AO340" t="str">
            <v/>
          </cell>
          <cell r="AP340" t="str">
            <v/>
          </cell>
          <cell r="AQ340" t="str">
            <v/>
          </cell>
          <cell r="AR340" t="str">
            <v/>
          </cell>
          <cell r="AS340" t="str">
            <v/>
          </cell>
          <cell r="AT340" t="str">
            <v/>
          </cell>
          <cell r="AU340" t="str">
            <v/>
          </cell>
          <cell r="AV340" t="str">
            <v/>
          </cell>
          <cell r="AW340" t="str">
            <v/>
          </cell>
          <cell r="AX340" t="str">
            <v/>
          </cell>
          <cell r="AY340" t="str">
            <v/>
          </cell>
          <cell r="AZ340" t="str">
            <v/>
          </cell>
          <cell r="BA340" t="str">
            <v/>
          </cell>
          <cell r="BB340" t="str">
            <v/>
          </cell>
          <cell r="BC340" t="str">
            <v/>
          </cell>
          <cell r="BD340" t="str">
            <v/>
          </cell>
          <cell r="BE340" t="str">
            <v/>
          </cell>
          <cell r="BF340" t="str">
            <v/>
          </cell>
          <cell r="BG340" t="str">
            <v/>
          </cell>
          <cell r="BH340" t="str">
            <v/>
          </cell>
          <cell r="BI340" t="str">
            <v/>
          </cell>
          <cell r="BJ340" t="str">
            <v/>
          </cell>
          <cell r="BK340" t="str">
            <v/>
          </cell>
          <cell r="BL340" t="str">
            <v/>
          </cell>
          <cell r="BM340" t="str">
            <v/>
          </cell>
          <cell r="BN340" t="str">
            <v/>
          </cell>
          <cell r="BO340" t="str">
            <v/>
          </cell>
          <cell r="BP340" t="str">
            <v/>
          </cell>
          <cell r="BQ340" t="str">
            <v/>
          </cell>
          <cell r="BR340" t="str">
            <v/>
          </cell>
          <cell r="BS340" t="str">
            <v/>
          </cell>
          <cell r="BT340" t="str">
            <v/>
          </cell>
          <cell r="BU340" t="str">
            <v/>
          </cell>
          <cell r="BV340" t="str">
            <v/>
          </cell>
          <cell r="BW340" t="str">
            <v/>
          </cell>
          <cell r="BX340" t="str">
            <v/>
          </cell>
          <cell r="BY340" t="str">
            <v/>
          </cell>
          <cell r="CA340" t="str">
            <v/>
          </cell>
          <cell r="CB340" t="str">
            <v/>
          </cell>
          <cell r="CC340" t="str">
            <v/>
          </cell>
          <cell r="CD340" t="str">
            <v/>
          </cell>
          <cell r="CE340" t="str">
            <v/>
          </cell>
          <cell r="CF340" t="str">
            <v/>
          </cell>
          <cell r="CG340" t="str">
            <v/>
          </cell>
          <cell r="CH340" t="str">
            <v/>
          </cell>
          <cell r="CI340" t="str">
            <v/>
          </cell>
          <cell r="CJ340" t="str">
            <v/>
          </cell>
          <cell r="CK340" t="str">
            <v/>
          </cell>
          <cell r="CL340" t="str">
            <v/>
          </cell>
          <cell r="CM340" t="str">
            <v/>
          </cell>
          <cell r="CN340" t="str">
            <v/>
          </cell>
          <cell r="CO340" t="str">
            <v/>
          </cell>
          <cell r="CP340" t="str">
            <v/>
          </cell>
          <cell r="CQ340" t="str">
            <v/>
          </cell>
          <cell r="CR340" t="str">
            <v/>
          </cell>
          <cell r="CS340" t="str">
            <v/>
          </cell>
          <cell r="CT340" t="str">
            <v/>
          </cell>
          <cell r="CU340" t="str">
            <v/>
          </cell>
          <cell r="CV340" t="str">
            <v/>
          </cell>
          <cell r="CW340" t="str">
            <v/>
          </cell>
          <cell r="CX340" t="str">
            <v/>
          </cell>
          <cell r="CY340" t="str">
            <v/>
          </cell>
          <cell r="CZ340" t="str">
            <v/>
          </cell>
          <cell r="DA340" t="str">
            <v/>
          </cell>
          <cell r="DB340" t="str">
            <v/>
          </cell>
          <cell r="DC340" t="str">
            <v/>
          </cell>
          <cell r="DD340" t="str">
            <v/>
          </cell>
          <cell r="DE340" t="str">
            <v/>
          </cell>
          <cell r="DF340" t="str">
            <v/>
          </cell>
          <cell r="DG340" t="str">
            <v/>
          </cell>
          <cell r="DH340" t="str">
            <v/>
          </cell>
          <cell r="DI340" t="str">
            <v/>
          </cell>
          <cell r="DJ340" t="str">
            <v/>
          </cell>
          <cell r="DK340" t="str">
            <v/>
          </cell>
          <cell r="DL340" t="str">
            <v/>
          </cell>
          <cell r="DM340" t="str">
            <v/>
          </cell>
          <cell r="DN340" t="str">
            <v/>
          </cell>
          <cell r="DO340" t="str">
            <v/>
          </cell>
          <cell r="DP340" t="str">
            <v/>
          </cell>
          <cell r="DQ340" t="str">
            <v/>
          </cell>
          <cell r="DR340" t="str">
            <v/>
          </cell>
          <cell r="DS340" t="str">
            <v/>
          </cell>
          <cell r="DT340" t="str">
            <v/>
          </cell>
          <cell r="DU340" t="str">
            <v/>
          </cell>
          <cell r="DV340" t="str">
            <v/>
          </cell>
          <cell r="DW340" t="str">
            <v/>
          </cell>
          <cell r="DX340" t="str">
            <v/>
          </cell>
          <cell r="DY340" t="str">
            <v/>
          </cell>
          <cell r="DZ340" t="str">
            <v/>
          </cell>
          <cell r="EA340" t="str">
            <v/>
          </cell>
          <cell r="EB340" t="str">
            <v/>
          </cell>
          <cell r="EC340" t="str">
            <v/>
          </cell>
          <cell r="ED340" t="str">
            <v/>
          </cell>
          <cell r="EE340" t="str">
            <v/>
          </cell>
          <cell r="EF340" t="str">
            <v/>
          </cell>
          <cell r="EG340" t="str">
            <v/>
          </cell>
          <cell r="EH340" t="str">
            <v/>
          </cell>
          <cell r="EI340" t="str">
            <v/>
          </cell>
          <cell r="EJ340" t="str">
            <v/>
          </cell>
          <cell r="EK340" t="str">
            <v/>
          </cell>
          <cell r="EL340" t="str">
            <v/>
          </cell>
          <cell r="EM340" t="str">
            <v/>
          </cell>
          <cell r="EN340" t="str">
            <v/>
          </cell>
          <cell r="EO340" t="str">
            <v/>
          </cell>
          <cell r="EP340" t="str">
            <v/>
          </cell>
          <cell r="EQ340" t="str">
            <v/>
          </cell>
          <cell r="ER340" t="str">
            <v/>
          </cell>
          <cell r="ES340" t="str">
            <v/>
          </cell>
          <cell r="ET340" t="str">
            <v/>
          </cell>
          <cell r="EU340" t="str">
            <v/>
          </cell>
          <cell r="EV340" t="str">
            <v/>
          </cell>
          <cell r="EW340" t="str">
            <v/>
          </cell>
          <cell r="EX340" t="str">
            <v/>
          </cell>
        </row>
        <row r="341">
          <cell r="B341" t="str">
            <v/>
          </cell>
          <cell r="C341" t="str">
            <v/>
          </cell>
          <cell r="D341" t="str">
            <v/>
          </cell>
          <cell r="E341" t="str">
            <v/>
          </cell>
          <cell r="F341" t="str">
            <v/>
          </cell>
          <cell r="G341" t="str">
            <v/>
          </cell>
          <cell r="H341" t="str">
            <v/>
          </cell>
          <cell r="I341" t="str">
            <v/>
          </cell>
          <cell r="J341" t="str">
            <v/>
          </cell>
          <cell r="K341" t="str">
            <v/>
          </cell>
          <cell r="L341" t="str">
            <v/>
          </cell>
          <cell r="M341" t="str">
            <v/>
          </cell>
          <cell r="N341" t="str">
            <v/>
          </cell>
          <cell r="O341" t="str">
            <v/>
          </cell>
          <cell r="P341" t="str">
            <v/>
          </cell>
          <cell r="Q341" t="str">
            <v/>
          </cell>
          <cell r="R341" t="str">
            <v/>
          </cell>
          <cell r="S341" t="str">
            <v/>
          </cell>
          <cell r="T341" t="str">
            <v/>
          </cell>
          <cell r="U341" t="str">
            <v/>
          </cell>
          <cell r="V341" t="str">
            <v/>
          </cell>
          <cell r="W341" t="str">
            <v/>
          </cell>
          <cell r="X341" t="str">
            <v/>
          </cell>
          <cell r="Y341" t="str">
            <v/>
          </cell>
          <cell r="Z341" t="str">
            <v/>
          </cell>
          <cell r="AA341" t="str">
            <v/>
          </cell>
          <cell r="AB341" t="str">
            <v/>
          </cell>
          <cell r="AC341" t="str">
            <v/>
          </cell>
          <cell r="AD341" t="str">
            <v/>
          </cell>
          <cell r="AE341" t="str">
            <v/>
          </cell>
          <cell r="AF341" t="str">
            <v/>
          </cell>
          <cell r="AG341" t="str">
            <v/>
          </cell>
          <cell r="AH341" t="str">
            <v/>
          </cell>
          <cell r="AI341" t="str">
            <v/>
          </cell>
          <cell r="AJ341" t="str">
            <v/>
          </cell>
          <cell r="AK341" t="str">
            <v/>
          </cell>
          <cell r="AL341" t="str">
            <v/>
          </cell>
          <cell r="AM341" t="str">
            <v/>
          </cell>
          <cell r="AN341" t="str">
            <v/>
          </cell>
          <cell r="AO341" t="str">
            <v/>
          </cell>
          <cell r="AP341" t="str">
            <v/>
          </cell>
          <cell r="AQ341" t="str">
            <v/>
          </cell>
          <cell r="AR341" t="str">
            <v/>
          </cell>
          <cell r="AS341" t="str">
            <v/>
          </cell>
          <cell r="AT341" t="str">
            <v/>
          </cell>
          <cell r="AU341" t="str">
            <v/>
          </cell>
          <cell r="AV341" t="str">
            <v/>
          </cell>
          <cell r="AW341" t="str">
            <v/>
          </cell>
          <cell r="AX341" t="str">
            <v/>
          </cell>
          <cell r="AY341" t="str">
            <v/>
          </cell>
          <cell r="AZ341" t="str">
            <v/>
          </cell>
          <cell r="BA341" t="str">
            <v/>
          </cell>
          <cell r="BB341" t="str">
            <v/>
          </cell>
          <cell r="BC341" t="str">
            <v/>
          </cell>
          <cell r="BD341" t="str">
            <v/>
          </cell>
          <cell r="BE341" t="str">
            <v/>
          </cell>
          <cell r="BF341" t="str">
            <v/>
          </cell>
          <cell r="BG341" t="str">
            <v/>
          </cell>
          <cell r="BH341" t="str">
            <v/>
          </cell>
          <cell r="BI341" t="str">
            <v/>
          </cell>
          <cell r="BJ341" t="str">
            <v/>
          </cell>
          <cell r="BK341" t="str">
            <v/>
          </cell>
          <cell r="BL341" t="str">
            <v/>
          </cell>
          <cell r="BM341" t="str">
            <v/>
          </cell>
          <cell r="BN341" t="str">
            <v/>
          </cell>
          <cell r="BO341" t="str">
            <v/>
          </cell>
          <cell r="BP341" t="str">
            <v/>
          </cell>
          <cell r="BQ341" t="str">
            <v/>
          </cell>
          <cell r="BR341" t="str">
            <v/>
          </cell>
          <cell r="BS341" t="str">
            <v/>
          </cell>
          <cell r="BT341" t="str">
            <v/>
          </cell>
          <cell r="BU341" t="str">
            <v/>
          </cell>
          <cell r="BV341" t="str">
            <v/>
          </cell>
          <cell r="BW341" t="str">
            <v/>
          </cell>
          <cell r="BX341" t="str">
            <v/>
          </cell>
          <cell r="BY341" t="str">
            <v/>
          </cell>
          <cell r="CA341" t="str">
            <v/>
          </cell>
          <cell r="CB341" t="str">
            <v/>
          </cell>
          <cell r="CC341" t="str">
            <v/>
          </cell>
          <cell r="CD341" t="str">
            <v/>
          </cell>
          <cell r="CE341" t="str">
            <v/>
          </cell>
          <cell r="CF341" t="str">
            <v/>
          </cell>
          <cell r="CG341" t="str">
            <v/>
          </cell>
          <cell r="CH341" t="str">
            <v/>
          </cell>
          <cell r="CI341" t="str">
            <v/>
          </cell>
          <cell r="CJ341" t="str">
            <v/>
          </cell>
          <cell r="CK341" t="str">
            <v/>
          </cell>
          <cell r="CL341" t="str">
            <v/>
          </cell>
          <cell r="CM341" t="str">
            <v/>
          </cell>
          <cell r="CN341" t="str">
            <v/>
          </cell>
          <cell r="CO341" t="str">
            <v/>
          </cell>
          <cell r="CP341" t="str">
            <v/>
          </cell>
          <cell r="CQ341" t="str">
            <v/>
          </cell>
          <cell r="CR341" t="str">
            <v/>
          </cell>
          <cell r="CS341" t="str">
            <v/>
          </cell>
          <cell r="CT341" t="str">
            <v/>
          </cell>
          <cell r="CU341" t="str">
            <v/>
          </cell>
          <cell r="CV341" t="str">
            <v/>
          </cell>
          <cell r="CW341" t="str">
            <v/>
          </cell>
          <cell r="CX341" t="str">
            <v/>
          </cell>
          <cell r="CY341" t="str">
            <v/>
          </cell>
          <cell r="CZ341" t="str">
            <v/>
          </cell>
          <cell r="DA341" t="str">
            <v/>
          </cell>
          <cell r="DB341" t="str">
            <v/>
          </cell>
          <cell r="DC341" t="str">
            <v/>
          </cell>
          <cell r="DD341" t="str">
            <v/>
          </cell>
          <cell r="DE341" t="str">
            <v/>
          </cell>
          <cell r="DF341" t="str">
            <v/>
          </cell>
          <cell r="DG341" t="str">
            <v/>
          </cell>
          <cell r="DH341" t="str">
            <v/>
          </cell>
          <cell r="DI341" t="str">
            <v/>
          </cell>
          <cell r="DJ341" t="str">
            <v/>
          </cell>
          <cell r="DK341" t="str">
            <v/>
          </cell>
          <cell r="DL341" t="str">
            <v/>
          </cell>
          <cell r="DM341" t="str">
            <v/>
          </cell>
          <cell r="DN341" t="str">
            <v/>
          </cell>
          <cell r="DO341" t="str">
            <v/>
          </cell>
          <cell r="DP341" t="str">
            <v/>
          </cell>
          <cell r="DQ341" t="str">
            <v/>
          </cell>
          <cell r="DR341" t="str">
            <v/>
          </cell>
          <cell r="DS341" t="str">
            <v/>
          </cell>
          <cell r="DT341" t="str">
            <v/>
          </cell>
          <cell r="DU341" t="str">
            <v/>
          </cell>
          <cell r="DV341" t="str">
            <v/>
          </cell>
          <cell r="DW341" t="str">
            <v/>
          </cell>
          <cell r="DX341" t="str">
            <v/>
          </cell>
          <cell r="DY341" t="str">
            <v/>
          </cell>
          <cell r="DZ341" t="str">
            <v/>
          </cell>
          <cell r="EA341" t="str">
            <v/>
          </cell>
          <cell r="EB341" t="str">
            <v/>
          </cell>
          <cell r="EC341" t="str">
            <v/>
          </cell>
          <cell r="ED341" t="str">
            <v/>
          </cell>
          <cell r="EE341" t="str">
            <v/>
          </cell>
          <cell r="EF341" t="str">
            <v/>
          </cell>
          <cell r="EG341" t="str">
            <v/>
          </cell>
          <cell r="EH341" t="str">
            <v/>
          </cell>
          <cell r="EI341" t="str">
            <v/>
          </cell>
          <cell r="EJ341" t="str">
            <v/>
          </cell>
          <cell r="EK341" t="str">
            <v/>
          </cell>
          <cell r="EL341" t="str">
            <v/>
          </cell>
          <cell r="EM341" t="str">
            <v/>
          </cell>
          <cell r="EN341" t="str">
            <v/>
          </cell>
          <cell r="EO341" t="str">
            <v/>
          </cell>
          <cell r="EP341" t="str">
            <v/>
          </cell>
          <cell r="EQ341" t="str">
            <v/>
          </cell>
          <cell r="ER341" t="str">
            <v/>
          </cell>
          <cell r="ES341" t="str">
            <v/>
          </cell>
          <cell r="ET341" t="str">
            <v/>
          </cell>
          <cell r="EU341" t="str">
            <v/>
          </cell>
          <cell r="EV341" t="str">
            <v/>
          </cell>
          <cell r="EW341" t="str">
            <v/>
          </cell>
          <cell r="EX341" t="str">
            <v/>
          </cell>
        </row>
        <row r="342">
          <cell r="B342" t="str">
            <v/>
          </cell>
          <cell r="C342" t="str">
            <v/>
          </cell>
          <cell r="D342" t="str">
            <v/>
          </cell>
          <cell r="E342" t="str">
            <v/>
          </cell>
          <cell r="F342" t="str">
            <v/>
          </cell>
          <cell r="G342" t="str">
            <v/>
          </cell>
          <cell r="H342" t="str">
            <v/>
          </cell>
          <cell r="I342" t="str">
            <v/>
          </cell>
          <cell r="J342" t="str">
            <v/>
          </cell>
          <cell r="K342" t="str">
            <v/>
          </cell>
          <cell r="L342" t="str">
            <v/>
          </cell>
          <cell r="M342" t="str">
            <v/>
          </cell>
          <cell r="N342" t="str">
            <v/>
          </cell>
          <cell r="O342" t="str">
            <v/>
          </cell>
          <cell r="P342" t="str">
            <v/>
          </cell>
          <cell r="Q342" t="str">
            <v/>
          </cell>
          <cell r="R342" t="str">
            <v/>
          </cell>
          <cell r="S342" t="str">
            <v/>
          </cell>
          <cell r="T342" t="str">
            <v/>
          </cell>
          <cell r="U342" t="str">
            <v/>
          </cell>
          <cell r="V342" t="str">
            <v/>
          </cell>
          <cell r="W342" t="str">
            <v/>
          </cell>
          <cell r="X342" t="str">
            <v/>
          </cell>
          <cell r="Y342" t="str">
            <v/>
          </cell>
          <cell r="Z342" t="str">
            <v/>
          </cell>
          <cell r="AA342" t="str">
            <v/>
          </cell>
          <cell r="AB342" t="str">
            <v/>
          </cell>
          <cell r="AC342" t="str">
            <v/>
          </cell>
          <cell r="AD342" t="str">
            <v/>
          </cell>
          <cell r="AE342" t="str">
            <v/>
          </cell>
          <cell r="AF342" t="str">
            <v/>
          </cell>
          <cell r="AG342" t="str">
            <v/>
          </cell>
          <cell r="AH342" t="str">
            <v/>
          </cell>
          <cell r="AI342" t="str">
            <v/>
          </cell>
          <cell r="AJ342" t="str">
            <v/>
          </cell>
          <cell r="AK342" t="str">
            <v/>
          </cell>
          <cell r="AL342" t="str">
            <v/>
          </cell>
          <cell r="AM342" t="str">
            <v/>
          </cell>
          <cell r="AN342" t="str">
            <v/>
          </cell>
          <cell r="AO342" t="str">
            <v/>
          </cell>
          <cell r="AP342" t="str">
            <v/>
          </cell>
          <cell r="AQ342" t="str">
            <v/>
          </cell>
          <cell r="AR342" t="str">
            <v/>
          </cell>
          <cell r="AS342" t="str">
            <v/>
          </cell>
          <cell r="AT342" t="str">
            <v/>
          </cell>
          <cell r="AU342" t="str">
            <v/>
          </cell>
          <cell r="AV342" t="str">
            <v/>
          </cell>
          <cell r="AW342" t="str">
            <v/>
          </cell>
          <cell r="AX342" t="str">
            <v/>
          </cell>
          <cell r="AY342" t="str">
            <v/>
          </cell>
          <cell r="AZ342" t="str">
            <v/>
          </cell>
          <cell r="BA342" t="str">
            <v/>
          </cell>
          <cell r="BB342" t="str">
            <v/>
          </cell>
          <cell r="BC342" t="str">
            <v/>
          </cell>
          <cell r="BD342" t="str">
            <v/>
          </cell>
          <cell r="BE342" t="str">
            <v/>
          </cell>
          <cell r="BF342" t="str">
            <v/>
          </cell>
          <cell r="BG342" t="str">
            <v/>
          </cell>
          <cell r="BH342" t="str">
            <v/>
          </cell>
          <cell r="BI342" t="str">
            <v/>
          </cell>
          <cell r="BJ342" t="str">
            <v/>
          </cell>
          <cell r="BK342" t="str">
            <v/>
          </cell>
          <cell r="BL342" t="str">
            <v/>
          </cell>
          <cell r="BM342" t="str">
            <v/>
          </cell>
          <cell r="BN342" t="str">
            <v/>
          </cell>
          <cell r="BO342" t="str">
            <v/>
          </cell>
          <cell r="BP342" t="str">
            <v/>
          </cell>
          <cell r="BQ342" t="str">
            <v/>
          </cell>
          <cell r="BR342" t="str">
            <v/>
          </cell>
          <cell r="BS342" t="str">
            <v/>
          </cell>
          <cell r="BT342" t="str">
            <v/>
          </cell>
          <cell r="BU342" t="str">
            <v/>
          </cell>
          <cell r="BV342" t="str">
            <v/>
          </cell>
          <cell r="BW342" t="str">
            <v/>
          </cell>
          <cell r="BX342" t="str">
            <v/>
          </cell>
          <cell r="BY342" t="str">
            <v/>
          </cell>
          <cell r="CA342" t="str">
            <v/>
          </cell>
          <cell r="CB342" t="str">
            <v/>
          </cell>
          <cell r="CC342" t="str">
            <v/>
          </cell>
          <cell r="CD342" t="str">
            <v/>
          </cell>
          <cell r="CE342" t="str">
            <v/>
          </cell>
          <cell r="CF342" t="str">
            <v/>
          </cell>
          <cell r="CG342" t="str">
            <v/>
          </cell>
          <cell r="CH342" t="str">
            <v/>
          </cell>
          <cell r="CI342" t="str">
            <v/>
          </cell>
          <cell r="CJ342" t="str">
            <v/>
          </cell>
          <cell r="CK342" t="str">
            <v/>
          </cell>
          <cell r="CL342" t="str">
            <v/>
          </cell>
          <cell r="CM342" t="str">
            <v/>
          </cell>
          <cell r="CN342" t="str">
            <v/>
          </cell>
          <cell r="CO342" t="str">
            <v/>
          </cell>
          <cell r="CP342" t="str">
            <v/>
          </cell>
          <cell r="CQ342" t="str">
            <v/>
          </cell>
          <cell r="CR342" t="str">
            <v/>
          </cell>
          <cell r="CS342" t="str">
            <v/>
          </cell>
          <cell r="CT342" t="str">
            <v/>
          </cell>
          <cell r="CU342" t="str">
            <v/>
          </cell>
          <cell r="CV342" t="str">
            <v/>
          </cell>
          <cell r="CW342" t="str">
            <v/>
          </cell>
          <cell r="CX342" t="str">
            <v/>
          </cell>
          <cell r="CY342" t="str">
            <v/>
          </cell>
          <cell r="CZ342" t="str">
            <v/>
          </cell>
          <cell r="DA342" t="str">
            <v/>
          </cell>
          <cell r="DB342" t="str">
            <v/>
          </cell>
          <cell r="DC342" t="str">
            <v/>
          </cell>
          <cell r="DD342" t="str">
            <v/>
          </cell>
          <cell r="DE342" t="str">
            <v/>
          </cell>
          <cell r="DF342" t="str">
            <v/>
          </cell>
          <cell r="DG342" t="str">
            <v/>
          </cell>
          <cell r="DH342" t="str">
            <v/>
          </cell>
          <cell r="DI342" t="str">
            <v/>
          </cell>
          <cell r="DJ342" t="str">
            <v/>
          </cell>
          <cell r="DK342" t="str">
            <v/>
          </cell>
          <cell r="DL342" t="str">
            <v/>
          </cell>
          <cell r="DM342" t="str">
            <v/>
          </cell>
          <cell r="DN342" t="str">
            <v/>
          </cell>
          <cell r="DO342" t="str">
            <v/>
          </cell>
          <cell r="DP342" t="str">
            <v/>
          </cell>
          <cell r="DQ342" t="str">
            <v/>
          </cell>
          <cell r="DR342" t="str">
            <v/>
          </cell>
          <cell r="DS342" t="str">
            <v/>
          </cell>
          <cell r="DT342" t="str">
            <v/>
          </cell>
          <cell r="DU342" t="str">
            <v/>
          </cell>
          <cell r="DV342" t="str">
            <v/>
          </cell>
          <cell r="DW342" t="str">
            <v/>
          </cell>
          <cell r="DX342" t="str">
            <v/>
          </cell>
          <cell r="DY342" t="str">
            <v/>
          </cell>
          <cell r="DZ342" t="str">
            <v/>
          </cell>
          <cell r="EA342" t="str">
            <v/>
          </cell>
          <cell r="EB342" t="str">
            <v/>
          </cell>
          <cell r="EC342" t="str">
            <v/>
          </cell>
          <cell r="ED342" t="str">
            <v/>
          </cell>
          <cell r="EE342" t="str">
            <v/>
          </cell>
          <cell r="EF342" t="str">
            <v/>
          </cell>
          <cell r="EG342" t="str">
            <v/>
          </cell>
          <cell r="EH342" t="str">
            <v/>
          </cell>
          <cell r="EI342" t="str">
            <v/>
          </cell>
          <cell r="EJ342" t="str">
            <v/>
          </cell>
          <cell r="EK342" t="str">
            <v/>
          </cell>
          <cell r="EL342" t="str">
            <v/>
          </cell>
          <cell r="EM342" t="str">
            <v/>
          </cell>
          <cell r="EN342" t="str">
            <v/>
          </cell>
          <cell r="EO342" t="str">
            <v/>
          </cell>
          <cell r="EP342" t="str">
            <v/>
          </cell>
          <cell r="EQ342" t="str">
            <v/>
          </cell>
          <cell r="ER342" t="str">
            <v/>
          </cell>
          <cell r="ES342" t="str">
            <v/>
          </cell>
          <cell r="ET342" t="str">
            <v/>
          </cell>
          <cell r="EU342" t="str">
            <v/>
          </cell>
          <cell r="EV342" t="str">
            <v/>
          </cell>
          <cell r="EW342" t="str">
            <v/>
          </cell>
          <cell r="EX342" t="str">
            <v/>
          </cell>
        </row>
        <row r="343">
          <cell r="B343" t="str">
            <v/>
          </cell>
          <cell r="C343" t="str">
            <v/>
          </cell>
          <cell r="D343" t="str">
            <v/>
          </cell>
          <cell r="E343" t="str">
            <v/>
          </cell>
          <cell r="F343" t="str">
            <v/>
          </cell>
          <cell r="G343" t="str">
            <v/>
          </cell>
          <cell r="H343" t="str">
            <v/>
          </cell>
          <cell r="I343" t="str">
            <v/>
          </cell>
          <cell r="J343" t="str">
            <v/>
          </cell>
          <cell r="K343" t="str">
            <v/>
          </cell>
          <cell r="L343" t="str">
            <v/>
          </cell>
          <cell r="M343" t="str">
            <v/>
          </cell>
          <cell r="N343" t="str">
            <v/>
          </cell>
          <cell r="O343" t="str">
            <v/>
          </cell>
          <cell r="P343" t="str">
            <v/>
          </cell>
          <cell r="Q343" t="str">
            <v/>
          </cell>
          <cell r="R343" t="str">
            <v/>
          </cell>
          <cell r="S343" t="str">
            <v/>
          </cell>
          <cell r="T343" t="str">
            <v/>
          </cell>
          <cell r="U343" t="str">
            <v/>
          </cell>
          <cell r="V343" t="str">
            <v/>
          </cell>
          <cell r="W343" t="str">
            <v/>
          </cell>
          <cell r="X343" t="str">
            <v/>
          </cell>
          <cell r="Y343" t="str">
            <v/>
          </cell>
          <cell r="Z343" t="str">
            <v/>
          </cell>
          <cell r="AA343" t="str">
            <v/>
          </cell>
          <cell r="AB343" t="str">
            <v/>
          </cell>
          <cell r="AC343" t="str">
            <v/>
          </cell>
          <cell r="AD343" t="str">
            <v/>
          </cell>
          <cell r="AE343" t="str">
            <v/>
          </cell>
          <cell r="AF343" t="str">
            <v/>
          </cell>
          <cell r="AG343" t="str">
            <v/>
          </cell>
          <cell r="AH343" t="str">
            <v/>
          </cell>
          <cell r="AI343" t="str">
            <v/>
          </cell>
          <cell r="AJ343" t="str">
            <v/>
          </cell>
          <cell r="AK343" t="str">
            <v/>
          </cell>
          <cell r="AL343" t="str">
            <v/>
          </cell>
          <cell r="AM343" t="str">
            <v/>
          </cell>
          <cell r="AN343" t="str">
            <v/>
          </cell>
          <cell r="AO343" t="str">
            <v/>
          </cell>
          <cell r="AP343" t="str">
            <v/>
          </cell>
          <cell r="AQ343" t="str">
            <v/>
          </cell>
          <cell r="AR343" t="str">
            <v/>
          </cell>
          <cell r="AS343" t="str">
            <v/>
          </cell>
          <cell r="AT343" t="str">
            <v/>
          </cell>
          <cell r="AU343" t="str">
            <v/>
          </cell>
          <cell r="AV343" t="str">
            <v/>
          </cell>
          <cell r="AW343" t="str">
            <v/>
          </cell>
          <cell r="AX343" t="str">
            <v/>
          </cell>
          <cell r="AY343" t="str">
            <v/>
          </cell>
          <cell r="AZ343" t="str">
            <v/>
          </cell>
          <cell r="BA343" t="str">
            <v/>
          </cell>
          <cell r="BB343" t="str">
            <v/>
          </cell>
          <cell r="BC343" t="str">
            <v/>
          </cell>
          <cell r="BD343" t="str">
            <v/>
          </cell>
          <cell r="BE343" t="str">
            <v/>
          </cell>
          <cell r="BF343" t="str">
            <v/>
          </cell>
          <cell r="BG343" t="str">
            <v/>
          </cell>
          <cell r="BH343" t="str">
            <v/>
          </cell>
          <cell r="BI343" t="str">
            <v/>
          </cell>
          <cell r="BJ343" t="str">
            <v/>
          </cell>
          <cell r="BK343" t="str">
            <v/>
          </cell>
          <cell r="BL343" t="str">
            <v/>
          </cell>
          <cell r="BM343" t="str">
            <v/>
          </cell>
          <cell r="BN343" t="str">
            <v/>
          </cell>
          <cell r="BO343" t="str">
            <v/>
          </cell>
          <cell r="BP343" t="str">
            <v/>
          </cell>
          <cell r="BQ343" t="str">
            <v/>
          </cell>
          <cell r="BR343" t="str">
            <v/>
          </cell>
          <cell r="BS343" t="str">
            <v/>
          </cell>
          <cell r="BT343" t="str">
            <v/>
          </cell>
          <cell r="BU343" t="str">
            <v/>
          </cell>
          <cell r="BV343" t="str">
            <v/>
          </cell>
          <cell r="BW343" t="str">
            <v/>
          </cell>
          <cell r="BX343" t="str">
            <v/>
          </cell>
          <cell r="BY343" t="str">
            <v/>
          </cell>
          <cell r="CA343" t="str">
            <v/>
          </cell>
          <cell r="CB343" t="str">
            <v/>
          </cell>
          <cell r="CC343" t="str">
            <v/>
          </cell>
          <cell r="CD343" t="str">
            <v/>
          </cell>
          <cell r="CE343" t="str">
            <v/>
          </cell>
          <cell r="CF343" t="str">
            <v/>
          </cell>
          <cell r="CG343" t="str">
            <v/>
          </cell>
          <cell r="CH343" t="str">
            <v/>
          </cell>
          <cell r="CI343" t="str">
            <v/>
          </cell>
          <cell r="CJ343" t="str">
            <v/>
          </cell>
          <cell r="CK343" t="str">
            <v/>
          </cell>
          <cell r="CL343" t="str">
            <v/>
          </cell>
          <cell r="CM343" t="str">
            <v/>
          </cell>
          <cell r="CN343" t="str">
            <v/>
          </cell>
          <cell r="CO343" t="str">
            <v/>
          </cell>
          <cell r="CP343" t="str">
            <v/>
          </cell>
          <cell r="CQ343" t="str">
            <v/>
          </cell>
          <cell r="CR343" t="str">
            <v/>
          </cell>
          <cell r="CS343" t="str">
            <v/>
          </cell>
          <cell r="CT343" t="str">
            <v/>
          </cell>
          <cell r="CU343" t="str">
            <v/>
          </cell>
          <cell r="CV343" t="str">
            <v/>
          </cell>
          <cell r="CW343" t="str">
            <v/>
          </cell>
          <cell r="CX343" t="str">
            <v/>
          </cell>
          <cell r="CY343" t="str">
            <v/>
          </cell>
          <cell r="CZ343" t="str">
            <v/>
          </cell>
          <cell r="DA343" t="str">
            <v/>
          </cell>
          <cell r="DB343" t="str">
            <v/>
          </cell>
          <cell r="DC343" t="str">
            <v/>
          </cell>
          <cell r="DD343" t="str">
            <v/>
          </cell>
          <cell r="DE343" t="str">
            <v/>
          </cell>
          <cell r="DF343" t="str">
            <v/>
          </cell>
          <cell r="DG343" t="str">
            <v/>
          </cell>
          <cell r="DH343" t="str">
            <v/>
          </cell>
          <cell r="DI343" t="str">
            <v/>
          </cell>
          <cell r="DJ343" t="str">
            <v/>
          </cell>
          <cell r="DK343" t="str">
            <v/>
          </cell>
          <cell r="DL343" t="str">
            <v/>
          </cell>
          <cell r="DM343" t="str">
            <v/>
          </cell>
          <cell r="DN343" t="str">
            <v/>
          </cell>
          <cell r="DO343" t="str">
            <v/>
          </cell>
          <cell r="DP343" t="str">
            <v/>
          </cell>
          <cell r="DQ343" t="str">
            <v/>
          </cell>
          <cell r="DR343" t="str">
            <v/>
          </cell>
          <cell r="DS343" t="str">
            <v/>
          </cell>
          <cell r="DT343" t="str">
            <v/>
          </cell>
          <cell r="DU343" t="str">
            <v/>
          </cell>
          <cell r="DV343" t="str">
            <v/>
          </cell>
          <cell r="DW343" t="str">
            <v/>
          </cell>
          <cell r="DX343" t="str">
            <v/>
          </cell>
          <cell r="DY343" t="str">
            <v/>
          </cell>
          <cell r="DZ343" t="str">
            <v/>
          </cell>
          <cell r="EA343" t="str">
            <v/>
          </cell>
          <cell r="EB343" t="str">
            <v/>
          </cell>
          <cell r="EC343" t="str">
            <v/>
          </cell>
          <cell r="ED343" t="str">
            <v/>
          </cell>
          <cell r="EE343" t="str">
            <v/>
          </cell>
          <cell r="EF343" t="str">
            <v/>
          </cell>
          <cell r="EG343" t="str">
            <v/>
          </cell>
          <cell r="EH343" t="str">
            <v/>
          </cell>
          <cell r="EI343" t="str">
            <v/>
          </cell>
          <cell r="EJ343" t="str">
            <v/>
          </cell>
          <cell r="EK343" t="str">
            <v/>
          </cell>
          <cell r="EL343" t="str">
            <v/>
          </cell>
          <cell r="EM343" t="str">
            <v/>
          </cell>
          <cell r="EN343" t="str">
            <v/>
          </cell>
          <cell r="EO343" t="str">
            <v/>
          </cell>
          <cell r="EP343" t="str">
            <v/>
          </cell>
          <cell r="EQ343" t="str">
            <v/>
          </cell>
          <cell r="ER343" t="str">
            <v/>
          </cell>
          <cell r="ES343" t="str">
            <v/>
          </cell>
          <cell r="ET343" t="str">
            <v/>
          </cell>
          <cell r="EU343" t="str">
            <v/>
          </cell>
          <cell r="EV343" t="str">
            <v/>
          </cell>
          <cell r="EW343" t="str">
            <v/>
          </cell>
          <cell r="EX343" t="str">
            <v/>
          </cell>
        </row>
        <row r="344">
          <cell r="B344" t="str">
            <v/>
          </cell>
          <cell r="C344" t="str">
            <v/>
          </cell>
          <cell r="D344" t="str">
            <v/>
          </cell>
          <cell r="E344" t="str">
            <v/>
          </cell>
          <cell r="F344" t="str">
            <v/>
          </cell>
          <cell r="G344" t="str">
            <v/>
          </cell>
          <cell r="H344" t="str">
            <v/>
          </cell>
          <cell r="I344" t="str">
            <v/>
          </cell>
          <cell r="J344" t="str">
            <v/>
          </cell>
          <cell r="K344" t="str">
            <v/>
          </cell>
          <cell r="L344" t="str">
            <v/>
          </cell>
          <cell r="M344" t="str">
            <v/>
          </cell>
          <cell r="N344" t="str">
            <v/>
          </cell>
          <cell r="O344" t="str">
            <v/>
          </cell>
          <cell r="P344" t="str">
            <v/>
          </cell>
          <cell r="Q344" t="str">
            <v/>
          </cell>
          <cell r="R344" t="str">
            <v/>
          </cell>
          <cell r="S344" t="str">
            <v/>
          </cell>
          <cell r="T344" t="str">
            <v/>
          </cell>
          <cell r="U344" t="str">
            <v/>
          </cell>
          <cell r="V344" t="str">
            <v/>
          </cell>
          <cell r="W344" t="str">
            <v/>
          </cell>
          <cell r="X344" t="str">
            <v/>
          </cell>
          <cell r="Y344" t="str">
            <v/>
          </cell>
          <cell r="Z344" t="str">
            <v/>
          </cell>
          <cell r="AA344" t="str">
            <v/>
          </cell>
          <cell r="AB344" t="str">
            <v/>
          </cell>
          <cell r="AC344" t="str">
            <v/>
          </cell>
          <cell r="AD344" t="str">
            <v/>
          </cell>
          <cell r="AE344" t="str">
            <v/>
          </cell>
          <cell r="AF344" t="str">
            <v/>
          </cell>
          <cell r="AG344" t="str">
            <v/>
          </cell>
          <cell r="AH344" t="str">
            <v/>
          </cell>
          <cell r="AI344" t="str">
            <v/>
          </cell>
          <cell r="AJ344" t="str">
            <v/>
          </cell>
          <cell r="AK344" t="str">
            <v/>
          </cell>
          <cell r="AL344" t="str">
            <v/>
          </cell>
          <cell r="AM344" t="str">
            <v/>
          </cell>
          <cell r="AN344" t="str">
            <v/>
          </cell>
          <cell r="AO344" t="str">
            <v/>
          </cell>
          <cell r="AP344" t="str">
            <v/>
          </cell>
          <cell r="AQ344" t="str">
            <v/>
          </cell>
          <cell r="AR344" t="str">
            <v/>
          </cell>
          <cell r="AS344" t="str">
            <v/>
          </cell>
          <cell r="AT344" t="str">
            <v/>
          </cell>
          <cell r="AU344" t="str">
            <v/>
          </cell>
          <cell r="AV344" t="str">
            <v/>
          </cell>
          <cell r="AW344" t="str">
            <v/>
          </cell>
          <cell r="AX344" t="str">
            <v/>
          </cell>
          <cell r="AY344" t="str">
            <v/>
          </cell>
          <cell r="AZ344" t="str">
            <v/>
          </cell>
          <cell r="BA344" t="str">
            <v/>
          </cell>
          <cell r="BB344" t="str">
            <v/>
          </cell>
          <cell r="BC344" t="str">
            <v/>
          </cell>
          <cell r="BD344" t="str">
            <v/>
          </cell>
          <cell r="BE344" t="str">
            <v/>
          </cell>
          <cell r="BF344" t="str">
            <v/>
          </cell>
          <cell r="BG344" t="str">
            <v/>
          </cell>
          <cell r="BH344" t="str">
            <v/>
          </cell>
          <cell r="BI344" t="str">
            <v/>
          </cell>
          <cell r="BJ344" t="str">
            <v/>
          </cell>
          <cell r="BK344" t="str">
            <v/>
          </cell>
          <cell r="BL344" t="str">
            <v/>
          </cell>
          <cell r="BM344" t="str">
            <v/>
          </cell>
          <cell r="BN344" t="str">
            <v/>
          </cell>
          <cell r="BO344" t="str">
            <v/>
          </cell>
          <cell r="BP344" t="str">
            <v/>
          </cell>
          <cell r="BQ344" t="str">
            <v/>
          </cell>
          <cell r="BR344" t="str">
            <v/>
          </cell>
          <cell r="BS344" t="str">
            <v/>
          </cell>
          <cell r="BT344" t="str">
            <v/>
          </cell>
          <cell r="BU344" t="str">
            <v/>
          </cell>
          <cell r="BV344" t="str">
            <v/>
          </cell>
          <cell r="BW344" t="str">
            <v/>
          </cell>
          <cell r="BX344" t="str">
            <v/>
          </cell>
          <cell r="BY344" t="str">
            <v/>
          </cell>
          <cell r="CA344" t="str">
            <v/>
          </cell>
          <cell r="CB344" t="str">
            <v/>
          </cell>
          <cell r="CC344" t="str">
            <v/>
          </cell>
          <cell r="CD344" t="str">
            <v/>
          </cell>
          <cell r="CE344" t="str">
            <v/>
          </cell>
          <cell r="CF344" t="str">
            <v/>
          </cell>
          <cell r="CG344" t="str">
            <v/>
          </cell>
          <cell r="CH344" t="str">
            <v/>
          </cell>
          <cell r="CI344" t="str">
            <v/>
          </cell>
          <cell r="CJ344" t="str">
            <v/>
          </cell>
          <cell r="CK344" t="str">
            <v/>
          </cell>
          <cell r="CL344" t="str">
            <v/>
          </cell>
          <cell r="CM344" t="str">
            <v/>
          </cell>
          <cell r="CN344" t="str">
            <v/>
          </cell>
          <cell r="CO344" t="str">
            <v/>
          </cell>
          <cell r="CP344" t="str">
            <v/>
          </cell>
          <cell r="CQ344" t="str">
            <v/>
          </cell>
          <cell r="CR344" t="str">
            <v/>
          </cell>
          <cell r="CS344" t="str">
            <v/>
          </cell>
          <cell r="CT344" t="str">
            <v/>
          </cell>
          <cell r="CU344" t="str">
            <v/>
          </cell>
          <cell r="CV344" t="str">
            <v/>
          </cell>
          <cell r="CW344" t="str">
            <v/>
          </cell>
          <cell r="CX344" t="str">
            <v/>
          </cell>
          <cell r="CY344" t="str">
            <v/>
          </cell>
          <cell r="CZ344" t="str">
            <v/>
          </cell>
          <cell r="DA344" t="str">
            <v/>
          </cell>
          <cell r="DB344" t="str">
            <v/>
          </cell>
          <cell r="DC344" t="str">
            <v/>
          </cell>
          <cell r="DD344" t="str">
            <v/>
          </cell>
          <cell r="DE344" t="str">
            <v/>
          </cell>
          <cell r="DF344" t="str">
            <v/>
          </cell>
          <cell r="DG344" t="str">
            <v/>
          </cell>
          <cell r="DH344" t="str">
            <v/>
          </cell>
          <cell r="DI344" t="str">
            <v/>
          </cell>
          <cell r="DJ344" t="str">
            <v/>
          </cell>
          <cell r="DK344" t="str">
            <v/>
          </cell>
          <cell r="DL344" t="str">
            <v/>
          </cell>
          <cell r="DM344" t="str">
            <v/>
          </cell>
          <cell r="DN344" t="str">
            <v/>
          </cell>
          <cell r="DO344" t="str">
            <v/>
          </cell>
          <cell r="DP344" t="str">
            <v/>
          </cell>
          <cell r="DQ344" t="str">
            <v/>
          </cell>
          <cell r="DR344" t="str">
            <v/>
          </cell>
          <cell r="DS344" t="str">
            <v/>
          </cell>
          <cell r="DT344" t="str">
            <v/>
          </cell>
          <cell r="DU344" t="str">
            <v/>
          </cell>
          <cell r="DV344" t="str">
            <v/>
          </cell>
          <cell r="DW344" t="str">
            <v/>
          </cell>
          <cell r="DX344" t="str">
            <v/>
          </cell>
          <cell r="DY344" t="str">
            <v/>
          </cell>
          <cell r="DZ344" t="str">
            <v/>
          </cell>
          <cell r="EA344" t="str">
            <v/>
          </cell>
          <cell r="EB344" t="str">
            <v/>
          </cell>
          <cell r="EC344" t="str">
            <v/>
          </cell>
          <cell r="ED344" t="str">
            <v/>
          </cell>
          <cell r="EE344" t="str">
            <v/>
          </cell>
          <cell r="EF344" t="str">
            <v/>
          </cell>
          <cell r="EG344" t="str">
            <v/>
          </cell>
          <cell r="EH344" t="str">
            <v/>
          </cell>
          <cell r="EI344" t="str">
            <v/>
          </cell>
          <cell r="EJ344" t="str">
            <v/>
          </cell>
          <cell r="EK344" t="str">
            <v/>
          </cell>
          <cell r="EL344" t="str">
            <v/>
          </cell>
          <cell r="EM344" t="str">
            <v/>
          </cell>
          <cell r="EN344" t="str">
            <v/>
          </cell>
          <cell r="EO344" t="str">
            <v/>
          </cell>
          <cell r="EP344" t="str">
            <v/>
          </cell>
          <cell r="EQ344" t="str">
            <v/>
          </cell>
          <cell r="ER344" t="str">
            <v/>
          </cell>
          <cell r="ES344" t="str">
            <v/>
          </cell>
          <cell r="ET344" t="str">
            <v/>
          </cell>
          <cell r="EU344" t="str">
            <v/>
          </cell>
          <cell r="EV344" t="str">
            <v/>
          </cell>
          <cell r="EW344" t="str">
            <v/>
          </cell>
          <cell r="EX344" t="str">
            <v/>
          </cell>
        </row>
        <row r="345">
          <cell r="B345" t="str">
            <v/>
          </cell>
          <cell r="C345" t="str">
            <v/>
          </cell>
          <cell r="D345" t="str">
            <v/>
          </cell>
          <cell r="E345" t="str">
            <v/>
          </cell>
          <cell r="F345" t="str">
            <v/>
          </cell>
          <cell r="G345" t="str">
            <v/>
          </cell>
          <cell r="H345" t="str">
            <v/>
          </cell>
          <cell r="I345" t="str">
            <v/>
          </cell>
          <cell r="J345" t="str">
            <v/>
          </cell>
          <cell r="K345" t="str">
            <v/>
          </cell>
          <cell r="L345" t="str">
            <v/>
          </cell>
          <cell r="M345" t="str">
            <v/>
          </cell>
          <cell r="N345" t="str">
            <v/>
          </cell>
          <cell r="O345" t="str">
            <v/>
          </cell>
          <cell r="P345" t="str">
            <v/>
          </cell>
          <cell r="Q345" t="str">
            <v/>
          </cell>
          <cell r="R345" t="str">
            <v/>
          </cell>
          <cell r="S345" t="str">
            <v/>
          </cell>
          <cell r="T345" t="str">
            <v/>
          </cell>
          <cell r="U345" t="str">
            <v/>
          </cell>
          <cell r="V345" t="str">
            <v/>
          </cell>
          <cell r="W345" t="str">
            <v/>
          </cell>
          <cell r="X345" t="str">
            <v/>
          </cell>
          <cell r="Y345" t="str">
            <v/>
          </cell>
          <cell r="Z345" t="str">
            <v/>
          </cell>
          <cell r="AA345" t="str">
            <v/>
          </cell>
          <cell r="AB345" t="str">
            <v/>
          </cell>
          <cell r="AC345" t="str">
            <v/>
          </cell>
          <cell r="AD345" t="str">
            <v/>
          </cell>
          <cell r="AE345" t="str">
            <v/>
          </cell>
          <cell r="AF345" t="str">
            <v/>
          </cell>
          <cell r="AG345" t="str">
            <v/>
          </cell>
          <cell r="AH345" t="str">
            <v/>
          </cell>
          <cell r="AI345" t="str">
            <v/>
          </cell>
          <cell r="AJ345" t="str">
            <v/>
          </cell>
          <cell r="AK345" t="str">
            <v/>
          </cell>
          <cell r="AL345" t="str">
            <v/>
          </cell>
          <cell r="AM345" t="str">
            <v/>
          </cell>
          <cell r="AN345" t="str">
            <v/>
          </cell>
          <cell r="AO345" t="str">
            <v/>
          </cell>
          <cell r="AP345" t="str">
            <v/>
          </cell>
          <cell r="AQ345" t="str">
            <v/>
          </cell>
          <cell r="AR345" t="str">
            <v/>
          </cell>
          <cell r="AS345" t="str">
            <v/>
          </cell>
          <cell r="AT345" t="str">
            <v/>
          </cell>
          <cell r="AU345" t="str">
            <v/>
          </cell>
          <cell r="AV345" t="str">
            <v/>
          </cell>
          <cell r="AW345" t="str">
            <v/>
          </cell>
          <cell r="AX345" t="str">
            <v/>
          </cell>
          <cell r="AY345" t="str">
            <v/>
          </cell>
          <cell r="AZ345" t="str">
            <v/>
          </cell>
          <cell r="BA345" t="str">
            <v/>
          </cell>
          <cell r="BB345" t="str">
            <v/>
          </cell>
          <cell r="BC345" t="str">
            <v/>
          </cell>
          <cell r="BD345" t="str">
            <v/>
          </cell>
          <cell r="BE345" t="str">
            <v/>
          </cell>
          <cell r="BF345" t="str">
            <v/>
          </cell>
          <cell r="BG345" t="str">
            <v/>
          </cell>
          <cell r="BH345" t="str">
            <v/>
          </cell>
          <cell r="BI345" t="str">
            <v/>
          </cell>
          <cell r="BJ345" t="str">
            <v/>
          </cell>
          <cell r="BK345" t="str">
            <v/>
          </cell>
          <cell r="BL345" t="str">
            <v/>
          </cell>
          <cell r="BM345" t="str">
            <v/>
          </cell>
          <cell r="BN345" t="str">
            <v/>
          </cell>
          <cell r="BO345" t="str">
            <v/>
          </cell>
          <cell r="BP345" t="str">
            <v/>
          </cell>
          <cell r="BQ345" t="str">
            <v/>
          </cell>
          <cell r="BR345" t="str">
            <v/>
          </cell>
          <cell r="BS345" t="str">
            <v/>
          </cell>
          <cell r="BT345" t="str">
            <v/>
          </cell>
          <cell r="BU345" t="str">
            <v/>
          </cell>
          <cell r="BV345" t="str">
            <v/>
          </cell>
          <cell r="BW345" t="str">
            <v/>
          </cell>
          <cell r="BX345" t="str">
            <v/>
          </cell>
          <cell r="BY345" t="str">
            <v/>
          </cell>
          <cell r="CA345" t="str">
            <v/>
          </cell>
          <cell r="CB345" t="str">
            <v/>
          </cell>
          <cell r="CC345" t="str">
            <v/>
          </cell>
          <cell r="CD345" t="str">
            <v/>
          </cell>
          <cell r="CE345" t="str">
            <v/>
          </cell>
          <cell r="CF345" t="str">
            <v/>
          </cell>
          <cell r="CG345" t="str">
            <v/>
          </cell>
          <cell r="CH345" t="str">
            <v/>
          </cell>
          <cell r="CI345" t="str">
            <v/>
          </cell>
          <cell r="CJ345" t="str">
            <v/>
          </cell>
          <cell r="CK345" t="str">
            <v/>
          </cell>
          <cell r="CL345" t="str">
            <v/>
          </cell>
          <cell r="CM345" t="str">
            <v/>
          </cell>
          <cell r="CN345" t="str">
            <v/>
          </cell>
          <cell r="CO345" t="str">
            <v/>
          </cell>
          <cell r="CP345" t="str">
            <v/>
          </cell>
          <cell r="CQ345" t="str">
            <v/>
          </cell>
          <cell r="CR345" t="str">
            <v/>
          </cell>
          <cell r="CS345" t="str">
            <v/>
          </cell>
          <cell r="CT345" t="str">
            <v/>
          </cell>
          <cell r="CU345" t="str">
            <v/>
          </cell>
          <cell r="CV345" t="str">
            <v/>
          </cell>
          <cell r="CW345" t="str">
            <v/>
          </cell>
          <cell r="CX345" t="str">
            <v/>
          </cell>
          <cell r="CY345" t="str">
            <v/>
          </cell>
          <cell r="CZ345" t="str">
            <v/>
          </cell>
          <cell r="DA345" t="str">
            <v/>
          </cell>
          <cell r="DB345" t="str">
            <v/>
          </cell>
          <cell r="DC345" t="str">
            <v/>
          </cell>
          <cell r="DD345" t="str">
            <v/>
          </cell>
          <cell r="DE345" t="str">
            <v/>
          </cell>
          <cell r="DF345" t="str">
            <v/>
          </cell>
          <cell r="DG345" t="str">
            <v/>
          </cell>
          <cell r="DH345" t="str">
            <v/>
          </cell>
          <cell r="DI345" t="str">
            <v/>
          </cell>
          <cell r="DJ345" t="str">
            <v/>
          </cell>
          <cell r="DK345" t="str">
            <v/>
          </cell>
          <cell r="DL345" t="str">
            <v/>
          </cell>
          <cell r="DM345" t="str">
            <v/>
          </cell>
          <cell r="DN345" t="str">
            <v/>
          </cell>
          <cell r="DO345" t="str">
            <v/>
          </cell>
          <cell r="DP345" t="str">
            <v/>
          </cell>
          <cell r="DQ345" t="str">
            <v/>
          </cell>
          <cell r="DR345" t="str">
            <v/>
          </cell>
          <cell r="DS345" t="str">
            <v/>
          </cell>
          <cell r="DT345" t="str">
            <v/>
          </cell>
          <cell r="DU345" t="str">
            <v/>
          </cell>
          <cell r="DV345" t="str">
            <v/>
          </cell>
          <cell r="DW345" t="str">
            <v/>
          </cell>
          <cell r="DX345" t="str">
            <v/>
          </cell>
          <cell r="DY345" t="str">
            <v/>
          </cell>
          <cell r="DZ345" t="str">
            <v/>
          </cell>
          <cell r="EA345" t="str">
            <v/>
          </cell>
          <cell r="EB345" t="str">
            <v/>
          </cell>
          <cell r="EC345" t="str">
            <v/>
          </cell>
          <cell r="ED345" t="str">
            <v/>
          </cell>
          <cell r="EE345" t="str">
            <v/>
          </cell>
          <cell r="EF345" t="str">
            <v/>
          </cell>
          <cell r="EG345" t="str">
            <v/>
          </cell>
          <cell r="EH345" t="str">
            <v/>
          </cell>
          <cell r="EI345" t="str">
            <v/>
          </cell>
          <cell r="EJ345" t="str">
            <v/>
          </cell>
          <cell r="EK345" t="str">
            <v/>
          </cell>
          <cell r="EL345" t="str">
            <v/>
          </cell>
          <cell r="EM345" t="str">
            <v/>
          </cell>
          <cell r="EN345" t="str">
            <v/>
          </cell>
          <cell r="EO345" t="str">
            <v/>
          </cell>
          <cell r="EP345" t="str">
            <v/>
          </cell>
          <cell r="EQ345" t="str">
            <v/>
          </cell>
          <cell r="ER345" t="str">
            <v/>
          </cell>
          <cell r="ES345" t="str">
            <v/>
          </cell>
          <cell r="ET345" t="str">
            <v/>
          </cell>
          <cell r="EU345" t="str">
            <v/>
          </cell>
          <cell r="EV345" t="str">
            <v/>
          </cell>
          <cell r="EW345" t="str">
            <v/>
          </cell>
          <cell r="EX345" t="str">
            <v/>
          </cell>
        </row>
        <row r="346">
          <cell r="B346" t="str">
            <v/>
          </cell>
          <cell r="C346" t="str">
            <v/>
          </cell>
          <cell r="D346" t="str">
            <v/>
          </cell>
          <cell r="E346" t="str">
            <v/>
          </cell>
          <cell r="F346" t="str">
            <v/>
          </cell>
          <cell r="G346" t="str">
            <v/>
          </cell>
          <cell r="H346" t="str">
            <v/>
          </cell>
          <cell r="I346" t="str">
            <v/>
          </cell>
          <cell r="J346" t="str">
            <v/>
          </cell>
          <cell r="K346" t="str">
            <v/>
          </cell>
          <cell r="L346" t="str">
            <v/>
          </cell>
          <cell r="M346" t="str">
            <v/>
          </cell>
          <cell r="N346" t="str">
            <v/>
          </cell>
          <cell r="O346" t="str">
            <v/>
          </cell>
          <cell r="P346" t="str">
            <v/>
          </cell>
          <cell r="Q346" t="str">
            <v/>
          </cell>
          <cell r="R346" t="str">
            <v/>
          </cell>
          <cell r="S346" t="str">
            <v/>
          </cell>
          <cell r="T346" t="str">
            <v/>
          </cell>
          <cell r="U346" t="str">
            <v/>
          </cell>
          <cell r="V346" t="str">
            <v/>
          </cell>
          <cell r="W346" t="str">
            <v/>
          </cell>
          <cell r="X346" t="str">
            <v/>
          </cell>
          <cell r="Y346" t="str">
            <v/>
          </cell>
          <cell r="Z346" t="str">
            <v/>
          </cell>
          <cell r="AA346" t="str">
            <v/>
          </cell>
          <cell r="AB346" t="str">
            <v/>
          </cell>
          <cell r="AC346" t="str">
            <v/>
          </cell>
          <cell r="AD346" t="str">
            <v/>
          </cell>
          <cell r="AE346" t="str">
            <v/>
          </cell>
          <cell r="AF346" t="str">
            <v/>
          </cell>
          <cell r="AG346" t="str">
            <v/>
          </cell>
          <cell r="AH346" t="str">
            <v/>
          </cell>
          <cell r="AI346" t="str">
            <v/>
          </cell>
          <cell r="AJ346" t="str">
            <v/>
          </cell>
          <cell r="AK346" t="str">
            <v/>
          </cell>
          <cell r="AL346" t="str">
            <v/>
          </cell>
          <cell r="AM346" t="str">
            <v/>
          </cell>
          <cell r="AN346" t="str">
            <v/>
          </cell>
          <cell r="AO346" t="str">
            <v/>
          </cell>
          <cell r="AP346" t="str">
            <v/>
          </cell>
          <cell r="AQ346" t="str">
            <v/>
          </cell>
          <cell r="AR346" t="str">
            <v/>
          </cell>
          <cell r="AS346" t="str">
            <v/>
          </cell>
          <cell r="AT346" t="str">
            <v/>
          </cell>
          <cell r="AU346" t="str">
            <v/>
          </cell>
          <cell r="AV346" t="str">
            <v/>
          </cell>
          <cell r="AW346" t="str">
            <v/>
          </cell>
          <cell r="AX346" t="str">
            <v/>
          </cell>
          <cell r="AY346" t="str">
            <v/>
          </cell>
          <cell r="AZ346" t="str">
            <v/>
          </cell>
          <cell r="BA346" t="str">
            <v/>
          </cell>
          <cell r="BB346" t="str">
            <v/>
          </cell>
          <cell r="BC346" t="str">
            <v/>
          </cell>
          <cell r="BD346" t="str">
            <v/>
          </cell>
          <cell r="BE346" t="str">
            <v/>
          </cell>
          <cell r="BF346" t="str">
            <v/>
          </cell>
          <cell r="BG346" t="str">
            <v/>
          </cell>
          <cell r="BH346" t="str">
            <v/>
          </cell>
          <cell r="BI346" t="str">
            <v/>
          </cell>
          <cell r="BJ346" t="str">
            <v/>
          </cell>
          <cell r="BK346" t="str">
            <v/>
          </cell>
          <cell r="BL346" t="str">
            <v/>
          </cell>
          <cell r="BM346" t="str">
            <v/>
          </cell>
          <cell r="BN346" t="str">
            <v/>
          </cell>
          <cell r="BO346" t="str">
            <v/>
          </cell>
          <cell r="BP346" t="str">
            <v/>
          </cell>
          <cell r="BQ346" t="str">
            <v/>
          </cell>
          <cell r="BR346" t="str">
            <v/>
          </cell>
          <cell r="BS346" t="str">
            <v/>
          </cell>
          <cell r="BT346" t="str">
            <v/>
          </cell>
          <cell r="BU346" t="str">
            <v/>
          </cell>
          <cell r="BV346" t="str">
            <v/>
          </cell>
          <cell r="BW346" t="str">
            <v/>
          </cell>
          <cell r="BX346" t="str">
            <v/>
          </cell>
          <cell r="BY346" t="str">
            <v/>
          </cell>
          <cell r="CA346" t="str">
            <v/>
          </cell>
          <cell r="CB346" t="str">
            <v/>
          </cell>
          <cell r="CC346" t="str">
            <v/>
          </cell>
          <cell r="CD346" t="str">
            <v/>
          </cell>
          <cell r="CE346" t="str">
            <v/>
          </cell>
          <cell r="CF346" t="str">
            <v/>
          </cell>
          <cell r="CG346" t="str">
            <v/>
          </cell>
          <cell r="CH346" t="str">
            <v/>
          </cell>
          <cell r="CI346" t="str">
            <v/>
          </cell>
          <cell r="CJ346" t="str">
            <v/>
          </cell>
          <cell r="CK346" t="str">
            <v/>
          </cell>
          <cell r="CL346" t="str">
            <v/>
          </cell>
          <cell r="CM346" t="str">
            <v/>
          </cell>
          <cell r="CN346" t="str">
            <v/>
          </cell>
          <cell r="CO346" t="str">
            <v/>
          </cell>
          <cell r="CP346" t="str">
            <v/>
          </cell>
          <cell r="CQ346" t="str">
            <v/>
          </cell>
          <cell r="CR346" t="str">
            <v/>
          </cell>
          <cell r="CS346" t="str">
            <v/>
          </cell>
          <cell r="CT346" t="str">
            <v/>
          </cell>
          <cell r="CU346" t="str">
            <v/>
          </cell>
          <cell r="CV346" t="str">
            <v/>
          </cell>
          <cell r="CW346" t="str">
            <v/>
          </cell>
          <cell r="CX346" t="str">
            <v/>
          </cell>
          <cell r="CY346" t="str">
            <v/>
          </cell>
          <cell r="CZ346" t="str">
            <v/>
          </cell>
          <cell r="DA346" t="str">
            <v/>
          </cell>
          <cell r="DB346" t="str">
            <v/>
          </cell>
          <cell r="DC346" t="str">
            <v/>
          </cell>
          <cell r="DD346" t="str">
            <v/>
          </cell>
          <cell r="DE346" t="str">
            <v/>
          </cell>
          <cell r="DF346" t="str">
            <v/>
          </cell>
          <cell r="DG346" t="str">
            <v/>
          </cell>
          <cell r="DH346" t="str">
            <v/>
          </cell>
          <cell r="DI346" t="str">
            <v/>
          </cell>
          <cell r="DJ346" t="str">
            <v/>
          </cell>
          <cell r="DK346" t="str">
            <v/>
          </cell>
          <cell r="DL346" t="str">
            <v/>
          </cell>
          <cell r="DM346" t="str">
            <v/>
          </cell>
          <cell r="DN346" t="str">
            <v/>
          </cell>
          <cell r="DO346" t="str">
            <v/>
          </cell>
          <cell r="DP346" t="str">
            <v/>
          </cell>
          <cell r="DQ346" t="str">
            <v/>
          </cell>
          <cell r="DR346" t="str">
            <v/>
          </cell>
          <cell r="DS346" t="str">
            <v/>
          </cell>
          <cell r="DT346" t="str">
            <v/>
          </cell>
          <cell r="DU346" t="str">
            <v/>
          </cell>
          <cell r="DV346" t="str">
            <v/>
          </cell>
          <cell r="DW346" t="str">
            <v/>
          </cell>
          <cell r="DX346" t="str">
            <v/>
          </cell>
          <cell r="DY346" t="str">
            <v/>
          </cell>
          <cell r="DZ346" t="str">
            <v/>
          </cell>
          <cell r="EA346" t="str">
            <v/>
          </cell>
          <cell r="EB346" t="str">
            <v/>
          </cell>
          <cell r="EC346" t="str">
            <v/>
          </cell>
          <cell r="ED346" t="str">
            <v/>
          </cell>
          <cell r="EE346" t="str">
            <v/>
          </cell>
          <cell r="EF346" t="str">
            <v/>
          </cell>
          <cell r="EG346" t="str">
            <v/>
          </cell>
          <cell r="EH346" t="str">
            <v/>
          </cell>
          <cell r="EI346" t="str">
            <v/>
          </cell>
          <cell r="EJ346" t="str">
            <v/>
          </cell>
          <cell r="EK346" t="str">
            <v/>
          </cell>
          <cell r="EL346" t="str">
            <v/>
          </cell>
          <cell r="EM346" t="str">
            <v/>
          </cell>
          <cell r="EN346" t="str">
            <v/>
          </cell>
          <cell r="EO346" t="str">
            <v/>
          </cell>
          <cell r="EP346" t="str">
            <v/>
          </cell>
          <cell r="EQ346" t="str">
            <v/>
          </cell>
          <cell r="ER346" t="str">
            <v/>
          </cell>
          <cell r="ES346" t="str">
            <v/>
          </cell>
          <cell r="ET346" t="str">
            <v/>
          </cell>
          <cell r="EU346" t="str">
            <v/>
          </cell>
          <cell r="EV346" t="str">
            <v/>
          </cell>
          <cell r="EW346" t="str">
            <v/>
          </cell>
          <cell r="EX346" t="str">
            <v/>
          </cell>
        </row>
        <row r="347">
          <cell r="B347" t="str">
            <v/>
          </cell>
          <cell r="C347" t="str">
            <v/>
          </cell>
          <cell r="D347" t="str">
            <v/>
          </cell>
          <cell r="E347" t="str">
            <v/>
          </cell>
          <cell r="F347" t="str">
            <v/>
          </cell>
          <cell r="G347" t="str">
            <v/>
          </cell>
          <cell r="H347" t="str">
            <v/>
          </cell>
          <cell r="I347" t="str">
            <v/>
          </cell>
          <cell r="J347" t="str">
            <v/>
          </cell>
          <cell r="K347" t="str">
            <v/>
          </cell>
          <cell r="L347" t="str">
            <v/>
          </cell>
          <cell r="M347" t="str">
            <v/>
          </cell>
          <cell r="N347" t="str">
            <v/>
          </cell>
          <cell r="O347" t="str">
            <v/>
          </cell>
          <cell r="P347" t="str">
            <v/>
          </cell>
          <cell r="Q347" t="str">
            <v/>
          </cell>
          <cell r="R347" t="str">
            <v/>
          </cell>
          <cell r="S347" t="str">
            <v/>
          </cell>
          <cell r="T347" t="str">
            <v/>
          </cell>
          <cell r="U347" t="str">
            <v/>
          </cell>
          <cell r="V347" t="str">
            <v/>
          </cell>
          <cell r="W347" t="str">
            <v/>
          </cell>
          <cell r="X347" t="str">
            <v/>
          </cell>
          <cell r="Y347" t="str">
            <v/>
          </cell>
          <cell r="Z347" t="str">
            <v/>
          </cell>
          <cell r="AA347" t="str">
            <v/>
          </cell>
          <cell r="AB347" t="str">
            <v/>
          </cell>
          <cell r="AC347" t="str">
            <v/>
          </cell>
          <cell r="AD347" t="str">
            <v/>
          </cell>
          <cell r="AE347" t="str">
            <v/>
          </cell>
          <cell r="AF347" t="str">
            <v/>
          </cell>
          <cell r="AG347" t="str">
            <v/>
          </cell>
          <cell r="AH347" t="str">
            <v/>
          </cell>
          <cell r="AI347" t="str">
            <v/>
          </cell>
          <cell r="AJ347" t="str">
            <v/>
          </cell>
          <cell r="AK347" t="str">
            <v/>
          </cell>
          <cell r="AL347" t="str">
            <v/>
          </cell>
          <cell r="AM347" t="str">
            <v/>
          </cell>
          <cell r="AN347" t="str">
            <v/>
          </cell>
          <cell r="AO347" t="str">
            <v/>
          </cell>
          <cell r="AP347" t="str">
            <v/>
          </cell>
          <cell r="AQ347" t="str">
            <v/>
          </cell>
          <cell r="AR347" t="str">
            <v/>
          </cell>
          <cell r="AS347" t="str">
            <v/>
          </cell>
          <cell r="AT347" t="str">
            <v/>
          </cell>
          <cell r="AU347" t="str">
            <v/>
          </cell>
          <cell r="AV347" t="str">
            <v/>
          </cell>
          <cell r="AW347" t="str">
            <v/>
          </cell>
          <cell r="AX347" t="str">
            <v/>
          </cell>
          <cell r="AY347" t="str">
            <v/>
          </cell>
          <cell r="AZ347" t="str">
            <v/>
          </cell>
          <cell r="BA347" t="str">
            <v/>
          </cell>
          <cell r="BB347" t="str">
            <v/>
          </cell>
          <cell r="BC347" t="str">
            <v/>
          </cell>
          <cell r="BD347" t="str">
            <v/>
          </cell>
          <cell r="BE347" t="str">
            <v/>
          </cell>
          <cell r="BF347" t="str">
            <v/>
          </cell>
          <cell r="BG347" t="str">
            <v/>
          </cell>
          <cell r="BH347" t="str">
            <v/>
          </cell>
          <cell r="BI347" t="str">
            <v/>
          </cell>
          <cell r="BJ347" t="str">
            <v/>
          </cell>
          <cell r="BK347" t="str">
            <v/>
          </cell>
          <cell r="BL347" t="str">
            <v/>
          </cell>
          <cell r="BM347" t="str">
            <v/>
          </cell>
          <cell r="BN347" t="str">
            <v/>
          </cell>
          <cell r="BO347" t="str">
            <v/>
          </cell>
          <cell r="BP347" t="str">
            <v/>
          </cell>
          <cell r="BQ347" t="str">
            <v/>
          </cell>
          <cell r="BR347" t="str">
            <v/>
          </cell>
          <cell r="BS347" t="str">
            <v/>
          </cell>
          <cell r="BT347" t="str">
            <v/>
          </cell>
          <cell r="BU347" t="str">
            <v/>
          </cell>
          <cell r="BV347" t="str">
            <v/>
          </cell>
          <cell r="BW347" t="str">
            <v/>
          </cell>
          <cell r="BX347" t="str">
            <v/>
          </cell>
          <cell r="BY347" t="str">
            <v/>
          </cell>
          <cell r="CA347" t="str">
            <v/>
          </cell>
          <cell r="CB347" t="str">
            <v/>
          </cell>
          <cell r="CC347" t="str">
            <v/>
          </cell>
          <cell r="CD347" t="str">
            <v/>
          </cell>
          <cell r="CE347" t="str">
            <v/>
          </cell>
          <cell r="CF347" t="str">
            <v/>
          </cell>
          <cell r="CG347" t="str">
            <v/>
          </cell>
          <cell r="CH347" t="str">
            <v/>
          </cell>
          <cell r="CI347" t="str">
            <v/>
          </cell>
          <cell r="CJ347" t="str">
            <v/>
          </cell>
          <cell r="CK347" t="str">
            <v/>
          </cell>
          <cell r="CL347" t="str">
            <v/>
          </cell>
          <cell r="CM347" t="str">
            <v/>
          </cell>
          <cell r="CN347" t="str">
            <v/>
          </cell>
          <cell r="CO347" t="str">
            <v/>
          </cell>
          <cell r="CP347" t="str">
            <v/>
          </cell>
          <cell r="CQ347" t="str">
            <v/>
          </cell>
          <cell r="CR347" t="str">
            <v/>
          </cell>
          <cell r="CS347" t="str">
            <v/>
          </cell>
          <cell r="CT347" t="str">
            <v/>
          </cell>
          <cell r="CU347" t="str">
            <v/>
          </cell>
          <cell r="CV347" t="str">
            <v/>
          </cell>
          <cell r="CW347" t="str">
            <v/>
          </cell>
          <cell r="CX347" t="str">
            <v/>
          </cell>
          <cell r="CY347" t="str">
            <v/>
          </cell>
          <cell r="CZ347" t="str">
            <v/>
          </cell>
          <cell r="DA347" t="str">
            <v/>
          </cell>
          <cell r="DB347" t="str">
            <v/>
          </cell>
          <cell r="DC347" t="str">
            <v/>
          </cell>
          <cell r="DD347" t="str">
            <v/>
          </cell>
          <cell r="DE347" t="str">
            <v/>
          </cell>
          <cell r="DF347" t="str">
            <v/>
          </cell>
          <cell r="DG347" t="str">
            <v/>
          </cell>
          <cell r="DH347" t="str">
            <v/>
          </cell>
          <cell r="DI347" t="str">
            <v/>
          </cell>
          <cell r="DJ347" t="str">
            <v/>
          </cell>
          <cell r="DK347" t="str">
            <v/>
          </cell>
          <cell r="DL347" t="str">
            <v/>
          </cell>
          <cell r="DM347" t="str">
            <v/>
          </cell>
          <cell r="DN347" t="str">
            <v/>
          </cell>
          <cell r="DO347" t="str">
            <v/>
          </cell>
          <cell r="DP347" t="str">
            <v/>
          </cell>
          <cell r="DQ347" t="str">
            <v/>
          </cell>
          <cell r="DR347" t="str">
            <v/>
          </cell>
          <cell r="DS347" t="str">
            <v/>
          </cell>
          <cell r="DT347" t="str">
            <v/>
          </cell>
          <cell r="DU347" t="str">
            <v/>
          </cell>
          <cell r="DV347" t="str">
            <v/>
          </cell>
          <cell r="DW347" t="str">
            <v/>
          </cell>
          <cell r="DX347" t="str">
            <v/>
          </cell>
          <cell r="DY347" t="str">
            <v/>
          </cell>
          <cell r="DZ347" t="str">
            <v/>
          </cell>
          <cell r="EA347" t="str">
            <v/>
          </cell>
          <cell r="EB347" t="str">
            <v/>
          </cell>
          <cell r="EC347" t="str">
            <v/>
          </cell>
          <cell r="ED347" t="str">
            <v/>
          </cell>
          <cell r="EE347" t="str">
            <v/>
          </cell>
          <cell r="EF347" t="str">
            <v/>
          </cell>
          <cell r="EG347" t="str">
            <v/>
          </cell>
          <cell r="EH347" t="str">
            <v/>
          </cell>
          <cell r="EI347" t="str">
            <v/>
          </cell>
          <cell r="EJ347" t="str">
            <v/>
          </cell>
          <cell r="EK347" t="str">
            <v/>
          </cell>
          <cell r="EL347" t="str">
            <v/>
          </cell>
          <cell r="EM347" t="str">
            <v/>
          </cell>
          <cell r="EN347" t="str">
            <v/>
          </cell>
          <cell r="EO347" t="str">
            <v/>
          </cell>
          <cell r="EP347" t="str">
            <v/>
          </cell>
          <cell r="EQ347" t="str">
            <v/>
          </cell>
          <cell r="ER347" t="str">
            <v/>
          </cell>
          <cell r="ES347" t="str">
            <v/>
          </cell>
          <cell r="ET347" t="str">
            <v/>
          </cell>
          <cell r="EU347" t="str">
            <v/>
          </cell>
          <cell r="EV347" t="str">
            <v/>
          </cell>
          <cell r="EW347" t="str">
            <v/>
          </cell>
          <cell r="EX347" t="str">
            <v/>
          </cell>
        </row>
        <row r="348">
          <cell r="B348" t="str">
            <v/>
          </cell>
          <cell r="C348" t="str">
            <v/>
          </cell>
          <cell r="D348" t="str">
            <v/>
          </cell>
          <cell r="E348" t="str">
            <v/>
          </cell>
          <cell r="F348" t="str">
            <v/>
          </cell>
          <cell r="G348" t="str">
            <v/>
          </cell>
          <cell r="H348" t="str">
            <v/>
          </cell>
          <cell r="I348" t="str">
            <v/>
          </cell>
          <cell r="J348" t="str">
            <v/>
          </cell>
          <cell r="K348" t="str">
            <v/>
          </cell>
          <cell r="L348" t="str">
            <v/>
          </cell>
          <cell r="M348" t="str">
            <v/>
          </cell>
          <cell r="N348" t="str">
            <v/>
          </cell>
          <cell r="O348" t="str">
            <v/>
          </cell>
          <cell r="P348" t="str">
            <v/>
          </cell>
          <cell r="Q348" t="str">
            <v/>
          </cell>
          <cell r="R348" t="str">
            <v/>
          </cell>
          <cell r="S348" t="str">
            <v/>
          </cell>
          <cell r="T348" t="str">
            <v/>
          </cell>
          <cell r="U348" t="str">
            <v/>
          </cell>
          <cell r="V348" t="str">
            <v/>
          </cell>
          <cell r="W348" t="str">
            <v/>
          </cell>
          <cell r="X348" t="str">
            <v/>
          </cell>
          <cell r="Y348" t="str">
            <v/>
          </cell>
          <cell r="Z348" t="str">
            <v/>
          </cell>
          <cell r="AA348" t="str">
            <v/>
          </cell>
          <cell r="AB348" t="str">
            <v/>
          </cell>
          <cell r="AC348" t="str">
            <v/>
          </cell>
          <cell r="AD348" t="str">
            <v/>
          </cell>
          <cell r="AE348" t="str">
            <v/>
          </cell>
          <cell r="AF348" t="str">
            <v/>
          </cell>
          <cell r="AG348" t="str">
            <v/>
          </cell>
          <cell r="AH348" t="str">
            <v/>
          </cell>
          <cell r="AI348" t="str">
            <v/>
          </cell>
          <cell r="AJ348" t="str">
            <v/>
          </cell>
          <cell r="AK348" t="str">
            <v/>
          </cell>
          <cell r="AL348" t="str">
            <v/>
          </cell>
          <cell r="AM348" t="str">
            <v/>
          </cell>
          <cell r="AN348" t="str">
            <v/>
          </cell>
          <cell r="AO348" t="str">
            <v/>
          </cell>
          <cell r="AP348" t="str">
            <v/>
          </cell>
          <cell r="AQ348" t="str">
            <v/>
          </cell>
          <cell r="AR348" t="str">
            <v/>
          </cell>
          <cell r="AS348" t="str">
            <v/>
          </cell>
          <cell r="AT348" t="str">
            <v/>
          </cell>
          <cell r="AU348" t="str">
            <v/>
          </cell>
          <cell r="AV348" t="str">
            <v/>
          </cell>
          <cell r="AW348" t="str">
            <v/>
          </cell>
          <cell r="AX348" t="str">
            <v/>
          </cell>
          <cell r="AY348" t="str">
            <v/>
          </cell>
          <cell r="AZ348" t="str">
            <v/>
          </cell>
          <cell r="BA348" t="str">
            <v/>
          </cell>
          <cell r="BB348" t="str">
            <v/>
          </cell>
          <cell r="BC348" t="str">
            <v/>
          </cell>
          <cell r="BD348" t="str">
            <v/>
          </cell>
          <cell r="BE348" t="str">
            <v/>
          </cell>
          <cell r="BF348" t="str">
            <v/>
          </cell>
          <cell r="BG348" t="str">
            <v/>
          </cell>
          <cell r="BH348" t="str">
            <v/>
          </cell>
          <cell r="BI348" t="str">
            <v/>
          </cell>
          <cell r="BJ348" t="str">
            <v/>
          </cell>
          <cell r="BK348" t="str">
            <v/>
          </cell>
          <cell r="BL348" t="str">
            <v/>
          </cell>
          <cell r="BM348" t="str">
            <v/>
          </cell>
          <cell r="BN348" t="str">
            <v/>
          </cell>
          <cell r="BO348" t="str">
            <v/>
          </cell>
          <cell r="BP348" t="str">
            <v/>
          </cell>
          <cell r="BQ348" t="str">
            <v/>
          </cell>
          <cell r="BR348" t="str">
            <v/>
          </cell>
          <cell r="BS348" t="str">
            <v/>
          </cell>
          <cell r="BT348" t="str">
            <v/>
          </cell>
          <cell r="BU348" t="str">
            <v/>
          </cell>
          <cell r="BV348" t="str">
            <v/>
          </cell>
          <cell r="BW348" t="str">
            <v/>
          </cell>
          <cell r="BX348" t="str">
            <v/>
          </cell>
          <cell r="BY348" t="str">
            <v/>
          </cell>
          <cell r="CA348" t="str">
            <v/>
          </cell>
          <cell r="CB348" t="str">
            <v/>
          </cell>
          <cell r="CC348" t="str">
            <v/>
          </cell>
          <cell r="CD348" t="str">
            <v/>
          </cell>
          <cell r="CE348" t="str">
            <v/>
          </cell>
          <cell r="CF348" t="str">
            <v/>
          </cell>
          <cell r="CG348" t="str">
            <v/>
          </cell>
          <cell r="CH348" t="str">
            <v/>
          </cell>
          <cell r="CI348" t="str">
            <v/>
          </cell>
          <cell r="CJ348" t="str">
            <v/>
          </cell>
          <cell r="CK348" t="str">
            <v/>
          </cell>
          <cell r="CL348" t="str">
            <v/>
          </cell>
          <cell r="CM348" t="str">
            <v/>
          </cell>
          <cell r="CN348" t="str">
            <v/>
          </cell>
          <cell r="CO348" t="str">
            <v/>
          </cell>
          <cell r="CP348" t="str">
            <v/>
          </cell>
          <cell r="CQ348" t="str">
            <v/>
          </cell>
          <cell r="CR348" t="str">
            <v/>
          </cell>
          <cell r="CS348" t="str">
            <v/>
          </cell>
          <cell r="CT348" t="str">
            <v/>
          </cell>
          <cell r="CU348" t="str">
            <v/>
          </cell>
          <cell r="CV348" t="str">
            <v/>
          </cell>
          <cell r="CW348" t="str">
            <v/>
          </cell>
          <cell r="CX348" t="str">
            <v/>
          </cell>
          <cell r="CY348" t="str">
            <v/>
          </cell>
          <cell r="CZ348" t="str">
            <v/>
          </cell>
          <cell r="DA348" t="str">
            <v/>
          </cell>
          <cell r="DB348" t="str">
            <v/>
          </cell>
          <cell r="DC348" t="str">
            <v/>
          </cell>
          <cell r="DD348" t="str">
            <v/>
          </cell>
          <cell r="DE348" t="str">
            <v/>
          </cell>
          <cell r="DF348" t="str">
            <v/>
          </cell>
          <cell r="DG348" t="str">
            <v/>
          </cell>
          <cell r="DH348" t="str">
            <v/>
          </cell>
          <cell r="DI348" t="str">
            <v/>
          </cell>
          <cell r="DJ348" t="str">
            <v/>
          </cell>
          <cell r="DK348" t="str">
            <v/>
          </cell>
          <cell r="DL348" t="str">
            <v/>
          </cell>
          <cell r="DM348" t="str">
            <v/>
          </cell>
          <cell r="DN348" t="str">
            <v/>
          </cell>
          <cell r="DO348" t="str">
            <v/>
          </cell>
          <cell r="DP348" t="str">
            <v/>
          </cell>
          <cell r="DQ348" t="str">
            <v/>
          </cell>
          <cell r="DR348" t="str">
            <v/>
          </cell>
          <cell r="DS348" t="str">
            <v/>
          </cell>
          <cell r="DT348" t="str">
            <v/>
          </cell>
          <cell r="DU348" t="str">
            <v/>
          </cell>
          <cell r="DV348" t="str">
            <v/>
          </cell>
          <cell r="DW348" t="str">
            <v/>
          </cell>
          <cell r="DX348" t="str">
            <v/>
          </cell>
          <cell r="DY348" t="str">
            <v/>
          </cell>
          <cell r="DZ348" t="str">
            <v/>
          </cell>
          <cell r="EA348" t="str">
            <v/>
          </cell>
          <cell r="EB348" t="str">
            <v/>
          </cell>
          <cell r="EC348" t="str">
            <v/>
          </cell>
          <cell r="ED348" t="str">
            <v/>
          </cell>
          <cell r="EE348" t="str">
            <v/>
          </cell>
          <cell r="EF348" t="str">
            <v/>
          </cell>
          <cell r="EG348" t="str">
            <v/>
          </cell>
          <cell r="EH348" t="str">
            <v/>
          </cell>
          <cell r="EI348" t="str">
            <v/>
          </cell>
          <cell r="EJ348" t="str">
            <v/>
          </cell>
          <cell r="EK348" t="str">
            <v/>
          </cell>
          <cell r="EL348" t="str">
            <v/>
          </cell>
          <cell r="EM348" t="str">
            <v/>
          </cell>
          <cell r="EN348" t="str">
            <v/>
          </cell>
          <cell r="EO348" t="str">
            <v/>
          </cell>
          <cell r="EP348" t="str">
            <v/>
          </cell>
          <cell r="EQ348" t="str">
            <v/>
          </cell>
          <cell r="ER348" t="str">
            <v/>
          </cell>
          <cell r="ES348" t="str">
            <v/>
          </cell>
          <cell r="ET348" t="str">
            <v/>
          </cell>
          <cell r="EU348" t="str">
            <v/>
          </cell>
          <cell r="EV348" t="str">
            <v/>
          </cell>
          <cell r="EW348" t="str">
            <v/>
          </cell>
          <cell r="EX348" t="str">
            <v/>
          </cell>
        </row>
        <row r="349">
          <cell r="B349" t="str">
            <v/>
          </cell>
          <cell r="C349" t="str">
            <v/>
          </cell>
          <cell r="D349" t="str">
            <v/>
          </cell>
          <cell r="E349" t="str">
            <v/>
          </cell>
          <cell r="F349" t="str">
            <v/>
          </cell>
          <cell r="G349" t="str">
            <v/>
          </cell>
          <cell r="H349" t="str">
            <v/>
          </cell>
          <cell r="I349" t="str">
            <v/>
          </cell>
          <cell r="J349" t="str">
            <v/>
          </cell>
          <cell r="K349" t="str">
            <v/>
          </cell>
          <cell r="L349" t="str">
            <v/>
          </cell>
          <cell r="M349" t="str">
            <v/>
          </cell>
          <cell r="N349" t="str">
            <v/>
          </cell>
          <cell r="O349" t="str">
            <v/>
          </cell>
          <cell r="P349" t="str">
            <v/>
          </cell>
          <cell r="Q349" t="str">
            <v/>
          </cell>
          <cell r="R349" t="str">
            <v/>
          </cell>
          <cell r="S349" t="str">
            <v/>
          </cell>
          <cell r="T349" t="str">
            <v/>
          </cell>
          <cell r="U349" t="str">
            <v/>
          </cell>
          <cell r="V349" t="str">
            <v/>
          </cell>
          <cell r="W349" t="str">
            <v/>
          </cell>
          <cell r="X349" t="str">
            <v/>
          </cell>
          <cell r="Y349" t="str">
            <v/>
          </cell>
          <cell r="Z349" t="str">
            <v/>
          </cell>
          <cell r="AA349" t="str">
            <v/>
          </cell>
          <cell r="AB349" t="str">
            <v/>
          </cell>
          <cell r="AC349" t="str">
            <v/>
          </cell>
          <cell r="AD349" t="str">
            <v/>
          </cell>
          <cell r="AE349" t="str">
            <v/>
          </cell>
          <cell r="AF349" t="str">
            <v/>
          </cell>
          <cell r="AG349" t="str">
            <v/>
          </cell>
          <cell r="AH349" t="str">
            <v/>
          </cell>
          <cell r="AI349" t="str">
            <v/>
          </cell>
          <cell r="AJ349" t="str">
            <v/>
          </cell>
          <cell r="AK349" t="str">
            <v/>
          </cell>
          <cell r="AL349" t="str">
            <v/>
          </cell>
          <cell r="AM349" t="str">
            <v/>
          </cell>
          <cell r="AN349" t="str">
            <v/>
          </cell>
          <cell r="AO349" t="str">
            <v/>
          </cell>
          <cell r="AP349" t="str">
            <v/>
          </cell>
          <cell r="AQ349" t="str">
            <v/>
          </cell>
          <cell r="AR349" t="str">
            <v/>
          </cell>
          <cell r="AS349" t="str">
            <v/>
          </cell>
          <cell r="AT349" t="str">
            <v/>
          </cell>
          <cell r="AU349" t="str">
            <v/>
          </cell>
          <cell r="AV349" t="str">
            <v/>
          </cell>
          <cell r="AW349" t="str">
            <v/>
          </cell>
          <cell r="AX349" t="str">
            <v/>
          </cell>
          <cell r="AY349" t="str">
            <v/>
          </cell>
          <cell r="AZ349" t="str">
            <v/>
          </cell>
          <cell r="BA349" t="str">
            <v/>
          </cell>
          <cell r="BB349" t="str">
            <v/>
          </cell>
          <cell r="BC349" t="str">
            <v/>
          </cell>
          <cell r="BD349" t="str">
            <v/>
          </cell>
          <cell r="BE349" t="str">
            <v/>
          </cell>
          <cell r="BF349" t="str">
            <v/>
          </cell>
          <cell r="BG349" t="str">
            <v/>
          </cell>
          <cell r="BH349" t="str">
            <v/>
          </cell>
          <cell r="BI349" t="str">
            <v/>
          </cell>
          <cell r="BJ349" t="str">
            <v/>
          </cell>
          <cell r="BK349" t="str">
            <v/>
          </cell>
          <cell r="BL349" t="str">
            <v/>
          </cell>
          <cell r="BM349" t="str">
            <v/>
          </cell>
          <cell r="BN349" t="str">
            <v/>
          </cell>
          <cell r="BO349" t="str">
            <v/>
          </cell>
          <cell r="BP349" t="str">
            <v/>
          </cell>
          <cell r="BQ349" t="str">
            <v/>
          </cell>
          <cell r="BR349" t="str">
            <v/>
          </cell>
          <cell r="BS349" t="str">
            <v/>
          </cell>
          <cell r="BT349" t="str">
            <v/>
          </cell>
          <cell r="BU349" t="str">
            <v/>
          </cell>
          <cell r="BV349" t="str">
            <v/>
          </cell>
          <cell r="BW349" t="str">
            <v/>
          </cell>
          <cell r="BX349" t="str">
            <v/>
          </cell>
          <cell r="BY349" t="str">
            <v/>
          </cell>
          <cell r="CA349" t="str">
            <v/>
          </cell>
          <cell r="CB349" t="str">
            <v/>
          </cell>
          <cell r="CC349" t="str">
            <v/>
          </cell>
          <cell r="CD349" t="str">
            <v/>
          </cell>
          <cell r="CE349" t="str">
            <v/>
          </cell>
          <cell r="CF349" t="str">
            <v/>
          </cell>
          <cell r="CG349" t="str">
            <v/>
          </cell>
          <cell r="CH349" t="str">
            <v/>
          </cell>
          <cell r="CI349" t="str">
            <v/>
          </cell>
          <cell r="CJ349" t="str">
            <v/>
          </cell>
          <cell r="CK349" t="str">
            <v/>
          </cell>
          <cell r="CL349" t="str">
            <v/>
          </cell>
          <cell r="CM349" t="str">
            <v/>
          </cell>
          <cell r="CN349" t="str">
            <v/>
          </cell>
          <cell r="CO349" t="str">
            <v/>
          </cell>
          <cell r="CP349" t="str">
            <v/>
          </cell>
          <cell r="CQ349" t="str">
            <v/>
          </cell>
          <cell r="CR349" t="str">
            <v/>
          </cell>
          <cell r="CS349" t="str">
            <v/>
          </cell>
          <cell r="CT349" t="str">
            <v/>
          </cell>
          <cell r="CU349" t="str">
            <v/>
          </cell>
          <cell r="CV349" t="str">
            <v/>
          </cell>
          <cell r="CW349" t="str">
            <v/>
          </cell>
          <cell r="CX349" t="str">
            <v/>
          </cell>
          <cell r="CY349" t="str">
            <v/>
          </cell>
          <cell r="CZ349" t="str">
            <v/>
          </cell>
          <cell r="DA349" t="str">
            <v/>
          </cell>
          <cell r="DB349" t="str">
            <v/>
          </cell>
          <cell r="DC349" t="str">
            <v/>
          </cell>
          <cell r="DD349" t="str">
            <v/>
          </cell>
          <cell r="DE349" t="str">
            <v/>
          </cell>
          <cell r="DF349" t="str">
            <v/>
          </cell>
          <cell r="DG349" t="str">
            <v/>
          </cell>
          <cell r="DH349" t="str">
            <v/>
          </cell>
          <cell r="DI349" t="str">
            <v/>
          </cell>
          <cell r="DJ349" t="str">
            <v/>
          </cell>
          <cell r="DK349" t="str">
            <v/>
          </cell>
          <cell r="DL349" t="str">
            <v/>
          </cell>
          <cell r="DM349" t="str">
            <v/>
          </cell>
          <cell r="DN349" t="str">
            <v/>
          </cell>
          <cell r="DO349" t="str">
            <v/>
          </cell>
          <cell r="DP349" t="str">
            <v/>
          </cell>
          <cell r="DQ349" t="str">
            <v/>
          </cell>
          <cell r="DR349" t="str">
            <v/>
          </cell>
          <cell r="DS349" t="str">
            <v/>
          </cell>
          <cell r="DT349" t="str">
            <v/>
          </cell>
          <cell r="DU349" t="str">
            <v/>
          </cell>
          <cell r="DV349" t="str">
            <v/>
          </cell>
          <cell r="DW349" t="str">
            <v/>
          </cell>
          <cell r="DX349" t="str">
            <v/>
          </cell>
          <cell r="DY349" t="str">
            <v/>
          </cell>
          <cell r="DZ349" t="str">
            <v/>
          </cell>
          <cell r="EA349" t="str">
            <v/>
          </cell>
          <cell r="EB349" t="str">
            <v/>
          </cell>
          <cell r="EC349" t="str">
            <v/>
          </cell>
          <cell r="ED349" t="str">
            <v/>
          </cell>
          <cell r="EE349" t="str">
            <v/>
          </cell>
          <cell r="EF349" t="str">
            <v/>
          </cell>
          <cell r="EG349" t="str">
            <v/>
          </cell>
          <cell r="EH349" t="str">
            <v/>
          </cell>
          <cell r="EI349" t="str">
            <v/>
          </cell>
          <cell r="EJ349" t="str">
            <v/>
          </cell>
          <cell r="EK349" t="str">
            <v/>
          </cell>
          <cell r="EL349" t="str">
            <v/>
          </cell>
          <cell r="EM349" t="str">
            <v/>
          </cell>
          <cell r="EN349" t="str">
            <v/>
          </cell>
          <cell r="EO349" t="str">
            <v/>
          </cell>
          <cell r="EP349" t="str">
            <v/>
          </cell>
          <cell r="EQ349" t="str">
            <v/>
          </cell>
          <cell r="ER349" t="str">
            <v/>
          </cell>
          <cell r="ES349" t="str">
            <v/>
          </cell>
          <cell r="ET349" t="str">
            <v/>
          </cell>
          <cell r="EU349" t="str">
            <v/>
          </cell>
          <cell r="EV349" t="str">
            <v/>
          </cell>
          <cell r="EW349" t="str">
            <v/>
          </cell>
          <cell r="EX349" t="str">
            <v/>
          </cell>
        </row>
        <row r="350">
          <cell r="B350" t="str">
            <v/>
          </cell>
          <cell r="C350" t="str">
            <v/>
          </cell>
          <cell r="D350" t="str">
            <v/>
          </cell>
          <cell r="E350" t="str">
            <v/>
          </cell>
          <cell r="F350" t="str">
            <v/>
          </cell>
          <cell r="G350" t="str">
            <v/>
          </cell>
          <cell r="H350" t="str">
            <v/>
          </cell>
          <cell r="I350" t="str">
            <v/>
          </cell>
          <cell r="J350" t="str">
            <v/>
          </cell>
          <cell r="K350" t="str">
            <v/>
          </cell>
          <cell r="L350" t="str">
            <v/>
          </cell>
          <cell r="M350" t="str">
            <v/>
          </cell>
          <cell r="N350" t="str">
            <v/>
          </cell>
          <cell r="O350" t="str">
            <v/>
          </cell>
          <cell r="P350" t="str">
            <v/>
          </cell>
          <cell r="Q350" t="str">
            <v/>
          </cell>
          <cell r="R350" t="str">
            <v/>
          </cell>
          <cell r="S350" t="str">
            <v/>
          </cell>
          <cell r="T350" t="str">
            <v/>
          </cell>
          <cell r="U350" t="str">
            <v/>
          </cell>
          <cell r="V350" t="str">
            <v/>
          </cell>
          <cell r="W350" t="str">
            <v/>
          </cell>
          <cell r="X350" t="str">
            <v/>
          </cell>
          <cell r="Y350" t="str">
            <v/>
          </cell>
          <cell r="Z350" t="str">
            <v/>
          </cell>
          <cell r="AA350" t="str">
            <v/>
          </cell>
          <cell r="AB350" t="str">
            <v/>
          </cell>
          <cell r="AC350" t="str">
            <v/>
          </cell>
          <cell r="AD350" t="str">
            <v/>
          </cell>
          <cell r="AE350" t="str">
            <v/>
          </cell>
          <cell r="AF350" t="str">
            <v/>
          </cell>
          <cell r="AG350" t="str">
            <v/>
          </cell>
          <cell r="AH350" t="str">
            <v/>
          </cell>
          <cell r="AI350" t="str">
            <v/>
          </cell>
          <cell r="AJ350" t="str">
            <v/>
          </cell>
          <cell r="AK350" t="str">
            <v/>
          </cell>
          <cell r="AL350" t="str">
            <v/>
          </cell>
          <cell r="AM350" t="str">
            <v/>
          </cell>
          <cell r="AN350" t="str">
            <v/>
          </cell>
          <cell r="AO350" t="str">
            <v/>
          </cell>
          <cell r="AP350" t="str">
            <v/>
          </cell>
          <cell r="AQ350" t="str">
            <v/>
          </cell>
          <cell r="AR350" t="str">
            <v/>
          </cell>
          <cell r="AS350" t="str">
            <v/>
          </cell>
          <cell r="AT350" t="str">
            <v/>
          </cell>
          <cell r="AU350" t="str">
            <v/>
          </cell>
          <cell r="AV350" t="str">
            <v/>
          </cell>
          <cell r="AW350" t="str">
            <v/>
          </cell>
          <cell r="AX350" t="str">
            <v/>
          </cell>
          <cell r="AY350" t="str">
            <v/>
          </cell>
          <cell r="AZ350" t="str">
            <v/>
          </cell>
          <cell r="BA350" t="str">
            <v/>
          </cell>
          <cell r="BB350" t="str">
            <v/>
          </cell>
          <cell r="BC350" t="str">
            <v/>
          </cell>
          <cell r="BD350" t="str">
            <v/>
          </cell>
          <cell r="BE350" t="str">
            <v/>
          </cell>
          <cell r="BF350" t="str">
            <v/>
          </cell>
          <cell r="BG350" t="str">
            <v/>
          </cell>
          <cell r="BH350" t="str">
            <v/>
          </cell>
          <cell r="BI350" t="str">
            <v/>
          </cell>
          <cell r="BJ350" t="str">
            <v/>
          </cell>
          <cell r="BK350" t="str">
            <v/>
          </cell>
          <cell r="BL350" t="str">
            <v/>
          </cell>
          <cell r="BM350" t="str">
            <v/>
          </cell>
          <cell r="BN350" t="str">
            <v/>
          </cell>
          <cell r="BO350" t="str">
            <v/>
          </cell>
          <cell r="BP350" t="str">
            <v/>
          </cell>
          <cell r="BQ350" t="str">
            <v/>
          </cell>
          <cell r="BR350" t="str">
            <v/>
          </cell>
          <cell r="BS350" t="str">
            <v/>
          </cell>
          <cell r="BT350" t="str">
            <v/>
          </cell>
          <cell r="BU350" t="str">
            <v/>
          </cell>
          <cell r="BV350" t="str">
            <v/>
          </cell>
          <cell r="BW350" t="str">
            <v/>
          </cell>
          <cell r="BX350" t="str">
            <v/>
          </cell>
          <cell r="BY350" t="str">
            <v/>
          </cell>
          <cell r="CA350" t="str">
            <v/>
          </cell>
          <cell r="CB350" t="str">
            <v/>
          </cell>
          <cell r="CC350" t="str">
            <v/>
          </cell>
          <cell r="CD350" t="str">
            <v/>
          </cell>
          <cell r="CE350" t="str">
            <v/>
          </cell>
          <cell r="CF350" t="str">
            <v/>
          </cell>
          <cell r="CG350" t="str">
            <v/>
          </cell>
          <cell r="CH350" t="str">
            <v/>
          </cell>
          <cell r="CI350" t="str">
            <v/>
          </cell>
          <cell r="CJ350" t="str">
            <v/>
          </cell>
          <cell r="CK350" t="str">
            <v/>
          </cell>
          <cell r="CL350" t="str">
            <v/>
          </cell>
          <cell r="CM350" t="str">
            <v/>
          </cell>
          <cell r="CN350" t="str">
            <v/>
          </cell>
          <cell r="CO350" t="str">
            <v/>
          </cell>
          <cell r="CP350" t="str">
            <v/>
          </cell>
          <cell r="CQ350" t="str">
            <v/>
          </cell>
          <cell r="CR350" t="str">
            <v/>
          </cell>
          <cell r="CS350" t="str">
            <v/>
          </cell>
          <cell r="CT350" t="str">
            <v/>
          </cell>
          <cell r="CU350" t="str">
            <v/>
          </cell>
          <cell r="CV350" t="str">
            <v/>
          </cell>
          <cell r="CW350" t="str">
            <v/>
          </cell>
          <cell r="CX350" t="str">
            <v/>
          </cell>
          <cell r="CY350" t="str">
            <v/>
          </cell>
          <cell r="CZ350" t="str">
            <v/>
          </cell>
          <cell r="DA350" t="str">
            <v/>
          </cell>
          <cell r="DB350" t="str">
            <v/>
          </cell>
          <cell r="DC350" t="str">
            <v/>
          </cell>
          <cell r="DD350" t="str">
            <v/>
          </cell>
          <cell r="DE350" t="str">
            <v/>
          </cell>
          <cell r="DF350" t="str">
            <v/>
          </cell>
          <cell r="DG350" t="str">
            <v/>
          </cell>
          <cell r="DH350" t="str">
            <v/>
          </cell>
          <cell r="DI350" t="str">
            <v/>
          </cell>
          <cell r="DJ350" t="str">
            <v/>
          </cell>
          <cell r="DK350" t="str">
            <v/>
          </cell>
          <cell r="DL350" t="str">
            <v/>
          </cell>
          <cell r="DM350" t="str">
            <v/>
          </cell>
          <cell r="DN350" t="str">
            <v/>
          </cell>
          <cell r="DO350" t="str">
            <v/>
          </cell>
          <cell r="DP350" t="str">
            <v/>
          </cell>
          <cell r="DQ350" t="str">
            <v/>
          </cell>
          <cell r="DR350" t="str">
            <v/>
          </cell>
          <cell r="DS350" t="str">
            <v/>
          </cell>
          <cell r="DT350" t="str">
            <v/>
          </cell>
          <cell r="DU350" t="str">
            <v/>
          </cell>
          <cell r="DV350" t="str">
            <v/>
          </cell>
          <cell r="DW350" t="str">
            <v/>
          </cell>
          <cell r="DX350" t="str">
            <v/>
          </cell>
          <cell r="DY350" t="str">
            <v/>
          </cell>
          <cell r="DZ350" t="str">
            <v/>
          </cell>
          <cell r="EA350" t="str">
            <v/>
          </cell>
          <cell r="EB350" t="str">
            <v/>
          </cell>
          <cell r="EC350" t="str">
            <v/>
          </cell>
          <cell r="ED350" t="str">
            <v/>
          </cell>
          <cell r="EE350" t="str">
            <v/>
          </cell>
          <cell r="EF350" t="str">
            <v/>
          </cell>
          <cell r="EG350" t="str">
            <v/>
          </cell>
          <cell r="EH350" t="str">
            <v/>
          </cell>
          <cell r="EI350" t="str">
            <v/>
          </cell>
          <cell r="EJ350" t="str">
            <v/>
          </cell>
          <cell r="EK350" t="str">
            <v/>
          </cell>
          <cell r="EL350" t="str">
            <v/>
          </cell>
          <cell r="EM350" t="str">
            <v/>
          </cell>
          <cell r="EN350" t="str">
            <v/>
          </cell>
          <cell r="EO350" t="str">
            <v/>
          </cell>
          <cell r="EP350" t="str">
            <v/>
          </cell>
          <cell r="EQ350" t="str">
            <v/>
          </cell>
          <cell r="ER350" t="str">
            <v/>
          </cell>
          <cell r="ES350" t="str">
            <v/>
          </cell>
          <cell r="ET350" t="str">
            <v/>
          </cell>
          <cell r="EU350" t="str">
            <v/>
          </cell>
          <cell r="EV350" t="str">
            <v/>
          </cell>
          <cell r="EW350" t="str">
            <v/>
          </cell>
          <cell r="EX350" t="str">
            <v/>
          </cell>
        </row>
        <row r="351">
          <cell r="B351" t="str">
            <v/>
          </cell>
          <cell r="C351" t="str">
            <v/>
          </cell>
          <cell r="D351" t="str">
            <v/>
          </cell>
          <cell r="E351" t="str">
            <v/>
          </cell>
          <cell r="F351" t="str">
            <v/>
          </cell>
          <cell r="G351" t="str">
            <v/>
          </cell>
          <cell r="H351" t="str">
            <v/>
          </cell>
          <cell r="I351" t="str">
            <v/>
          </cell>
          <cell r="J351" t="str">
            <v/>
          </cell>
          <cell r="K351" t="str">
            <v/>
          </cell>
          <cell r="L351" t="str">
            <v/>
          </cell>
          <cell r="M351" t="str">
            <v/>
          </cell>
          <cell r="N351" t="str">
            <v/>
          </cell>
          <cell r="O351" t="str">
            <v/>
          </cell>
          <cell r="P351" t="str">
            <v/>
          </cell>
          <cell r="Q351" t="str">
            <v/>
          </cell>
          <cell r="R351" t="str">
            <v/>
          </cell>
          <cell r="S351" t="str">
            <v/>
          </cell>
          <cell r="T351" t="str">
            <v/>
          </cell>
          <cell r="U351" t="str">
            <v/>
          </cell>
          <cell r="V351" t="str">
            <v/>
          </cell>
          <cell r="W351" t="str">
            <v/>
          </cell>
          <cell r="X351" t="str">
            <v/>
          </cell>
          <cell r="Y351" t="str">
            <v/>
          </cell>
          <cell r="Z351" t="str">
            <v/>
          </cell>
          <cell r="AA351" t="str">
            <v/>
          </cell>
          <cell r="AB351" t="str">
            <v/>
          </cell>
          <cell r="AC351" t="str">
            <v/>
          </cell>
          <cell r="AD351" t="str">
            <v/>
          </cell>
          <cell r="AE351" t="str">
            <v/>
          </cell>
          <cell r="AF351" t="str">
            <v/>
          </cell>
          <cell r="AG351" t="str">
            <v/>
          </cell>
          <cell r="AH351" t="str">
            <v/>
          </cell>
          <cell r="AI351" t="str">
            <v/>
          </cell>
          <cell r="AJ351" t="str">
            <v/>
          </cell>
          <cell r="AK351" t="str">
            <v/>
          </cell>
          <cell r="AL351" t="str">
            <v/>
          </cell>
          <cell r="AM351" t="str">
            <v/>
          </cell>
          <cell r="AN351" t="str">
            <v/>
          </cell>
          <cell r="AO351" t="str">
            <v/>
          </cell>
          <cell r="AP351" t="str">
            <v/>
          </cell>
          <cell r="AQ351" t="str">
            <v/>
          </cell>
          <cell r="AR351" t="str">
            <v/>
          </cell>
          <cell r="AS351" t="str">
            <v/>
          </cell>
          <cell r="AT351" t="str">
            <v/>
          </cell>
          <cell r="AU351" t="str">
            <v/>
          </cell>
          <cell r="AV351" t="str">
            <v/>
          </cell>
          <cell r="AW351" t="str">
            <v/>
          </cell>
          <cell r="AX351" t="str">
            <v/>
          </cell>
          <cell r="AY351" t="str">
            <v/>
          </cell>
          <cell r="AZ351" t="str">
            <v/>
          </cell>
          <cell r="BA351" t="str">
            <v/>
          </cell>
          <cell r="BB351" t="str">
            <v/>
          </cell>
          <cell r="BC351" t="str">
            <v/>
          </cell>
          <cell r="BD351" t="str">
            <v/>
          </cell>
          <cell r="BE351" t="str">
            <v/>
          </cell>
          <cell r="BF351" t="str">
            <v/>
          </cell>
          <cell r="BG351" t="str">
            <v/>
          </cell>
          <cell r="BH351" t="str">
            <v/>
          </cell>
          <cell r="BI351" t="str">
            <v/>
          </cell>
          <cell r="BJ351" t="str">
            <v/>
          </cell>
          <cell r="BK351" t="str">
            <v/>
          </cell>
          <cell r="BL351" t="str">
            <v/>
          </cell>
          <cell r="BM351" t="str">
            <v/>
          </cell>
          <cell r="BN351" t="str">
            <v/>
          </cell>
          <cell r="BO351" t="str">
            <v/>
          </cell>
          <cell r="BP351" t="str">
            <v/>
          </cell>
          <cell r="BQ351" t="str">
            <v/>
          </cell>
          <cell r="BR351" t="str">
            <v/>
          </cell>
          <cell r="BS351" t="str">
            <v/>
          </cell>
          <cell r="BT351" t="str">
            <v/>
          </cell>
          <cell r="BU351" t="str">
            <v/>
          </cell>
          <cell r="BV351" t="str">
            <v/>
          </cell>
          <cell r="BW351" t="str">
            <v/>
          </cell>
          <cell r="BX351" t="str">
            <v/>
          </cell>
          <cell r="BY351" t="str">
            <v/>
          </cell>
          <cell r="CA351" t="str">
            <v/>
          </cell>
          <cell r="CB351" t="str">
            <v/>
          </cell>
          <cell r="CC351" t="str">
            <v/>
          </cell>
          <cell r="CD351" t="str">
            <v/>
          </cell>
          <cell r="CE351" t="str">
            <v/>
          </cell>
          <cell r="CF351" t="str">
            <v/>
          </cell>
          <cell r="CG351" t="str">
            <v/>
          </cell>
          <cell r="CH351" t="str">
            <v/>
          </cell>
          <cell r="CI351" t="str">
            <v/>
          </cell>
          <cell r="CJ351" t="str">
            <v/>
          </cell>
          <cell r="CK351" t="str">
            <v/>
          </cell>
          <cell r="CL351" t="str">
            <v/>
          </cell>
          <cell r="CM351" t="str">
            <v/>
          </cell>
          <cell r="CN351" t="str">
            <v/>
          </cell>
          <cell r="CO351" t="str">
            <v/>
          </cell>
          <cell r="CP351" t="str">
            <v/>
          </cell>
          <cell r="CQ351" t="str">
            <v/>
          </cell>
          <cell r="CR351" t="str">
            <v/>
          </cell>
          <cell r="CS351" t="str">
            <v/>
          </cell>
          <cell r="CT351" t="str">
            <v/>
          </cell>
          <cell r="CU351" t="str">
            <v/>
          </cell>
          <cell r="CV351" t="str">
            <v/>
          </cell>
          <cell r="CW351" t="str">
            <v/>
          </cell>
          <cell r="CX351" t="str">
            <v/>
          </cell>
          <cell r="CY351" t="str">
            <v/>
          </cell>
          <cell r="CZ351" t="str">
            <v/>
          </cell>
          <cell r="DA351" t="str">
            <v/>
          </cell>
          <cell r="DB351" t="str">
            <v/>
          </cell>
          <cell r="DC351" t="str">
            <v/>
          </cell>
          <cell r="DD351" t="str">
            <v/>
          </cell>
          <cell r="DE351" t="str">
            <v/>
          </cell>
          <cell r="DF351" t="str">
            <v/>
          </cell>
          <cell r="DG351" t="str">
            <v/>
          </cell>
          <cell r="DH351" t="str">
            <v/>
          </cell>
          <cell r="DI351" t="str">
            <v/>
          </cell>
          <cell r="DJ351" t="str">
            <v/>
          </cell>
          <cell r="DK351" t="str">
            <v/>
          </cell>
          <cell r="DL351" t="str">
            <v/>
          </cell>
          <cell r="DM351" t="str">
            <v/>
          </cell>
          <cell r="DN351" t="str">
            <v/>
          </cell>
          <cell r="DO351" t="str">
            <v/>
          </cell>
          <cell r="DP351" t="str">
            <v/>
          </cell>
          <cell r="DQ351" t="str">
            <v/>
          </cell>
          <cell r="DR351" t="str">
            <v/>
          </cell>
          <cell r="DS351" t="str">
            <v/>
          </cell>
          <cell r="DT351" t="str">
            <v/>
          </cell>
          <cell r="DU351" t="str">
            <v/>
          </cell>
          <cell r="DV351" t="str">
            <v/>
          </cell>
          <cell r="DW351" t="str">
            <v/>
          </cell>
          <cell r="DX351" t="str">
            <v/>
          </cell>
          <cell r="DY351" t="str">
            <v/>
          </cell>
          <cell r="DZ351" t="str">
            <v/>
          </cell>
          <cell r="EA351" t="str">
            <v/>
          </cell>
          <cell r="EB351" t="str">
            <v/>
          </cell>
          <cell r="EC351" t="str">
            <v/>
          </cell>
          <cell r="ED351" t="str">
            <v/>
          </cell>
          <cell r="EE351" t="str">
            <v/>
          </cell>
          <cell r="EF351" t="str">
            <v/>
          </cell>
          <cell r="EG351" t="str">
            <v/>
          </cell>
          <cell r="EH351" t="str">
            <v/>
          </cell>
          <cell r="EI351" t="str">
            <v/>
          </cell>
          <cell r="EJ351" t="str">
            <v/>
          </cell>
          <cell r="EK351" t="str">
            <v/>
          </cell>
          <cell r="EL351" t="str">
            <v/>
          </cell>
          <cell r="EM351" t="str">
            <v/>
          </cell>
          <cell r="EN351" t="str">
            <v/>
          </cell>
          <cell r="EO351" t="str">
            <v/>
          </cell>
          <cell r="EP351" t="str">
            <v/>
          </cell>
          <cell r="EQ351" t="str">
            <v/>
          </cell>
          <cell r="ER351" t="str">
            <v/>
          </cell>
          <cell r="ES351" t="str">
            <v/>
          </cell>
          <cell r="ET351" t="str">
            <v/>
          </cell>
          <cell r="EU351" t="str">
            <v/>
          </cell>
          <cell r="EV351" t="str">
            <v/>
          </cell>
          <cell r="EW351" t="str">
            <v/>
          </cell>
          <cell r="EX351" t="str">
            <v/>
          </cell>
        </row>
        <row r="352">
          <cell r="B352" t="str">
            <v/>
          </cell>
          <cell r="C352" t="str">
            <v/>
          </cell>
          <cell r="D352" t="str">
            <v/>
          </cell>
          <cell r="E352" t="str">
            <v/>
          </cell>
          <cell r="F352" t="str">
            <v/>
          </cell>
          <cell r="G352" t="str">
            <v/>
          </cell>
          <cell r="H352" t="str">
            <v/>
          </cell>
          <cell r="I352" t="str">
            <v/>
          </cell>
          <cell r="J352" t="str">
            <v/>
          </cell>
          <cell r="K352" t="str">
            <v/>
          </cell>
          <cell r="L352" t="str">
            <v/>
          </cell>
          <cell r="M352" t="str">
            <v/>
          </cell>
          <cell r="N352" t="str">
            <v/>
          </cell>
          <cell r="O352" t="str">
            <v/>
          </cell>
          <cell r="P352" t="str">
            <v/>
          </cell>
          <cell r="Q352" t="str">
            <v/>
          </cell>
          <cell r="R352" t="str">
            <v/>
          </cell>
          <cell r="S352" t="str">
            <v/>
          </cell>
          <cell r="T352" t="str">
            <v/>
          </cell>
          <cell r="U352" t="str">
            <v/>
          </cell>
          <cell r="V352" t="str">
            <v/>
          </cell>
          <cell r="W352" t="str">
            <v/>
          </cell>
          <cell r="X352" t="str">
            <v/>
          </cell>
          <cell r="Y352" t="str">
            <v/>
          </cell>
          <cell r="Z352" t="str">
            <v/>
          </cell>
          <cell r="AA352" t="str">
            <v/>
          </cell>
          <cell r="AB352" t="str">
            <v/>
          </cell>
          <cell r="AC352" t="str">
            <v/>
          </cell>
          <cell r="AD352" t="str">
            <v/>
          </cell>
          <cell r="AE352" t="str">
            <v/>
          </cell>
          <cell r="AF352" t="str">
            <v/>
          </cell>
          <cell r="AG352" t="str">
            <v/>
          </cell>
          <cell r="AH352" t="str">
            <v/>
          </cell>
          <cell r="AI352" t="str">
            <v/>
          </cell>
          <cell r="AJ352" t="str">
            <v/>
          </cell>
          <cell r="AK352" t="str">
            <v/>
          </cell>
          <cell r="AL352" t="str">
            <v/>
          </cell>
          <cell r="AM352" t="str">
            <v/>
          </cell>
          <cell r="AN352" t="str">
            <v/>
          </cell>
          <cell r="AO352" t="str">
            <v/>
          </cell>
          <cell r="AP352" t="str">
            <v/>
          </cell>
          <cell r="AQ352" t="str">
            <v/>
          </cell>
          <cell r="AR352" t="str">
            <v/>
          </cell>
          <cell r="AS352" t="str">
            <v/>
          </cell>
          <cell r="AT352" t="str">
            <v/>
          </cell>
          <cell r="AU352" t="str">
            <v/>
          </cell>
          <cell r="AV352" t="str">
            <v/>
          </cell>
          <cell r="AW352" t="str">
            <v/>
          </cell>
          <cell r="AX352" t="str">
            <v/>
          </cell>
          <cell r="AY352" t="str">
            <v/>
          </cell>
          <cell r="AZ352" t="str">
            <v/>
          </cell>
          <cell r="BA352" t="str">
            <v/>
          </cell>
          <cell r="BB352" t="str">
            <v/>
          </cell>
          <cell r="BC352" t="str">
            <v/>
          </cell>
          <cell r="BD352" t="str">
            <v/>
          </cell>
          <cell r="BE352" t="str">
            <v/>
          </cell>
          <cell r="BF352" t="str">
            <v/>
          </cell>
          <cell r="BG352" t="str">
            <v/>
          </cell>
          <cell r="BH352" t="str">
            <v/>
          </cell>
          <cell r="BI352" t="str">
            <v/>
          </cell>
          <cell r="BJ352" t="str">
            <v/>
          </cell>
          <cell r="BK352" t="str">
            <v/>
          </cell>
          <cell r="BL352" t="str">
            <v/>
          </cell>
          <cell r="BM352" t="str">
            <v/>
          </cell>
          <cell r="BN352" t="str">
            <v/>
          </cell>
          <cell r="BO352" t="str">
            <v/>
          </cell>
          <cell r="BP352" t="str">
            <v/>
          </cell>
          <cell r="BQ352" t="str">
            <v/>
          </cell>
          <cell r="BR352" t="str">
            <v/>
          </cell>
          <cell r="BS352" t="str">
            <v/>
          </cell>
          <cell r="BT352" t="str">
            <v/>
          </cell>
          <cell r="BU352" t="str">
            <v/>
          </cell>
          <cell r="BV352" t="str">
            <v/>
          </cell>
          <cell r="BW352" t="str">
            <v/>
          </cell>
          <cell r="BX352" t="str">
            <v/>
          </cell>
          <cell r="BY352" t="str">
            <v/>
          </cell>
          <cell r="CA352" t="str">
            <v/>
          </cell>
          <cell r="CB352" t="str">
            <v/>
          </cell>
          <cell r="CC352" t="str">
            <v/>
          </cell>
          <cell r="CD352" t="str">
            <v/>
          </cell>
          <cell r="CE352" t="str">
            <v/>
          </cell>
          <cell r="CF352" t="str">
            <v/>
          </cell>
          <cell r="CG352" t="str">
            <v/>
          </cell>
          <cell r="CH352" t="str">
            <v/>
          </cell>
          <cell r="CI352" t="str">
            <v/>
          </cell>
          <cell r="CJ352" t="str">
            <v/>
          </cell>
          <cell r="CK352" t="str">
            <v/>
          </cell>
          <cell r="CL352" t="str">
            <v/>
          </cell>
          <cell r="CM352" t="str">
            <v/>
          </cell>
          <cell r="CN352" t="str">
            <v/>
          </cell>
          <cell r="CO352" t="str">
            <v/>
          </cell>
          <cell r="CP352" t="str">
            <v/>
          </cell>
          <cell r="CQ352" t="str">
            <v/>
          </cell>
          <cell r="CR352" t="str">
            <v/>
          </cell>
          <cell r="CS352" t="str">
            <v/>
          </cell>
          <cell r="CT352" t="str">
            <v/>
          </cell>
          <cell r="CU352" t="str">
            <v/>
          </cell>
          <cell r="CV352" t="str">
            <v/>
          </cell>
          <cell r="CW352" t="str">
            <v/>
          </cell>
          <cell r="CX352" t="str">
            <v/>
          </cell>
          <cell r="CY352" t="str">
            <v/>
          </cell>
          <cell r="CZ352" t="str">
            <v/>
          </cell>
          <cell r="DA352" t="str">
            <v/>
          </cell>
          <cell r="DB352" t="str">
            <v/>
          </cell>
          <cell r="DC352" t="str">
            <v/>
          </cell>
          <cell r="DD352" t="str">
            <v/>
          </cell>
          <cell r="DE352" t="str">
            <v/>
          </cell>
          <cell r="DF352" t="str">
            <v/>
          </cell>
          <cell r="DG352" t="str">
            <v/>
          </cell>
          <cell r="DH352" t="str">
            <v/>
          </cell>
          <cell r="DI352" t="str">
            <v/>
          </cell>
          <cell r="DJ352" t="str">
            <v/>
          </cell>
          <cell r="DK352" t="str">
            <v/>
          </cell>
          <cell r="DL352" t="str">
            <v/>
          </cell>
          <cell r="DM352" t="str">
            <v/>
          </cell>
          <cell r="DN352" t="str">
            <v/>
          </cell>
          <cell r="DO352" t="str">
            <v/>
          </cell>
          <cell r="DP352" t="str">
            <v/>
          </cell>
          <cell r="DQ352" t="str">
            <v/>
          </cell>
          <cell r="DR352" t="str">
            <v/>
          </cell>
          <cell r="DS352" t="str">
            <v/>
          </cell>
          <cell r="DT352" t="str">
            <v/>
          </cell>
          <cell r="DU352" t="str">
            <v/>
          </cell>
          <cell r="DV352" t="str">
            <v/>
          </cell>
          <cell r="DW352" t="str">
            <v/>
          </cell>
          <cell r="DX352" t="str">
            <v/>
          </cell>
          <cell r="DY352" t="str">
            <v/>
          </cell>
          <cell r="DZ352" t="str">
            <v/>
          </cell>
          <cell r="EA352" t="str">
            <v/>
          </cell>
          <cell r="EB352" t="str">
            <v/>
          </cell>
          <cell r="EC352" t="str">
            <v/>
          </cell>
          <cell r="ED352" t="str">
            <v/>
          </cell>
          <cell r="EE352" t="str">
            <v/>
          </cell>
          <cell r="EF352" t="str">
            <v/>
          </cell>
          <cell r="EG352" t="str">
            <v/>
          </cell>
          <cell r="EH352" t="str">
            <v/>
          </cell>
          <cell r="EI352" t="str">
            <v/>
          </cell>
          <cell r="EJ352" t="str">
            <v/>
          </cell>
          <cell r="EK352" t="str">
            <v/>
          </cell>
          <cell r="EL352" t="str">
            <v/>
          </cell>
          <cell r="EM352" t="str">
            <v/>
          </cell>
          <cell r="EN352" t="str">
            <v/>
          </cell>
          <cell r="EO352" t="str">
            <v/>
          </cell>
          <cell r="EP352" t="str">
            <v/>
          </cell>
          <cell r="EQ352" t="str">
            <v/>
          </cell>
          <cell r="ER352" t="str">
            <v/>
          </cell>
          <cell r="ES352" t="str">
            <v/>
          </cell>
          <cell r="ET352" t="str">
            <v/>
          </cell>
          <cell r="EU352" t="str">
            <v/>
          </cell>
          <cell r="EV352" t="str">
            <v/>
          </cell>
          <cell r="EW352" t="str">
            <v/>
          </cell>
          <cell r="EX352" t="str">
            <v/>
          </cell>
        </row>
        <row r="353">
          <cell r="B353" t="str">
            <v/>
          </cell>
          <cell r="C353" t="str">
            <v/>
          </cell>
          <cell r="D353" t="str">
            <v/>
          </cell>
          <cell r="E353" t="str">
            <v/>
          </cell>
          <cell r="F353" t="str">
            <v/>
          </cell>
          <cell r="G353" t="str">
            <v/>
          </cell>
          <cell r="H353" t="str">
            <v/>
          </cell>
          <cell r="I353" t="str">
            <v/>
          </cell>
          <cell r="J353" t="str">
            <v/>
          </cell>
          <cell r="K353" t="str">
            <v/>
          </cell>
          <cell r="L353" t="str">
            <v/>
          </cell>
          <cell r="M353" t="str">
            <v/>
          </cell>
          <cell r="N353" t="str">
            <v/>
          </cell>
          <cell r="O353" t="str">
            <v/>
          </cell>
          <cell r="P353" t="str">
            <v/>
          </cell>
          <cell r="Q353" t="str">
            <v/>
          </cell>
          <cell r="R353" t="str">
            <v/>
          </cell>
          <cell r="S353" t="str">
            <v/>
          </cell>
          <cell r="T353" t="str">
            <v/>
          </cell>
          <cell r="U353" t="str">
            <v/>
          </cell>
          <cell r="V353" t="str">
            <v/>
          </cell>
          <cell r="W353" t="str">
            <v/>
          </cell>
          <cell r="X353" t="str">
            <v/>
          </cell>
          <cell r="Y353" t="str">
            <v/>
          </cell>
          <cell r="Z353" t="str">
            <v/>
          </cell>
          <cell r="AA353" t="str">
            <v/>
          </cell>
          <cell r="AB353" t="str">
            <v/>
          </cell>
          <cell r="AC353" t="str">
            <v/>
          </cell>
          <cell r="AD353" t="str">
            <v/>
          </cell>
          <cell r="AE353" t="str">
            <v/>
          </cell>
          <cell r="AF353" t="str">
            <v/>
          </cell>
          <cell r="AG353" t="str">
            <v/>
          </cell>
          <cell r="AH353" t="str">
            <v/>
          </cell>
          <cell r="AI353" t="str">
            <v/>
          </cell>
          <cell r="AJ353" t="str">
            <v/>
          </cell>
          <cell r="AK353" t="str">
            <v/>
          </cell>
          <cell r="AL353" t="str">
            <v/>
          </cell>
          <cell r="AM353" t="str">
            <v/>
          </cell>
          <cell r="AN353" t="str">
            <v/>
          </cell>
          <cell r="AO353" t="str">
            <v/>
          </cell>
          <cell r="AP353" t="str">
            <v/>
          </cell>
          <cell r="AQ353" t="str">
            <v/>
          </cell>
          <cell r="AR353" t="str">
            <v/>
          </cell>
          <cell r="AS353" t="str">
            <v/>
          </cell>
          <cell r="AT353" t="str">
            <v/>
          </cell>
          <cell r="AU353" t="str">
            <v/>
          </cell>
          <cell r="AV353" t="str">
            <v/>
          </cell>
          <cell r="AW353" t="str">
            <v/>
          </cell>
          <cell r="AX353" t="str">
            <v/>
          </cell>
          <cell r="AY353" t="str">
            <v/>
          </cell>
          <cell r="AZ353" t="str">
            <v/>
          </cell>
          <cell r="BA353" t="str">
            <v/>
          </cell>
          <cell r="BB353" t="str">
            <v/>
          </cell>
          <cell r="BC353" t="str">
            <v/>
          </cell>
          <cell r="BD353" t="str">
            <v/>
          </cell>
          <cell r="BE353" t="str">
            <v/>
          </cell>
          <cell r="BF353" t="str">
            <v/>
          </cell>
          <cell r="BG353" t="str">
            <v/>
          </cell>
          <cell r="BH353" t="str">
            <v/>
          </cell>
          <cell r="BI353" t="str">
            <v/>
          </cell>
          <cell r="BJ353" t="str">
            <v/>
          </cell>
          <cell r="BK353" t="str">
            <v/>
          </cell>
          <cell r="BL353" t="str">
            <v/>
          </cell>
          <cell r="BM353" t="str">
            <v/>
          </cell>
          <cell r="BN353" t="str">
            <v/>
          </cell>
          <cell r="BO353" t="str">
            <v/>
          </cell>
          <cell r="BP353" t="str">
            <v/>
          </cell>
          <cell r="BQ353" t="str">
            <v/>
          </cell>
          <cell r="BR353" t="str">
            <v/>
          </cell>
          <cell r="BS353" t="str">
            <v/>
          </cell>
          <cell r="BT353" t="str">
            <v/>
          </cell>
          <cell r="BU353" t="str">
            <v/>
          </cell>
          <cell r="BV353" t="str">
            <v/>
          </cell>
          <cell r="BW353" t="str">
            <v/>
          </cell>
          <cell r="BX353" t="str">
            <v/>
          </cell>
          <cell r="BY353" t="str">
            <v/>
          </cell>
          <cell r="CA353" t="str">
            <v/>
          </cell>
          <cell r="CB353" t="str">
            <v/>
          </cell>
          <cell r="CC353" t="str">
            <v/>
          </cell>
          <cell r="CD353" t="str">
            <v/>
          </cell>
          <cell r="CE353" t="str">
            <v/>
          </cell>
          <cell r="CF353" t="str">
            <v/>
          </cell>
          <cell r="CG353" t="str">
            <v/>
          </cell>
          <cell r="CH353" t="str">
            <v/>
          </cell>
          <cell r="CI353" t="str">
            <v/>
          </cell>
          <cell r="CJ353" t="str">
            <v/>
          </cell>
          <cell r="CK353" t="str">
            <v/>
          </cell>
          <cell r="CL353" t="str">
            <v/>
          </cell>
          <cell r="CM353" t="str">
            <v/>
          </cell>
          <cell r="CN353" t="str">
            <v/>
          </cell>
          <cell r="CO353" t="str">
            <v/>
          </cell>
          <cell r="CP353" t="str">
            <v/>
          </cell>
          <cell r="CQ353" t="str">
            <v/>
          </cell>
          <cell r="CR353" t="str">
            <v/>
          </cell>
          <cell r="CS353" t="str">
            <v/>
          </cell>
          <cell r="CT353" t="str">
            <v/>
          </cell>
          <cell r="CU353" t="str">
            <v/>
          </cell>
          <cell r="CV353" t="str">
            <v/>
          </cell>
          <cell r="CW353" t="str">
            <v/>
          </cell>
          <cell r="CX353" t="str">
            <v/>
          </cell>
          <cell r="CY353" t="str">
            <v/>
          </cell>
          <cell r="CZ353" t="str">
            <v/>
          </cell>
          <cell r="DA353" t="str">
            <v/>
          </cell>
          <cell r="DB353" t="str">
            <v/>
          </cell>
          <cell r="DC353" t="str">
            <v/>
          </cell>
          <cell r="DD353" t="str">
            <v/>
          </cell>
          <cell r="DE353" t="str">
            <v/>
          </cell>
          <cell r="DF353" t="str">
            <v/>
          </cell>
          <cell r="DG353" t="str">
            <v/>
          </cell>
          <cell r="DH353" t="str">
            <v/>
          </cell>
          <cell r="DI353" t="str">
            <v/>
          </cell>
          <cell r="DJ353" t="str">
            <v/>
          </cell>
          <cell r="DK353" t="str">
            <v/>
          </cell>
          <cell r="DL353" t="str">
            <v/>
          </cell>
          <cell r="DM353" t="str">
            <v/>
          </cell>
          <cell r="DN353" t="str">
            <v/>
          </cell>
          <cell r="DO353" t="str">
            <v/>
          </cell>
          <cell r="DP353" t="str">
            <v/>
          </cell>
          <cell r="DQ353" t="str">
            <v/>
          </cell>
          <cell r="DR353" t="str">
            <v/>
          </cell>
          <cell r="DS353" t="str">
            <v/>
          </cell>
          <cell r="DT353" t="str">
            <v/>
          </cell>
          <cell r="DU353" t="str">
            <v/>
          </cell>
          <cell r="DV353" t="str">
            <v/>
          </cell>
          <cell r="DW353" t="str">
            <v/>
          </cell>
          <cell r="DX353" t="str">
            <v/>
          </cell>
          <cell r="DY353" t="str">
            <v/>
          </cell>
          <cell r="DZ353" t="str">
            <v/>
          </cell>
          <cell r="EA353" t="str">
            <v/>
          </cell>
          <cell r="EB353" t="str">
            <v/>
          </cell>
          <cell r="EC353" t="str">
            <v/>
          </cell>
          <cell r="ED353" t="str">
            <v/>
          </cell>
          <cell r="EE353" t="str">
            <v/>
          </cell>
          <cell r="EF353" t="str">
            <v/>
          </cell>
          <cell r="EG353" t="str">
            <v/>
          </cell>
          <cell r="EH353" t="str">
            <v/>
          </cell>
          <cell r="EI353" t="str">
            <v/>
          </cell>
          <cell r="EJ353" t="str">
            <v/>
          </cell>
          <cell r="EK353" t="str">
            <v/>
          </cell>
          <cell r="EL353" t="str">
            <v/>
          </cell>
          <cell r="EM353" t="str">
            <v/>
          </cell>
          <cell r="EN353" t="str">
            <v/>
          </cell>
          <cell r="EO353" t="str">
            <v/>
          </cell>
          <cell r="EP353" t="str">
            <v/>
          </cell>
          <cell r="EQ353" t="str">
            <v/>
          </cell>
          <cell r="ER353" t="str">
            <v/>
          </cell>
          <cell r="ES353" t="str">
            <v/>
          </cell>
          <cell r="ET353" t="str">
            <v/>
          </cell>
          <cell r="EU353" t="str">
            <v/>
          </cell>
          <cell r="EV353" t="str">
            <v/>
          </cell>
          <cell r="EW353" t="str">
            <v/>
          </cell>
          <cell r="EX353" t="str">
            <v/>
          </cell>
        </row>
        <row r="354">
          <cell r="B354" t="str">
            <v/>
          </cell>
          <cell r="C354" t="str">
            <v/>
          </cell>
          <cell r="D354" t="str">
            <v/>
          </cell>
          <cell r="E354" t="str">
            <v/>
          </cell>
          <cell r="F354" t="str">
            <v/>
          </cell>
          <cell r="G354" t="str">
            <v/>
          </cell>
          <cell r="H354" t="str">
            <v/>
          </cell>
          <cell r="I354" t="str">
            <v/>
          </cell>
          <cell r="J354" t="str">
            <v/>
          </cell>
          <cell r="K354" t="str">
            <v/>
          </cell>
          <cell r="L354" t="str">
            <v/>
          </cell>
          <cell r="M354" t="str">
            <v/>
          </cell>
          <cell r="N354" t="str">
            <v/>
          </cell>
          <cell r="O354" t="str">
            <v/>
          </cell>
          <cell r="P354" t="str">
            <v/>
          </cell>
          <cell r="Q354" t="str">
            <v/>
          </cell>
          <cell r="R354" t="str">
            <v/>
          </cell>
          <cell r="S354" t="str">
            <v/>
          </cell>
          <cell r="T354" t="str">
            <v/>
          </cell>
          <cell r="U354" t="str">
            <v/>
          </cell>
          <cell r="V354" t="str">
            <v/>
          </cell>
          <cell r="W354" t="str">
            <v/>
          </cell>
          <cell r="X354" t="str">
            <v/>
          </cell>
          <cell r="Y354" t="str">
            <v/>
          </cell>
          <cell r="Z354" t="str">
            <v/>
          </cell>
          <cell r="AA354" t="str">
            <v/>
          </cell>
          <cell r="AB354" t="str">
            <v/>
          </cell>
          <cell r="AC354" t="str">
            <v/>
          </cell>
          <cell r="AD354" t="str">
            <v/>
          </cell>
          <cell r="AE354" t="str">
            <v/>
          </cell>
          <cell r="AF354" t="str">
            <v/>
          </cell>
          <cell r="AG354" t="str">
            <v/>
          </cell>
          <cell r="AH354" t="str">
            <v/>
          </cell>
          <cell r="AI354" t="str">
            <v/>
          </cell>
          <cell r="AJ354" t="str">
            <v/>
          </cell>
          <cell r="AK354" t="str">
            <v/>
          </cell>
          <cell r="AL354" t="str">
            <v/>
          </cell>
          <cell r="AM354" t="str">
            <v/>
          </cell>
          <cell r="AN354" t="str">
            <v/>
          </cell>
          <cell r="AO354" t="str">
            <v/>
          </cell>
          <cell r="AP354" t="str">
            <v/>
          </cell>
          <cell r="AQ354" t="str">
            <v/>
          </cell>
          <cell r="AR354" t="str">
            <v/>
          </cell>
          <cell r="AS354" t="str">
            <v/>
          </cell>
          <cell r="AT354" t="str">
            <v/>
          </cell>
          <cell r="AU354" t="str">
            <v/>
          </cell>
          <cell r="AV354" t="str">
            <v/>
          </cell>
          <cell r="AW354" t="str">
            <v/>
          </cell>
          <cell r="AX354" t="str">
            <v/>
          </cell>
          <cell r="AY354" t="str">
            <v/>
          </cell>
          <cell r="AZ354" t="str">
            <v/>
          </cell>
          <cell r="BA354" t="str">
            <v/>
          </cell>
          <cell r="BB354" t="str">
            <v/>
          </cell>
          <cell r="BC354" t="str">
            <v/>
          </cell>
          <cell r="BD354" t="str">
            <v/>
          </cell>
          <cell r="BE354" t="str">
            <v/>
          </cell>
          <cell r="BF354" t="str">
            <v/>
          </cell>
          <cell r="BG354" t="str">
            <v/>
          </cell>
          <cell r="BH354" t="str">
            <v/>
          </cell>
          <cell r="BI354" t="str">
            <v/>
          </cell>
          <cell r="BJ354" t="str">
            <v/>
          </cell>
          <cell r="BK354" t="str">
            <v/>
          </cell>
          <cell r="BL354" t="str">
            <v/>
          </cell>
          <cell r="BM354" t="str">
            <v/>
          </cell>
          <cell r="BN354" t="str">
            <v/>
          </cell>
          <cell r="BO354" t="str">
            <v/>
          </cell>
          <cell r="BP354" t="str">
            <v/>
          </cell>
          <cell r="BQ354" t="str">
            <v/>
          </cell>
          <cell r="BR354" t="str">
            <v/>
          </cell>
          <cell r="BS354" t="str">
            <v/>
          </cell>
          <cell r="BT354" t="str">
            <v/>
          </cell>
          <cell r="BU354" t="str">
            <v/>
          </cell>
          <cell r="BV354" t="str">
            <v/>
          </cell>
          <cell r="BW354" t="str">
            <v/>
          </cell>
          <cell r="BX354" t="str">
            <v/>
          </cell>
          <cell r="BY354" t="str">
            <v/>
          </cell>
          <cell r="CA354" t="str">
            <v/>
          </cell>
          <cell r="CB354" t="str">
            <v/>
          </cell>
          <cell r="CC354" t="str">
            <v/>
          </cell>
          <cell r="CD354" t="str">
            <v/>
          </cell>
          <cell r="CE354" t="str">
            <v/>
          </cell>
          <cell r="CF354" t="str">
            <v/>
          </cell>
          <cell r="CG354" t="str">
            <v/>
          </cell>
          <cell r="CH354" t="str">
            <v/>
          </cell>
          <cell r="CI354" t="str">
            <v/>
          </cell>
          <cell r="CJ354" t="str">
            <v/>
          </cell>
          <cell r="CK354" t="str">
            <v/>
          </cell>
          <cell r="CL354" t="str">
            <v/>
          </cell>
          <cell r="CM354" t="str">
            <v/>
          </cell>
          <cell r="CN354" t="str">
            <v/>
          </cell>
          <cell r="CO354" t="str">
            <v/>
          </cell>
          <cell r="CP354" t="str">
            <v/>
          </cell>
          <cell r="CQ354" t="str">
            <v/>
          </cell>
          <cell r="CR354" t="str">
            <v/>
          </cell>
          <cell r="CS354" t="str">
            <v/>
          </cell>
          <cell r="CT354" t="str">
            <v/>
          </cell>
          <cell r="CU354" t="str">
            <v/>
          </cell>
          <cell r="CV354" t="str">
            <v/>
          </cell>
          <cell r="CW354" t="str">
            <v/>
          </cell>
          <cell r="CX354" t="str">
            <v/>
          </cell>
          <cell r="CY354" t="str">
            <v/>
          </cell>
          <cell r="CZ354" t="str">
            <v/>
          </cell>
          <cell r="DA354" t="str">
            <v/>
          </cell>
          <cell r="DB354" t="str">
            <v/>
          </cell>
          <cell r="DC354" t="str">
            <v/>
          </cell>
          <cell r="DD354" t="str">
            <v/>
          </cell>
          <cell r="DE354" t="str">
            <v/>
          </cell>
          <cell r="DF354" t="str">
            <v/>
          </cell>
          <cell r="DG354" t="str">
            <v/>
          </cell>
          <cell r="DH354" t="str">
            <v/>
          </cell>
          <cell r="DI354" t="str">
            <v/>
          </cell>
          <cell r="DJ354" t="str">
            <v/>
          </cell>
          <cell r="DK354" t="str">
            <v/>
          </cell>
          <cell r="DL354" t="str">
            <v/>
          </cell>
          <cell r="DM354" t="str">
            <v/>
          </cell>
          <cell r="DN354" t="str">
            <v/>
          </cell>
          <cell r="DO354" t="str">
            <v/>
          </cell>
          <cell r="DP354" t="str">
            <v/>
          </cell>
          <cell r="DQ354" t="str">
            <v/>
          </cell>
          <cell r="DR354" t="str">
            <v/>
          </cell>
          <cell r="DS354" t="str">
            <v/>
          </cell>
          <cell r="DT354" t="str">
            <v/>
          </cell>
          <cell r="DU354" t="str">
            <v/>
          </cell>
          <cell r="DV354" t="str">
            <v/>
          </cell>
          <cell r="DW354" t="str">
            <v/>
          </cell>
          <cell r="DX354" t="str">
            <v/>
          </cell>
          <cell r="DY354" t="str">
            <v/>
          </cell>
          <cell r="DZ354" t="str">
            <v/>
          </cell>
          <cell r="EA354" t="str">
            <v/>
          </cell>
          <cell r="EB354" t="str">
            <v/>
          </cell>
          <cell r="EC354" t="str">
            <v/>
          </cell>
          <cell r="ED354" t="str">
            <v/>
          </cell>
          <cell r="EE354" t="str">
            <v/>
          </cell>
          <cell r="EF354" t="str">
            <v/>
          </cell>
          <cell r="EG354" t="str">
            <v/>
          </cell>
          <cell r="EH354" t="str">
            <v/>
          </cell>
          <cell r="EI354" t="str">
            <v/>
          </cell>
          <cell r="EJ354" t="str">
            <v/>
          </cell>
          <cell r="EK354" t="str">
            <v/>
          </cell>
          <cell r="EL354" t="str">
            <v/>
          </cell>
          <cell r="EM354" t="str">
            <v/>
          </cell>
          <cell r="EN354" t="str">
            <v/>
          </cell>
          <cell r="EO354" t="str">
            <v/>
          </cell>
          <cell r="EP354" t="str">
            <v/>
          </cell>
          <cell r="EQ354" t="str">
            <v/>
          </cell>
          <cell r="ER354" t="str">
            <v/>
          </cell>
          <cell r="ES354" t="str">
            <v/>
          </cell>
          <cell r="ET354" t="str">
            <v/>
          </cell>
          <cell r="EU354" t="str">
            <v/>
          </cell>
          <cell r="EV354" t="str">
            <v/>
          </cell>
          <cell r="EW354" t="str">
            <v/>
          </cell>
          <cell r="EX354" t="str">
            <v/>
          </cell>
        </row>
        <row r="355">
          <cell r="B355" t="str">
            <v/>
          </cell>
          <cell r="C355" t="str">
            <v/>
          </cell>
          <cell r="D355" t="str">
            <v/>
          </cell>
          <cell r="E355" t="str">
            <v/>
          </cell>
          <cell r="F355" t="str">
            <v/>
          </cell>
          <cell r="G355" t="str">
            <v/>
          </cell>
          <cell r="H355" t="str">
            <v/>
          </cell>
          <cell r="I355" t="str">
            <v/>
          </cell>
          <cell r="J355" t="str">
            <v/>
          </cell>
          <cell r="K355" t="str">
            <v/>
          </cell>
          <cell r="L355" t="str">
            <v/>
          </cell>
          <cell r="M355" t="str">
            <v/>
          </cell>
          <cell r="N355" t="str">
            <v/>
          </cell>
          <cell r="O355" t="str">
            <v/>
          </cell>
          <cell r="P355" t="str">
            <v/>
          </cell>
          <cell r="Q355" t="str">
            <v/>
          </cell>
          <cell r="R355" t="str">
            <v/>
          </cell>
          <cell r="S355" t="str">
            <v/>
          </cell>
          <cell r="T355" t="str">
            <v/>
          </cell>
          <cell r="U355" t="str">
            <v/>
          </cell>
          <cell r="V355" t="str">
            <v/>
          </cell>
          <cell r="W355" t="str">
            <v/>
          </cell>
          <cell r="X355" t="str">
            <v/>
          </cell>
          <cell r="Y355" t="str">
            <v/>
          </cell>
          <cell r="Z355" t="str">
            <v/>
          </cell>
          <cell r="AA355" t="str">
            <v/>
          </cell>
          <cell r="AB355" t="str">
            <v/>
          </cell>
          <cell r="AC355" t="str">
            <v/>
          </cell>
          <cell r="AD355" t="str">
            <v/>
          </cell>
          <cell r="AE355" t="str">
            <v/>
          </cell>
          <cell r="AF355" t="str">
            <v/>
          </cell>
          <cell r="AG355" t="str">
            <v/>
          </cell>
          <cell r="AH355" t="str">
            <v/>
          </cell>
          <cell r="AI355" t="str">
            <v/>
          </cell>
          <cell r="AJ355" t="str">
            <v/>
          </cell>
          <cell r="AK355" t="str">
            <v/>
          </cell>
          <cell r="AL355" t="str">
            <v/>
          </cell>
          <cell r="AM355" t="str">
            <v/>
          </cell>
          <cell r="AN355" t="str">
            <v/>
          </cell>
          <cell r="AO355" t="str">
            <v/>
          </cell>
          <cell r="AP355" t="str">
            <v/>
          </cell>
          <cell r="AQ355" t="str">
            <v/>
          </cell>
          <cell r="AR355" t="str">
            <v/>
          </cell>
          <cell r="AS355" t="str">
            <v/>
          </cell>
          <cell r="AT355" t="str">
            <v/>
          </cell>
          <cell r="AU355" t="str">
            <v/>
          </cell>
          <cell r="AV355" t="str">
            <v/>
          </cell>
          <cell r="AW355" t="str">
            <v/>
          </cell>
          <cell r="AX355" t="str">
            <v/>
          </cell>
          <cell r="AY355" t="str">
            <v/>
          </cell>
          <cell r="AZ355" t="str">
            <v/>
          </cell>
          <cell r="BA355" t="str">
            <v/>
          </cell>
          <cell r="BB355" t="str">
            <v/>
          </cell>
          <cell r="BC355" t="str">
            <v/>
          </cell>
          <cell r="BD355" t="str">
            <v/>
          </cell>
          <cell r="BE355" t="str">
            <v/>
          </cell>
          <cell r="BF355" t="str">
            <v/>
          </cell>
          <cell r="BG355" t="str">
            <v/>
          </cell>
          <cell r="BH355" t="str">
            <v/>
          </cell>
          <cell r="BI355" t="str">
            <v/>
          </cell>
          <cell r="BJ355" t="str">
            <v/>
          </cell>
          <cell r="BK355" t="str">
            <v/>
          </cell>
          <cell r="BL355" t="str">
            <v/>
          </cell>
          <cell r="BM355" t="str">
            <v/>
          </cell>
          <cell r="BN355" t="str">
            <v/>
          </cell>
          <cell r="BO355" t="str">
            <v/>
          </cell>
          <cell r="BP355" t="str">
            <v/>
          </cell>
          <cell r="BQ355" t="str">
            <v/>
          </cell>
          <cell r="BR355" t="str">
            <v/>
          </cell>
          <cell r="BS355" t="str">
            <v/>
          </cell>
          <cell r="BT355" t="str">
            <v/>
          </cell>
          <cell r="BU355" t="str">
            <v/>
          </cell>
          <cell r="BV355" t="str">
            <v/>
          </cell>
          <cell r="BW355" t="str">
            <v/>
          </cell>
          <cell r="BX355" t="str">
            <v/>
          </cell>
          <cell r="BY355" t="str">
            <v/>
          </cell>
          <cell r="CA355" t="str">
            <v/>
          </cell>
          <cell r="CB355" t="str">
            <v/>
          </cell>
          <cell r="CC355" t="str">
            <v/>
          </cell>
          <cell r="CD355" t="str">
            <v/>
          </cell>
          <cell r="CE355" t="str">
            <v/>
          </cell>
          <cell r="CF355" t="str">
            <v/>
          </cell>
          <cell r="CG355" t="str">
            <v/>
          </cell>
          <cell r="CH355" t="str">
            <v/>
          </cell>
          <cell r="CI355" t="str">
            <v/>
          </cell>
          <cell r="CJ355" t="str">
            <v/>
          </cell>
          <cell r="CK355" t="str">
            <v/>
          </cell>
          <cell r="CL355" t="str">
            <v/>
          </cell>
          <cell r="CM355" t="str">
            <v/>
          </cell>
          <cell r="CN355" t="str">
            <v/>
          </cell>
          <cell r="CO355" t="str">
            <v/>
          </cell>
          <cell r="CP355" t="str">
            <v/>
          </cell>
          <cell r="CQ355" t="str">
            <v/>
          </cell>
          <cell r="CR355" t="str">
            <v/>
          </cell>
          <cell r="CS355" t="str">
            <v/>
          </cell>
          <cell r="CT355" t="str">
            <v/>
          </cell>
          <cell r="CU355" t="str">
            <v/>
          </cell>
          <cell r="CV355" t="str">
            <v/>
          </cell>
          <cell r="CW355" t="str">
            <v/>
          </cell>
          <cell r="CX355" t="str">
            <v/>
          </cell>
          <cell r="CY355" t="str">
            <v/>
          </cell>
          <cell r="CZ355" t="str">
            <v/>
          </cell>
          <cell r="DA355" t="str">
            <v/>
          </cell>
          <cell r="DB355" t="str">
            <v/>
          </cell>
          <cell r="DC355" t="str">
            <v/>
          </cell>
          <cell r="DD355" t="str">
            <v/>
          </cell>
          <cell r="DE355" t="str">
            <v/>
          </cell>
          <cell r="DF355" t="str">
            <v/>
          </cell>
          <cell r="DG355" t="str">
            <v/>
          </cell>
          <cell r="DH355" t="str">
            <v/>
          </cell>
          <cell r="DI355" t="str">
            <v/>
          </cell>
          <cell r="DJ355" t="str">
            <v/>
          </cell>
          <cell r="DK355" t="str">
            <v/>
          </cell>
          <cell r="DL355" t="str">
            <v/>
          </cell>
          <cell r="DM355" t="str">
            <v/>
          </cell>
          <cell r="DN355" t="str">
            <v/>
          </cell>
          <cell r="DO355" t="str">
            <v/>
          </cell>
          <cell r="DP355" t="str">
            <v/>
          </cell>
          <cell r="DQ355" t="str">
            <v/>
          </cell>
          <cell r="DR355" t="str">
            <v/>
          </cell>
          <cell r="DS355" t="str">
            <v/>
          </cell>
          <cell r="DT355" t="str">
            <v/>
          </cell>
          <cell r="DU355" t="str">
            <v/>
          </cell>
          <cell r="DV355" t="str">
            <v/>
          </cell>
          <cell r="DW355" t="str">
            <v/>
          </cell>
          <cell r="DX355" t="str">
            <v/>
          </cell>
          <cell r="DY355" t="str">
            <v/>
          </cell>
          <cell r="DZ355" t="str">
            <v/>
          </cell>
          <cell r="EA355" t="str">
            <v/>
          </cell>
          <cell r="EB355" t="str">
            <v/>
          </cell>
          <cell r="EC355" t="str">
            <v/>
          </cell>
          <cell r="ED355" t="str">
            <v/>
          </cell>
          <cell r="EE355" t="str">
            <v/>
          </cell>
          <cell r="EF355" t="str">
            <v/>
          </cell>
          <cell r="EG355" t="str">
            <v/>
          </cell>
          <cell r="EH355" t="str">
            <v/>
          </cell>
          <cell r="EI355" t="str">
            <v/>
          </cell>
          <cell r="EJ355" t="str">
            <v/>
          </cell>
          <cell r="EK355" t="str">
            <v/>
          </cell>
          <cell r="EL355" t="str">
            <v/>
          </cell>
          <cell r="EM355" t="str">
            <v/>
          </cell>
          <cell r="EN355" t="str">
            <v/>
          </cell>
          <cell r="EO355" t="str">
            <v/>
          </cell>
          <cell r="EP355" t="str">
            <v/>
          </cell>
          <cell r="EQ355" t="str">
            <v/>
          </cell>
          <cell r="ER355" t="str">
            <v/>
          </cell>
          <cell r="ES355" t="str">
            <v/>
          </cell>
          <cell r="ET355" t="str">
            <v/>
          </cell>
          <cell r="EU355" t="str">
            <v/>
          </cell>
          <cell r="EV355" t="str">
            <v/>
          </cell>
          <cell r="EW355" t="str">
            <v/>
          </cell>
          <cell r="EX355" t="str">
            <v/>
          </cell>
        </row>
        <row r="356">
          <cell r="B356" t="str">
            <v/>
          </cell>
          <cell r="C356" t="str">
            <v/>
          </cell>
          <cell r="D356" t="str">
            <v/>
          </cell>
          <cell r="E356" t="str">
            <v/>
          </cell>
          <cell r="F356" t="str">
            <v/>
          </cell>
          <cell r="G356" t="str">
            <v/>
          </cell>
          <cell r="H356" t="str">
            <v/>
          </cell>
          <cell r="I356" t="str">
            <v/>
          </cell>
          <cell r="J356" t="str">
            <v/>
          </cell>
          <cell r="K356" t="str">
            <v/>
          </cell>
          <cell r="L356" t="str">
            <v/>
          </cell>
          <cell r="M356" t="str">
            <v/>
          </cell>
          <cell r="N356" t="str">
            <v/>
          </cell>
          <cell r="O356" t="str">
            <v/>
          </cell>
          <cell r="P356" t="str">
            <v/>
          </cell>
          <cell r="Q356" t="str">
            <v/>
          </cell>
          <cell r="R356" t="str">
            <v/>
          </cell>
          <cell r="S356" t="str">
            <v/>
          </cell>
          <cell r="T356" t="str">
            <v/>
          </cell>
          <cell r="U356" t="str">
            <v/>
          </cell>
          <cell r="V356" t="str">
            <v/>
          </cell>
          <cell r="W356" t="str">
            <v/>
          </cell>
          <cell r="X356" t="str">
            <v/>
          </cell>
          <cell r="Y356" t="str">
            <v/>
          </cell>
          <cell r="Z356" t="str">
            <v/>
          </cell>
          <cell r="AA356" t="str">
            <v/>
          </cell>
          <cell r="AB356" t="str">
            <v/>
          </cell>
          <cell r="AC356" t="str">
            <v/>
          </cell>
          <cell r="AD356" t="str">
            <v/>
          </cell>
          <cell r="AE356" t="str">
            <v/>
          </cell>
          <cell r="AF356" t="str">
            <v/>
          </cell>
          <cell r="AG356" t="str">
            <v/>
          </cell>
          <cell r="AH356" t="str">
            <v/>
          </cell>
          <cell r="AI356" t="str">
            <v/>
          </cell>
          <cell r="AJ356" t="str">
            <v/>
          </cell>
          <cell r="AK356" t="str">
            <v/>
          </cell>
          <cell r="AL356" t="str">
            <v/>
          </cell>
          <cell r="AM356" t="str">
            <v/>
          </cell>
          <cell r="AN356" t="str">
            <v/>
          </cell>
          <cell r="AO356" t="str">
            <v/>
          </cell>
          <cell r="AP356" t="str">
            <v/>
          </cell>
          <cell r="AQ356" t="str">
            <v/>
          </cell>
          <cell r="AR356" t="str">
            <v/>
          </cell>
          <cell r="AS356" t="str">
            <v/>
          </cell>
          <cell r="AT356" t="str">
            <v/>
          </cell>
          <cell r="AU356" t="str">
            <v/>
          </cell>
          <cell r="AV356" t="str">
            <v/>
          </cell>
          <cell r="AW356" t="str">
            <v/>
          </cell>
          <cell r="AX356" t="str">
            <v/>
          </cell>
          <cell r="AY356" t="str">
            <v/>
          </cell>
          <cell r="AZ356" t="str">
            <v/>
          </cell>
          <cell r="BA356" t="str">
            <v/>
          </cell>
          <cell r="BB356" t="str">
            <v/>
          </cell>
          <cell r="BC356" t="str">
            <v/>
          </cell>
          <cell r="BD356" t="str">
            <v/>
          </cell>
          <cell r="BE356" t="str">
            <v/>
          </cell>
          <cell r="BF356" t="str">
            <v/>
          </cell>
          <cell r="BG356" t="str">
            <v/>
          </cell>
          <cell r="BH356" t="str">
            <v/>
          </cell>
          <cell r="BI356" t="str">
            <v/>
          </cell>
          <cell r="BJ356" t="str">
            <v/>
          </cell>
          <cell r="BK356" t="str">
            <v/>
          </cell>
          <cell r="BL356" t="str">
            <v/>
          </cell>
          <cell r="BM356" t="str">
            <v/>
          </cell>
          <cell r="BN356" t="str">
            <v/>
          </cell>
          <cell r="BO356" t="str">
            <v/>
          </cell>
          <cell r="BP356" t="str">
            <v/>
          </cell>
          <cell r="BQ356" t="str">
            <v/>
          </cell>
          <cell r="BR356" t="str">
            <v/>
          </cell>
          <cell r="BS356" t="str">
            <v/>
          </cell>
          <cell r="BT356" t="str">
            <v/>
          </cell>
          <cell r="BU356" t="str">
            <v/>
          </cell>
          <cell r="BV356" t="str">
            <v/>
          </cell>
          <cell r="BW356" t="str">
            <v/>
          </cell>
          <cell r="BX356" t="str">
            <v/>
          </cell>
          <cell r="BY356" t="str">
            <v/>
          </cell>
          <cell r="CA356" t="str">
            <v/>
          </cell>
          <cell r="CB356" t="str">
            <v/>
          </cell>
          <cell r="CC356" t="str">
            <v/>
          </cell>
          <cell r="CD356" t="str">
            <v/>
          </cell>
          <cell r="CE356" t="str">
            <v/>
          </cell>
          <cell r="CF356" t="str">
            <v/>
          </cell>
          <cell r="CG356" t="str">
            <v/>
          </cell>
          <cell r="CH356" t="str">
            <v/>
          </cell>
          <cell r="CI356" t="str">
            <v/>
          </cell>
          <cell r="CJ356" t="str">
            <v/>
          </cell>
          <cell r="CK356" t="str">
            <v/>
          </cell>
          <cell r="CL356" t="str">
            <v/>
          </cell>
          <cell r="CM356" t="str">
            <v/>
          </cell>
          <cell r="CN356" t="str">
            <v/>
          </cell>
          <cell r="CO356" t="str">
            <v/>
          </cell>
          <cell r="CP356" t="str">
            <v/>
          </cell>
          <cell r="CQ356" t="str">
            <v/>
          </cell>
          <cell r="CR356" t="str">
            <v/>
          </cell>
          <cell r="CS356" t="str">
            <v/>
          </cell>
          <cell r="CT356" t="str">
            <v/>
          </cell>
          <cell r="CU356" t="str">
            <v/>
          </cell>
          <cell r="CV356" t="str">
            <v/>
          </cell>
          <cell r="CW356" t="str">
            <v/>
          </cell>
          <cell r="CX356" t="str">
            <v/>
          </cell>
          <cell r="CY356" t="str">
            <v/>
          </cell>
          <cell r="CZ356" t="str">
            <v/>
          </cell>
          <cell r="DA356" t="str">
            <v/>
          </cell>
          <cell r="DB356" t="str">
            <v/>
          </cell>
          <cell r="DC356" t="str">
            <v/>
          </cell>
          <cell r="DD356" t="str">
            <v/>
          </cell>
          <cell r="DE356" t="str">
            <v/>
          </cell>
          <cell r="DF356" t="str">
            <v/>
          </cell>
          <cell r="DG356" t="str">
            <v/>
          </cell>
          <cell r="DH356" t="str">
            <v/>
          </cell>
          <cell r="DI356" t="str">
            <v/>
          </cell>
          <cell r="DJ356" t="str">
            <v/>
          </cell>
          <cell r="DK356" t="str">
            <v/>
          </cell>
          <cell r="DL356" t="str">
            <v/>
          </cell>
          <cell r="DM356" t="str">
            <v/>
          </cell>
          <cell r="DN356" t="str">
            <v/>
          </cell>
          <cell r="DO356" t="str">
            <v/>
          </cell>
          <cell r="DP356" t="str">
            <v/>
          </cell>
          <cell r="DQ356" t="str">
            <v/>
          </cell>
          <cell r="DR356" t="str">
            <v/>
          </cell>
          <cell r="DS356" t="str">
            <v/>
          </cell>
          <cell r="DT356" t="str">
            <v/>
          </cell>
          <cell r="DU356" t="str">
            <v/>
          </cell>
          <cell r="DV356" t="str">
            <v/>
          </cell>
          <cell r="DW356" t="str">
            <v/>
          </cell>
          <cell r="DX356" t="str">
            <v/>
          </cell>
          <cell r="DY356" t="str">
            <v/>
          </cell>
          <cell r="DZ356" t="str">
            <v/>
          </cell>
          <cell r="EA356" t="str">
            <v/>
          </cell>
          <cell r="EB356" t="str">
            <v/>
          </cell>
          <cell r="EC356" t="str">
            <v/>
          </cell>
          <cell r="ED356" t="str">
            <v/>
          </cell>
          <cell r="EE356" t="str">
            <v/>
          </cell>
          <cell r="EF356" t="str">
            <v/>
          </cell>
          <cell r="EG356" t="str">
            <v/>
          </cell>
          <cell r="EH356" t="str">
            <v/>
          </cell>
          <cell r="EI356" t="str">
            <v/>
          </cell>
          <cell r="EJ356" t="str">
            <v/>
          </cell>
          <cell r="EK356" t="str">
            <v/>
          </cell>
          <cell r="EL356" t="str">
            <v/>
          </cell>
          <cell r="EM356" t="str">
            <v/>
          </cell>
          <cell r="EN356" t="str">
            <v/>
          </cell>
          <cell r="EO356" t="str">
            <v/>
          </cell>
          <cell r="EP356" t="str">
            <v/>
          </cell>
          <cell r="EQ356" t="str">
            <v/>
          </cell>
          <cell r="ER356" t="str">
            <v/>
          </cell>
          <cell r="ES356" t="str">
            <v/>
          </cell>
          <cell r="ET356" t="str">
            <v/>
          </cell>
          <cell r="EU356" t="str">
            <v/>
          </cell>
          <cell r="EV356" t="str">
            <v/>
          </cell>
          <cell r="EW356" t="str">
            <v/>
          </cell>
          <cell r="EX356" t="str">
            <v/>
          </cell>
        </row>
        <row r="357">
          <cell r="B357" t="str">
            <v/>
          </cell>
          <cell r="C357" t="str">
            <v/>
          </cell>
          <cell r="D357" t="str">
            <v/>
          </cell>
          <cell r="E357" t="str">
            <v/>
          </cell>
          <cell r="F357" t="str">
            <v/>
          </cell>
          <cell r="G357" t="str">
            <v/>
          </cell>
          <cell r="H357" t="str">
            <v/>
          </cell>
          <cell r="I357" t="str">
            <v/>
          </cell>
          <cell r="J357" t="str">
            <v/>
          </cell>
          <cell r="K357" t="str">
            <v/>
          </cell>
          <cell r="L357" t="str">
            <v/>
          </cell>
          <cell r="M357" t="str">
            <v/>
          </cell>
          <cell r="N357" t="str">
            <v/>
          </cell>
          <cell r="O357" t="str">
            <v/>
          </cell>
          <cell r="P357" t="str">
            <v/>
          </cell>
          <cell r="Q357" t="str">
            <v/>
          </cell>
          <cell r="R357" t="str">
            <v/>
          </cell>
          <cell r="S357" t="str">
            <v/>
          </cell>
          <cell r="T357" t="str">
            <v/>
          </cell>
          <cell r="U357" t="str">
            <v/>
          </cell>
          <cell r="V357" t="str">
            <v/>
          </cell>
          <cell r="W357" t="str">
            <v/>
          </cell>
          <cell r="X357" t="str">
            <v/>
          </cell>
          <cell r="Y357" t="str">
            <v/>
          </cell>
          <cell r="Z357" t="str">
            <v/>
          </cell>
          <cell r="AA357" t="str">
            <v/>
          </cell>
          <cell r="AB357" t="str">
            <v/>
          </cell>
          <cell r="AC357" t="str">
            <v/>
          </cell>
          <cell r="AD357" t="str">
            <v/>
          </cell>
          <cell r="AE357" t="str">
            <v/>
          </cell>
          <cell r="AF357" t="str">
            <v/>
          </cell>
          <cell r="AG357" t="str">
            <v/>
          </cell>
          <cell r="AH357" t="str">
            <v/>
          </cell>
          <cell r="AI357" t="str">
            <v/>
          </cell>
          <cell r="AJ357" t="str">
            <v/>
          </cell>
          <cell r="AK357" t="str">
            <v/>
          </cell>
          <cell r="AL357" t="str">
            <v/>
          </cell>
          <cell r="AM357" t="str">
            <v/>
          </cell>
          <cell r="AN357" t="str">
            <v/>
          </cell>
          <cell r="AO357" t="str">
            <v/>
          </cell>
          <cell r="AP357" t="str">
            <v/>
          </cell>
          <cell r="AQ357" t="str">
            <v/>
          </cell>
          <cell r="AR357" t="str">
            <v/>
          </cell>
          <cell r="AS357" t="str">
            <v/>
          </cell>
          <cell r="AT357" t="str">
            <v/>
          </cell>
          <cell r="AU357" t="str">
            <v/>
          </cell>
          <cell r="AV357" t="str">
            <v/>
          </cell>
          <cell r="AW357" t="str">
            <v/>
          </cell>
          <cell r="AX357" t="str">
            <v/>
          </cell>
          <cell r="AY357" t="str">
            <v/>
          </cell>
          <cell r="AZ357" t="str">
            <v/>
          </cell>
          <cell r="BA357" t="str">
            <v/>
          </cell>
          <cell r="BB357" t="str">
            <v/>
          </cell>
          <cell r="BC357" t="str">
            <v/>
          </cell>
          <cell r="BD357" t="str">
            <v/>
          </cell>
          <cell r="BE357" t="str">
            <v/>
          </cell>
          <cell r="BF357" t="str">
            <v/>
          </cell>
          <cell r="BG357" t="str">
            <v/>
          </cell>
          <cell r="BH357" t="str">
            <v/>
          </cell>
          <cell r="BI357" t="str">
            <v/>
          </cell>
          <cell r="BJ357" t="str">
            <v/>
          </cell>
          <cell r="BK357" t="str">
            <v/>
          </cell>
          <cell r="BL357" t="str">
            <v/>
          </cell>
          <cell r="BM357" t="str">
            <v/>
          </cell>
          <cell r="BN357" t="str">
            <v/>
          </cell>
          <cell r="BO357" t="str">
            <v/>
          </cell>
          <cell r="BP357" t="str">
            <v/>
          </cell>
          <cell r="BQ357" t="str">
            <v/>
          </cell>
          <cell r="BR357" t="str">
            <v/>
          </cell>
          <cell r="BS357" t="str">
            <v/>
          </cell>
          <cell r="BT357" t="str">
            <v/>
          </cell>
          <cell r="BU357" t="str">
            <v/>
          </cell>
          <cell r="BV357" t="str">
            <v/>
          </cell>
          <cell r="BW357" t="str">
            <v/>
          </cell>
          <cell r="BX357" t="str">
            <v/>
          </cell>
          <cell r="BY357" t="str">
            <v/>
          </cell>
          <cell r="CA357" t="str">
            <v/>
          </cell>
          <cell r="CB357" t="str">
            <v/>
          </cell>
          <cell r="CC357" t="str">
            <v/>
          </cell>
          <cell r="CD357" t="str">
            <v/>
          </cell>
          <cell r="CE357" t="str">
            <v/>
          </cell>
          <cell r="CF357" t="str">
            <v/>
          </cell>
          <cell r="CG357" t="str">
            <v/>
          </cell>
          <cell r="CH357" t="str">
            <v/>
          </cell>
          <cell r="CI357" t="str">
            <v/>
          </cell>
          <cell r="CJ357" t="str">
            <v/>
          </cell>
          <cell r="CK357" t="str">
            <v/>
          </cell>
          <cell r="CL357" t="str">
            <v/>
          </cell>
          <cell r="CM357" t="str">
            <v/>
          </cell>
          <cell r="CN357" t="str">
            <v/>
          </cell>
          <cell r="CO357" t="str">
            <v/>
          </cell>
          <cell r="CP357" t="str">
            <v/>
          </cell>
          <cell r="CQ357" t="str">
            <v/>
          </cell>
          <cell r="CR357" t="str">
            <v/>
          </cell>
          <cell r="CS357" t="str">
            <v/>
          </cell>
          <cell r="CT357" t="str">
            <v/>
          </cell>
          <cell r="CU357" t="str">
            <v/>
          </cell>
          <cell r="CV357" t="str">
            <v/>
          </cell>
          <cell r="CW357" t="str">
            <v/>
          </cell>
          <cell r="CX357" t="str">
            <v/>
          </cell>
          <cell r="CY357" t="str">
            <v/>
          </cell>
          <cell r="CZ357" t="str">
            <v/>
          </cell>
          <cell r="DA357" t="str">
            <v/>
          </cell>
          <cell r="DB357" t="str">
            <v/>
          </cell>
          <cell r="DC357" t="str">
            <v/>
          </cell>
          <cell r="DD357" t="str">
            <v/>
          </cell>
          <cell r="DE357" t="str">
            <v/>
          </cell>
          <cell r="DF357" t="str">
            <v/>
          </cell>
          <cell r="DG357" t="str">
            <v/>
          </cell>
          <cell r="DH357" t="str">
            <v/>
          </cell>
          <cell r="DI357" t="str">
            <v/>
          </cell>
          <cell r="DJ357" t="str">
            <v/>
          </cell>
          <cell r="DK357" t="str">
            <v/>
          </cell>
          <cell r="DL357" t="str">
            <v/>
          </cell>
          <cell r="DM357" t="str">
            <v/>
          </cell>
          <cell r="DN357" t="str">
            <v/>
          </cell>
          <cell r="DO357" t="str">
            <v/>
          </cell>
          <cell r="DP357" t="str">
            <v/>
          </cell>
          <cell r="DQ357" t="str">
            <v/>
          </cell>
          <cell r="DR357" t="str">
            <v/>
          </cell>
          <cell r="DS357" t="str">
            <v/>
          </cell>
          <cell r="DT357" t="str">
            <v/>
          </cell>
          <cell r="DU357" t="str">
            <v/>
          </cell>
          <cell r="DV357" t="str">
            <v/>
          </cell>
          <cell r="DW357" t="str">
            <v/>
          </cell>
          <cell r="DX357" t="str">
            <v/>
          </cell>
          <cell r="DY357" t="str">
            <v/>
          </cell>
          <cell r="DZ357" t="str">
            <v/>
          </cell>
          <cell r="EA357" t="str">
            <v/>
          </cell>
          <cell r="EB357" t="str">
            <v/>
          </cell>
          <cell r="EC357" t="str">
            <v/>
          </cell>
          <cell r="ED357" t="str">
            <v/>
          </cell>
          <cell r="EE357" t="str">
            <v/>
          </cell>
          <cell r="EF357" t="str">
            <v/>
          </cell>
          <cell r="EG357" t="str">
            <v/>
          </cell>
          <cell r="EH357" t="str">
            <v/>
          </cell>
          <cell r="EI357" t="str">
            <v/>
          </cell>
          <cell r="EJ357" t="str">
            <v/>
          </cell>
          <cell r="EK357" t="str">
            <v/>
          </cell>
          <cell r="EL357" t="str">
            <v/>
          </cell>
          <cell r="EM357" t="str">
            <v/>
          </cell>
          <cell r="EN357" t="str">
            <v/>
          </cell>
          <cell r="EO357" t="str">
            <v/>
          </cell>
          <cell r="EP357" t="str">
            <v/>
          </cell>
          <cell r="EQ357" t="str">
            <v/>
          </cell>
          <cell r="ER357" t="str">
            <v/>
          </cell>
          <cell r="ES357" t="str">
            <v/>
          </cell>
          <cell r="ET357" t="str">
            <v/>
          </cell>
          <cell r="EU357" t="str">
            <v/>
          </cell>
          <cell r="EV357" t="str">
            <v/>
          </cell>
          <cell r="EW357" t="str">
            <v/>
          </cell>
          <cell r="EX357" t="str">
            <v/>
          </cell>
        </row>
        <row r="358">
          <cell r="B358" t="str">
            <v/>
          </cell>
          <cell r="C358" t="str">
            <v/>
          </cell>
          <cell r="D358" t="str">
            <v/>
          </cell>
          <cell r="E358" t="str">
            <v/>
          </cell>
          <cell r="F358" t="str">
            <v/>
          </cell>
          <cell r="G358" t="str">
            <v/>
          </cell>
          <cell r="H358" t="str">
            <v/>
          </cell>
          <cell r="I358" t="str">
            <v/>
          </cell>
          <cell r="J358" t="str">
            <v/>
          </cell>
          <cell r="K358" t="str">
            <v/>
          </cell>
          <cell r="L358" t="str">
            <v/>
          </cell>
          <cell r="M358" t="str">
            <v/>
          </cell>
          <cell r="N358" t="str">
            <v/>
          </cell>
          <cell r="O358" t="str">
            <v/>
          </cell>
          <cell r="P358" t="str">
            <v/>
          </cell>
          <cell r="Q358" t="str">
            <v/>
          </cell>
          <cell r="R358" t="str">
            <v/>
          </cell>
          <cell r="S358" t="str">
            <v/>
          </cell>
          <cell r="T358" t="str">
            <v/>
          </cell>
          <cell r="U358" t="str">
            <v/>
          </cell>
          <cell r="V358" t="str">
            <v/>
          </cell>
          <cell r="W358" t="str">
            <v/>
          </cell>
          <cell r="X358" t="str">
            <v/>
          </cell>
          <cell r="Y358" t="str">
            <v/>
          </cell>
          <cell r="Z358" t="str">
            <v/>
          </cell>
          <cell r="AA358" t="str">
            <v/>
          </cell>
          <cell r="AB358" t="str">
            <v/>
          </cell>
          <cell r="AC358" t="str">
            <v/>
          </cell>
          <cell r="AD358" t="str">
            <v/>
          </cell>
          <cell r="AE358" t="str">
            <v/>
          </cell>
          <cell r="AF358" t="str">
            <v/>
          </cell>
          <cell r="AG358" t="str">
            <v/>
          </cell>
          <cell r="AH358" t="str">
            <v/>
          </cell>
          <cell r="AI358" t="str">
            <v/>
          </cell>
          <cell r="AJ358" t="str">
            <v/>
          </cell>
          <cell r="AK358" t="str">
            <v/>
          </cell>
          <cell r="AL358" t="str">
            <v/>
          </cell>
          <cell r="AM358" t="str">
            <v/>
          </cell>
          <cell r="AN358" t="str">
            <v/>
          </cell>
          <cell r="AO358" t="str">
            <v/>
          </cell>
          <cell r="AP358" t="str">
            <v/>
          </cell>
          <cell r="AQ358" t="str">
            <v/>
          </cell>
          <cell r="AR358" t="str">
            <v/>
          </cell>
          <cell r="AS358" t="str">
            <v/>
          </cell>
          <cell r="AT358" t="str">
            <v/>
          </cell>
          <cell r="AU358" t="str">
            <v/>
          </cell>
          <cell r="AV358" t="str">
            <v/>
          </cell>
          <cell r="AW358" t="str">
            <v/>
          </cell>
          <cell r="AX358" t="str">
            <v/>
          </cell>
          <cell r="AY358" t="str">
            <v/>
          </cell>
          <cell r="AZ358" t="str">
            <v/>
          </cell>
          <cell r="BA358" t="str">
            <v/>
          </cell>
          <cell r="BB358" t="str">
            <v/>
          </cell>
          <cell r="BC358" t="str">
            <v/>
          </cell>
          <cell r="BD358" t="str">
            <v/>
          </cell>
          <cell r="BE358" t="str">
            <v/>
          </cell>
          <cell r="BF358" t="str">
            <v/>
          </cell>
          <cell r="BG358" t="str">
            <v/>
          </cell>
          <cell r="BH358" t="str">
            <v/>
          </cell>
          <cell r="BI358" t="str">
            <v/>
          </cell>
          <cell r="BJ358" t="str">
            <v/>
          </cell>
          <cell r="BK358" t="str">
            <v/>
          </cell>
          <cell r="BL358" t="str">
            <v/>
          </cell>
          <cell r="BM358" t="str">
            <v/>
          </cell>
          <cell r="BN358" t="str">
            <v/>
          </cell>
          <cell r="BO358" t="str">
            <v/>
          </cell>
          <cell r="BP358" t="str">
            <v/>
          </cell>
          <cell r="BQ358" t="str">
            <v/>
          </cell>
          <cell r="BR358" t="str">
            <v/>
          </cell>
          <cell r="BS358" t="str">
            <v/>
          </cell>
          <cell r="BT358" t="str">
            <v/>
          </cell>
          <cell r="BU358" t="str">
            <v/>
          </cell>
          <cell r="BV358" t="str">
            <v/>
          </cell>
          <cell r="BW358" t="str">
            <v/>
          </cell>
          <cell r="BX358" t="str">
            <v/>
          </cell>
          <cell r="BY358" t="str">
            <v/>
          </cell>
          <cell r="CA358" t="str">
            <v/>
          </cell>
          <cell r="CB358" t="str">
            <v/>
          </cell>
          <cell r="CC358" t="str">
            <v/>
          </cell>
          <cell r="CD358" t="str">
            <v/>
          </cell>
          <cell r="CE358" t="str">
            <v/>
          </cell>
          <cell r="CF358" t="str">
            <v/>
          </cell>
          <cell r="CG358" t="str">
            <v/>
          </cell>
          <cell r="CH358" t="str">
            <v/>
          </cell>
          <cell r="CI358" t="str">
            <v/>
          </cell>
          <cell r="CJ358" t="str">
            <v/>
          </cell>
          <cell r="CK358" t="str">
            <v/>
          </cell>
          <cell r="CL358" t="str">
            <v/>
          </cell>
          <cell r="CM358" t="str">
            <v/>
          </cell>
          <cell r="CN358" t="str">
            <v/>
          </cell>
          <cell r="CO358" t="str">
            <v/>
          </cell>
          <cell r="CP358" t="str">
            <v/>
          </cell>
          <cell r="CQ358" t="str">
            <v/>
          </cell>
          <cell r="CR358" t="str">
            <v/>
          </cell>
          <cell r="CS358" t="str">
            <v/>
          </cell>
          <cell r="CT358" t="str">
            <v/>
          </cell>
          <cell r="CU358" t="str">
            <v/>
          </cell>
          <cell r="CV358" t="str">
            <v/>
          </cell>
          <cell r="CW358" t="str">
            <v/>
          </cell>
          <cell r="CX358" t="str">
            <v/>
          </cell>
          <cell r="CY358" t="str">
            <v/>
          </cell>
          <cell r="CZ358" t="str">
            <v/>
          </cell>
          <cell r="DA358" t="str">
            <v/>
          </cell>
          <cell r="DB358" t="str">
            <v/>
          </cell>
          <cell r="DC358" t="str">
            <v/>
          </cell>
          <cell r="DD358" t="str">
            <v/>
          </cell>
          <cell r="DE358" t="str">
            <v/>
          </cell>
          <cell r="DF358" t="str">
            <v/>
          </cell>
          <cell r="DG358" t="str">
            <v/>
          </cell>
          <cell r="DH358" t="str">
            <v/>
          </cell>
          <cell r="DI358" t="str">
            <v/>
          </cell>
          <cell r="DJ358" t="str">
            <v/>
          </cell>
          <cell r="DK358" t="str">
            <v/>
          </cell>
          <cell r="DL358" t="str">
            <v/>
          </cell>
          <cell r="DM358" t="str">
            <v/>
          </cell>
          <cell r="DN358" t="str">
            <v/>
          </cell>
          <cell r="DO358" t="str">
            <v/>
          </cell>
          <cell r="DP358" t="str">
            <v/>
          </cell>
          <cell r="DQ358" t="str">
            <v/>
          </cell>
          <cell r="DR358" t="str">
            <v/>
          </cell>
          <cell r="DS358" t="str">
            <v/>
          </cell>
          <cell r="DT358" t="str">
            <v/>
          </cell>
          <cell r="DU358" t="str">
            <v/>
          </cell>
          <cell r="DV358" t="str">
            <v/>
          </cell>
          <cell r="DW358" t="str">
            <v/>
          </cell>
          <cell r="DX358" t="str">
            <v/>
          </cell>
          <cell r="DY358" t="str">
            <v/>
          </cell>
          <cell r="DZ358" t="str">
            <v/>
          </cell>
          <cell r="EA358" t="str">
            <v/>
          </cell>
          <cell r="EB358" t="str">
            <v/>
          </cell>
          <cell r="EC358" t="str">
            <v/>
          </cell>
          <cell r="ED358" t="str">
            <v/>
          </cell>
          <cell r="EE358" t="str">
            <v/>
          </cell>
          <cell r="EF358" t="str">
            <v/>
          </cell>
          <cell r="EG358" t="str">
            <v/>
          </cell>
          <cell r="EH358" t="str">
            <v/>
          </cell>
          <cell r="EI358" t="str">
            <v/>
          </cell>
          <cell r="EJ358" t="str">
            <v/>
          </cell>
          <cell r="EK358" t="str">
            <v/>
          </cell>
          <cell r="EL358" t="str">
            <v/>
          </cell>
          <cell r="EM358" t="str">
            <v/>
          </cell>
          <cell r="EN358" t="str">
            <v/>
          </cell>
          <cell r="EO358" t="str">
            <v/>
          </cell>
          <cell r="EP358" t="str">
            <v/>
          </cell>
          <cell r="EQ358" t="str">
            <v/>
          </cell>
          <cell r="ER358" t="str">
            <v/>
          </cell>
          <cell r="ES358" t="str">
            <v/>
          </cell>
          <cell r="ET358" t="str">
            <v/>
          </cell>
          <cell r="EU358" t="str">
            <v/>
          </cell>
          <cell r="EV358" t="str">
            <v/>
          </cell>
          <cell r="EW358" t="str">
            <v/>
          </cell>
          <cell r="EX358" t="str">
            <v/>
          </cell>
        </row>
        <row r="359">
          <cell r="B359" t="str">
            <v/>
          </cell>
          <cell r="C359" t="str">
            <v/>
          </cell>
          <cell r="D359" t="str">
            <v/>
          </cell>
          <cell r="E359" t="str">
            <v/>
          </cell>
          <cell r="F359" t="str">
            <v/>
          </cell>
          <cell r="G359" t="str">
            <v/>
          </cell>
          <cell r="H359" t="str">
            <v/>
          </cell>
          <cell r="I359" t="str">
            <v/>
          </cell>
          <cell r="J359" t="str">
            <v/>
          </cell>
          <cell r="K359" t="str">
            <v/>
          </cell>
          <cell r="L359" t="str">
            <v/>
          </cell>
          <cell r="M359" t="str">
            <v/>
          </cell>
          <cell r="N359" t="str">
            <v/>
          </cell>
          <cell r="O359" t="str">
            <v/>
          </cell>
          <cell r="P359" t="str">
            <v/>
          </cell>
          <cell r="Q359" t="str">
            <v/>
          </cell>
          <cell r="R359" t="str">
            <v/>
          </cell>
          <cell r="S359" t="str">
            <v/>
          </cell>
          <cell r="T359" t="str">
            <v/>
          </cell>
          <cell r="U359" t="str">
            <v/>
          </cell>
          <cell r="V359" t="str">
            <v/>
          </cell>
          <cell r="W359" t="str">
            <v/>
          </cell>
          <cell r="X359" t="str">
            <v/>
          </cell>
          <cell r="Y359" t="str">
            <v/>
          </cell>
          <cell r="Z359" t="str">
            <v/>
          </cell>
          <cell r="AA359" t="str">
            <v/>
          </cell>
          <cell r="AB359" t="str">
            <v/>
          </cell>
          <cell r="AC359" t="str">
            <v/>
          </cell>
          <cell r="AD359" t="str">
            <v/>
          </cell>
          <cell r="AE359" t="str">
            <v/>
          </cell>
          <cell r="AF359" t="str">
            <v/>
          </cell>
          <cell r="AG359" t="str">
            <v/>
          </cell>
          <cell r="AH359" t="str">
            <v/>
          </cell>
          <cell r="AI359" t="str">
            <v/>
          </cell>
          <cell r="AJ359" t="str">
            <v/>
          </cell>
          <cell r="AK359" t="str">
            <v/>
          </cell>
          <cell r="AL359" t="str">
            <v/>
          </cell>
          <cell r="AM359" t="str">
            <v/>
          </cell>
          <cell r="AN359" t="str">
            <v/>
          </cell>
          <cell r="AO359" t="str">
            <v/>
          </cell>
          <cell r="AP359" t="str">
            <v/>
          </cell>
          <cell r="AQ359" t="str">
            <v/>
          </cell>
          <cell r="AR359" t="str">
            <v/>
          </cell>
          <cell r="AS359" t="str">
            <v/>
          </cell>
          <cell r="AT359" t="str">
            <v/>
          </cell>
          <cell r="AU359" t="str">
            <v/>
          </cell>
          <cell r="AV359" t="str">
            <v/>
          </cell>
          <cell r="AW359" t="str">
            <v/>
          </cell>
          <cell r="AX359" t="str">
            <v/>
          </cell>
          <cell r="AY359" t="str">
            <v/>
          </cell>
          <cell r="AZ359" t="str">
            <v/>
          </cell>
          <cell r="BA359" t="str">
            <v/>
          </cell>
          <cell r="BB359" t="str">
            <v/>
          </cell>
          <cell r="BC359" t="str">
            <v/>
          </cell>
          <cell r="BD359" t="str">
            <v/>
          </cell>
          <cell r="BE359" t="str">
            <v/>
          </cell>
          <cell r="BF359" t="str">
            <v/>
          </cell>
          <cell r="BG359" t="str">
            <v/>
          </cell>
          <cell r="BH359" t="str">
            <v/>
          </cell>
          <cell r="BI359" t="str">
            <v/>
          </cell>
          <cell r="BJ359" t="str">
            <v/>
          </cell>
          <cell r="BK359" t="str">
            <v/>
          </cell>
          <cell r="BL359" t="str">
            <v/>
          </cell>
          <cell r="BM359" t="str">
            <v/>
          </cell>
          <cell r="BN359" t="str">
            <v/>
          </cell>
          <cell r="BO359" t="str">
            <v/>
          </cell>
          <cell r="BP359" t="str">
            <v/>
          </cell>
          <cell r="BQ359" t="str">
            <v/>
          </cell>
          <cell r="BR359" t="str">
            <v/>
          </cell>
          <cell r="BS359" t="str">
            <v/>
          </cell>
          <cell r="BT359" t="str">
            <v/>
          </cell>
          <cell r="BU359" t="str">
            <v/>
          </cell>
          <cell r="BV359" t="str">
            <v/>
          </cell>
          <cell r="BW359" t="str">
            <v/>
          </cell>
          <cell r="BX359" t="str">
            <v/>
          </cell>
          <cell r="BY359" t="str">
            <v/>
          </cell>
          <cell r="CA359" t="str">
            <v/>
          </cell>
          <cell r="CB359" t="str">
            <v/>
          </cell>
          <cell r="CC359" t="str">
            <v/>
          </cell>
          <cell r="CD359" t="str">
            <v/>
          </cell>
          <cell r="CE359" t="str">
            <v/>
          </cell>
          <cell r="CF359" t="str">
            <v/>
          </cell>
          <cell r="CG359" t="str">
            <v/>
          </cell>
          <cell r="CH359" t="str">
            <v/>
          </cell>
          <cell r="CI359" t="str">
            <v/>
          </cell>
          <cell r="CJ359" t="str">
            <v/>
          </cell>
          <cell r="CK359" t="str">
            <v/>
          </cell>
          <cell r="CL359" t="str">
            <v/>
          </cell>
          <cell r="CM359" t="str">
            <v/>
          </cell>
          <cell r="CN359" t="str">
            <v/>
          </cell>
          <cell r="CO359" t="str">
            <v/>
          </cell>
          <cell r="CP359" t="str">
            <v/>
          </cell>
          <cell r="CQ359" t="str">
            <v/>
          </cell>
          <cell r="CR359" t="str">
            <v/>
          </cell>
          <cell r="CS359" t="str">
            <v/>
          </cell>
          <cell r="CT359" t="str">
            <v/>
          </cell>
          <cell r="CU359" t="str">
            <v/>
          </cell>
          <cell r="CV359" t="str">
            <v/>
          </cell>
          <cell r="CW359" t="str">
            <v/>
          </cell>
          <cell r="CX359" t="str">
            <v/>
          </cell>
          <cell r="CY359" t="str">
            <v/>
          </cell>
          <cell r="CZ359" t="str">
            <v/>
          </cell>
          <cell r="DA359" t="str">
            <v/>
          </cell>
          <cell r="DB359" t="str">
            <v/>
          </cell>
          <cell r="DC359" t="str">
            <v/>
          </cell>
          <cell r="DD359" t="str">
            <v/>
          </cell>
          <cell r="DE359" t="str">
            <v/>
          </cell>
          <cell r="DF359" t="str">
            <v/>
          </cell>
          <cell r="DG359" t="str">
            <v/>
          </cell>
          <cell r="DH359" t="str">
            <v/>
          </cell>
          <cell r="DI359" t="str">
            <v/>
          </cell>
          <cell r="DJ359" t="str">
            <v/>
          </cell>
          <cell r="DK359" t="str">
            <v/>
          </cell>
          <cell r="DL359" t="str">
            <v/>
          </cell>
          <cell r="DM359" t="str">
            <v/>
          </cell>
          <cell r="DN359" t="str">
            <v/>
          </cell>
          <cell r="DO359" t="str">
            <v/>
          </cell>
          <cell r="DP359" t="str">
            <v/>
          </cell>
          <cell r="DQ359" t="str">
            <v/>
          </cell>
          <cell r="DR359" t="str">
            <v/>
          </cell>
          <cell r="DS359" t="str">
            <v/>
          </cell>
          <cell r="DT359" t="str">
            <v/>
          </cell>
          <cell r="DU359" t="str">
            <v/>
          </cell>
          <cell r="DV359" t="str">
            <v/>
          </cell>
          <cell r="DW359" t="str">
            <v/>
          </cell>
          <cell r="DX359" t="str">
            <v/>
          </cell>
          <cell r="DY359" t="str">
            <v/>
          </cell>
          <cell r="DZ359" t="str">
            <v/>
          </cell>
          <cell r="EA359" t="str">
            <v/>
          </cell>
          <cell r="EB359" t="str">
            <v/>
          </cell>
          <cell r="EC359" t="str">
            <v/>
          </cell>
          <cell r="ED359" t="str">
            <v/>
          </cell>
          <cell r="EE359" t="str">
            <v/>
          </cell>
          <cell r="EF359" t="str">
            <v/>
          </cell>
          <cell r="EG359" t="str">
            <v/>
          </cell>
          <cell r="EH359" t="str">
            <v/>
          </cell>
          <cell r="EI359" t="str">
            <v/>
          </cell>
          <cell r="EJ359" t="str">
            <v/>
          </cell>
          <cell r="EK359" t="str">
            <v/>
          </cell>
          <cell r="EL359" t="str">
            <v/>
          </cell>
          <cell r="EM359" t="str">
            <v/>
          </cell>
          <cell r="EN359" t="str">
            <v/>
          </cell>
          <cell r="EO359" t="str">
            <v/>
          </cell>
          <cell r="EP359" t="str">
            <v/>
          </cell>
          <cell r="EQ359" t="str">
            <v/>
          </cell>
          <cell r="ER359" t="str">
            <v/>
          </cell>
          <cell r="ES359" t="str">
            <v/>
          </cell>
          <cell r="ET359" t="str">
            <v/>
          </cell>
          <cell r="EU359" t="str">
            <v/>
          </cell>
          <cell r="EV359" t="str">
            <v/>
          </cell>
          <cell r="EW359" t="str">
            <v/>
          </cell>
          <cell r="EX359" t="str">
            <v/>
          </cell>
        </row>
        <row r="360">
          <cell r="B360" t="str">
            <v/>
          </cell>
          <cell r="C360" t="str">
            <v/>
          </cell>
          <cell r="D360" t="str">
            <v/>
          </cell>
          <cell r="E360" t="str">
            <v/>
          </cell>
          <cell r="F360" t="str">
            <v/>
          </cell>
          <cell r="G360" t="str">
            <v/>
          </cell>
          <cell r="H360" t="str">
            <v/>
          </cell>
          <cell r="I360" t="str">
            <v/>
          </cell>
          <cell r="J360" t="str">
            <v/>
          </cell>
          <cell r="K360" t="str">
            <v/>
          </cell>
          <cell r="L360" t="str">
            <v/>
          </cell>
          <cell r="M360" t="str">
            <v/>
          </cell>
          <cell r="N360" t="str">
            <v/>
          </cell>
          <cell r="O360" t="str">
            <v/>
          </cell>
          <cell r="P360" t="str">
            <v/>
          </cell>
          <cell r="Q360" t="str">
            <v/>
          </cell>
          <cell r="R360" t="str">
            <v/>
          </cell>
          <cell r="S360" t="str">
            <v/>
          </cell>
          <cell r="T360" t="str">
            <v/>
          </cell>
          <cell r="U360" t="str">
            <v/>
          </cell>
          <cell r="V360" t="str">
            <v/>
          </cell>
          <cell r="W360" t="str">
            <v/>
          </cell>
          <cell r="X360" t="str">
            <v/>
          </cell>
          <cell r="Y360" t="str">
            <v/>
          </cell>
          <cell r="Z360" t="str">
            <v/>
          </cell>
          <cell r="AA360" t="str">
            <v/>
          </cell>
          <cell r="AB360" t="str">
            <v/>
          </cell>
          <cell r="AC360" t="str">
            <v/>
          </cell>
          <cell r="AD360" t="str">
            <v/>
          </cell>
          <cell r="AE360" t="str">
            <v/>
          </cell>
          <cell r="AF360" t="str">
            <v/>
          </cell>
          <cell r="AG360" t="str">
            <v/>
          </cell>
          <cell r="AH360" t="str">
            <v/>
          </cell>
          <cell r="AI360" t="str">
            <v/>
          </cell>
          <cell r="AJ360" t="str">
            <v/>
          </cell>
          <cell r="AK360" t="str">
            <v/>
          </cell>
          <cell r="AL360" t="str">
            <v/>
          </cell>
          <cell r="AM360" t="str">
            <v/>
          </cell>
          <cell r="AN360" t="str">
            <v/>
          </cell>
          <cell r="AO360" t="str">
            <v/>
          </cell>
          <cell r="AP360" t="str">
            <v/>
          </cell>
          <cell r="AQ360" t="str">
            <v/>
          </cell>
          <cell r="AR360" t="str">
            <v/>
          </cell>
          <cell r="AS360" t="str">
            <v/>
          </cell>
          <cell r="AT360" t="str">
            <v/>
          </cell>
          <cell r="AU360" t="str">
            <v/>
          </cell>
          <cell r="AV360" t="str">
            <v/>
          </cell>
          <cell r="AW360" t="str">
            <v/>
          </cell>
          <cell r="AX360" t="str">
            <v/>
          </cell>
          <cell r="AY360" t="str">
            <v/>
          </cell>
          <cell r="AZ360" t="str">
            <v/>
          </cell>
          <cell r="BA360" t="str">
            <v/>
          </cell>
          <cell r="BB360" t="str">
            <v/>
          </cell>
          <cell r="BC360" t="str">
            <v/>
          </cell>
          <cell r="BD360" t="str">
            <v/>
          </cell>
          <cell r="BE360" t="str">
            <v/>
          </cell>
          <cell r="BF360" t="str">
            <v/>
          </cell>
          <cell r="BG360" t="str">
            <v/>
          </cell>
          <cell r="BH360" t="str">
            <v/>
          </cell>
          <cell r="BI360" t="str">
            <v/>
          </cell>
          <cell r="BJ360" t="str">
            <v/>
          </cell>
          <cell r="BK360" t="str">
            <v/>
          </cell>
          <cell r="BL360" t="str">
            <v/>
          </cell>
          <cell r="BM360" t="str">
            <v/>
          </cell>
          <cell r="BN360" t="str">
            <v/>
          </cell>
          <cell r="BO360" t="str">
            <v/>
          </cell>
          <cell r="BP360" t="str">
            <v/>
          </cell>
          <cell r="BQ360" t="str">
            <v/>
          </cell>
          <cell r="BR360" t="str">
            <v/>
          </cell>
          <cell r="BS360" t="str">
            <v/>
          </cell>
          <cell r="BT360" t="str">
            <v/>
          </cell>
          <cell r="BU360" t="str">
            <v/>
          </cell>
          <cell r="BV360" t="str">
            <v/>
          </cell>
          <cell r="BW360" t="str">
            <v/>
          </cell>
          <cell r="BX360" t="str">
            <v/>
          </cell>
          <cell r="BY360" t="str">
            <v/>
          </cell>
          <cell r="CA360" t="str">
            <v/>
          </cell>
          <cell r="CB360" t="str">
            <v/>
          </cell>
          <cell r="CC360" t="str">
            <v/>
          </cell>
          <cell r="CD360" t="str">
            <v/>
          </cell>
          <cell r="CE360" t="str">
            <v/>
          </cell>
          <cell r="CF360" t="str">
            <v/>
          </cell>
          <cell r="CG360" t="str">
            <v/>
          </cell>
          <cell r="CH360" t="str">
            <v/>
          </cell>
          <cell r="CI360" t="str">
            <v/>
          </cell>
          <cell r="CJ360" t="str">
            <v/>
          </cell>
          <cell r="CK360" t="str">
            <v/>
          </cell>
          <cell r="CL360" t="str">
            <v/>
          </cell>
          <cell r="CM360" t="str">
            <v/>
          </cell>
          <cell r="CN360" t="str">
            <v/>
          </cell>
          <cell r="CO360" t="str">
            <v/>
          </cell>
          <cell r="CP360" t="str">
            <v/>
          </cell>
          <cell r="CQ360" t="str">
            <v/>
          </cell>
          <cell r="CR360" t="str">
            <v/>
          </cell>
          <cell r="CS360" t="str">
            <v/>
          </cell>
          <cell r="CT360" t="str">
            <v/>
          </cell>
          <cell r="CU360" t="str">
            <v/>
          </cell>
          <cell r="CV360" t="str">
            <v/>
          </cell>
          <cell r="CW360" t="str">
            <v/>
          </cell>
          <cell r="CX360" t="str">
            <v/>
          </cell>
          <cell r="CY360" t="str">
            <v/>
          </cell>
          <cell r="CZ360" t="str">
            <v/>
          </cell>
          <cell r="DA360" t="str">
            <v/>
          </cell>
          <cell r="DB360" t="str">
            <v/>
          </cell>
          <cell r="DC360" t="str">
            <v/>
          </cell>
          <cell r="DD360" t="str">
            <v/>
          </cell>
          <cell r="DE360" t="str">
            <v/>
          </cell>
          <cell r="DF360" t="str">
            <v/>
          </cell>
          <cell r="DG360" t="str">
            <v/>
          </cell>
          <cell r="DH360" t="str">
            <v/>
          </cell>
          <cell r="DI360" t="str">
            <v/>
          </cell>
          <cell r="DJ360" t="str">
            <v/>
          </cell>
          <cell r="DK360" t="str">
            <v/>
          </cell>
          <cell r="DL360" t="str">
            <v/>
          </cell>
          <cell r="DM360" t="str">
            <v/>
          </cell>
          <cell r="DN360" t="str">
            <v/>
          </cell>
          <cell r="DO360" t="str">
            <v/>
          </cell>
          <cell r="DP360" t="str">
            <v/>
          </cell>
          <cell r="DQ360" t="str">
            <v/>
          </cell>
          <cell r="DR360" t="str">
            <v/>
          </cell>
          <cell r="DS360" t="str">
            <v/>
          </cell>
          <cell r="DT360" t="str">
            <v/>
          </cell>
          <cell r="DU360" t="str">
            <v/>
          </cell>
          <cell r="DV360" t="str">
            <v/>
          </cell>
          <cell r="DW360" t="str">
            <v/>
          </cell>
          <cell r="DX360" t="str">
            <v/>
          </cell>
          <cell r="DY360" t="str">
            <v/>
          </cell>
          <cell r="DZ360" t="str">
            <v/>
          </cell>
          <cell r="EA360" t="str">
            <v/>
          </cell>
          <cell r="EB360" t="str">
            <v/>
          </cell>
          <cell r="EC360" t="str">
            <v/>
          </cell>
          <cell r="ED360" t="str">
            <v/>
          </cell>
          <cell r="EE360" t="str">
            <v/>
          </cell>
          <cell r="EF360" t="str">
            <v/>
          </cell>
          <cell r="EG360" t="str">
            <v/>
          </cell>
          <cell r="EH360" t="str">
            <v/>
          </cell>
          <cell r="EI360" t="str">
            <v/>
          </cell>
          <cell r="EJ360" t="str">
            <v/>
          </cell>
          <cell r="EK360" t="str">
            <v/>
          </cell>
          <cell r="EL360" t="str">
            <v/>
          </cell>
          <cell r="EM360" t="str">
            <v/>
          </cell>
          <cell r="EN360" t="str">
            <v/>
          </cell>
          <cell r="EO360" t="str">
            <v/>
          </cell>
          <cell r="EP360" t="str">
            <v/>
          </cell>
          <cell r="EQ360" t="str">
            <v/>
          </cell>
          <cell r="ER360" t="str">
            <v/>
          </cell>
          <cell r="ES360" t="str">
            <v/>
          </cell>
          <cell r="ET360" t="str">
            <v/>
          </cell>
          <cell r="EU360" t="str">
            <v/>
          </cell>
          <cell r="EV360" t="str">
            <v/>
          </cell>
          <cell r="EW360" t="str">
            <v/>
          </cell>
          <cell r="EX360" t="str">
            <v/>
          </cell>
        </row>
        <row r="361">
          <cell r="B361" t="str">
            <v/>
          </cell>
          <cell r="C361" t="str">
            <v/>
          </cell>
          <cell r="D361" t="str">
            <v/>
          </cell>
          <cell r="E361" t="str">
            <v/>
          </cell>
          <cell r="F361" t="str">
            <v/>
          </cell>
          <cell r="G361" t="str">
            <v/>
          </cell>
          <cell r="H361" t="str">
            <v/>
          </cell>
          <cell r="I361" t="str">
            <v/>
          </cell>
          <cell r="J361" t="str">
            <v/>
          </cell>
          <cell r="K361" t="str">
            <v/>
          </cell>
          <cell r="L361" t="str">
            <v/>
          </cell>
          <cell r="M361" t="str">
            <v/>
          </cell>
          <cell r="N361" t="str">
            <v/>
          </cell>
          <cell r="O361" t="str">
            <v/>
          </cell>
          <cell r="P361" t="str">
            <v/>
          </cell>
          <cell r="Q361" t="str">
            <v/>
          </cell>
          <cell r="R361" t="str">
            <v/>
          </cell>
          <cell r="S361" t="str">
            <v/>
          </cell>
          <cell r="T361" t="str">
            <v/>
          </cell>
          <cell r="U361" t="str">
            <v/>
          </cell>
          <cell r="V361" t="str">
            <v/>
          </cell>
          <cell r="W361" t="str">
            <v/>
          </cell>
          <cell r="X361" t="str">
            <v/>
          </cell>
          <cell r="Y361" t="str">
            <v/>
          </cell>
          <cell r="Z361" t="str">
            <v/>
          </cell>
          <cell r="AA361" t="str">
            <v/>
          </cell>
          <cell r="AB361" t="str">
            <v/>
          </cell>
          <cell r="AC361" t="str">
            <v/>
          </cell>
          <cell r="AD361" t="str">
            <v/>
          </cell>
          <cell r="AE361" t="str">
            <v/>
          </cell>
          <cell r="AF361" t="str">
            <v/>
          </cell>
          <cell r="AG361" t="str">
            <v/>
          </cell>
          <cell r="AH361" t="str">
            <v/>
          </cell>
          <cell r="AI361" t="str">
            <v/>
          </cell>
          <cell r="AJ361" t="str">
            <v/>
          </cell>
          <cell r="AK361" t="str">
            <v/>
          </cell>
          <cell r="AL361" t="str">
            <v/>
          </cell>
          <cell r="AM361" t="str">
            <v/>
          </cell>
          <cell r="AN361" t="str">
            <v/>
          </cell>
          <cell r="AO361" t="str">
            <v/>
          </cell>
          <cell r="AP361" t="str">
            <v/>
          </cell>
          <cell r="AQ361" t="str">
            <v/>
          </cell>
          <cell r="AR361" t="str">
            <v/>
          </cell>
          <cell r="AS361" t="str">
            <v/>
          </cell>
          <cell r="AT361" t="str">
            <v/>
          </cell>
          <cell r="AU361" t="str">
            <v/>
          </cell>
          <cell r="AV361" t="str">
            <v/>
          </cell>
          <cell r="AW361" t="str">
            <v/>
          </cell>
          <cell r="AX361" t="str">
            <v/>
          </cell>
          <cell r="AY361" t="str">
            <v/>
          </cell>
          <cell r="AZ361" t="str">
            <v/>
          </cell>
          <cell r="BA361" t="str">
            <v/>
          </cell>
          <cell r="BB361" t="str">
            <v/>
          </cell>
          <cell r="BC361" t="str">
            <v/>
          </cell>
          <cell r="BD361" t="str">
            <v/>
          </cell>
          <cell r="BE361" t="str">
            <v/>
          </cell>
          <cell r="BF361" t="str">
            <v/>
          </cell>
          <cell r="BG361" t="str">
            <v/>
          </cell>
          <cell r="BH361" t="str">
            <v/>
          </cell>
          <cell r="BI361" t="str">
            <v/>
          </cell>
          <cell r="BJ361" t="str">
            <v/>
          </cell>
          <cell r="BK361" t="str">
            <v/>
          </cell>
          <cell r="BL361" t="str">
            <v/>
          </cell>
          <cell r="BM361" t="str">
            <v/>
          </cell>
          <cell r="BN361" t="str">
            <v/>
          </cell>
          <cell r="BO361" t="str">
            <v/>
          </cell>
          <cell r="BP361" t="str">
            <v/>
          </cell>
          <cell r="BQ361" t="str">
            <v/>
          </cell>
          <cell r="BR361" t="str">
            <v/>
          </cell>
          <cell r="BS361" t="str">
            <v/>
          </cell>
          <cell r="BT361" t="str">
            <v/>
          </cell>
          <cell r="BU361" t="str">
            <v/>
          </cell>
          <cell r="BV361" t="str">
            <v/>
          </cell>
          <cell r="BW361" t="str">
            <v/>
          </cell>
          <cell r="BX361" t="str">
            <v/>
          </cell>
          <cell r="BY361" t="str">
            <v/>
          </cell>
          <cell r="CA361" t="str">
            <v/>
          </cell>
          <cell r="CB361" t="str">
            <v/>
          </cell>
          <cell r="CC361" t="str">
            <v/>
          </cell>
          <cell r="CD361" t="str">
            <v/>
          </cell>
          <cell r="CE361" t="str">
            <v/>
          </cell>
          <cell r="CF361" t="str">
            <v/>
          </cell>
          <cell r="CG361" t="str">
            <v/>
          </cell>
          <cell r="CH361" t="str">
            <v/>
          </cell>
          <cell r="CI361" t="str">
            <v/>
          </cell>
          <cell r="CJ361" t="str">
            <v/>
          </cell>
          <cell r="CK361" t="str">
            <v/>
          </cell>
          <cell r="CL361" t="str">
            <v/>
          </cell>
          <cell r="CM361" t="str">
            <v/>
          </cell>
          <cell r="CN361" t="str">
            <v/>
          </cell>
          <cell r="CO361" t="str">
            <v/>
          </cell>
          <cell r="CP361" t="str">
            <v/>
          </cell>
          <cell r="CQ361" t="str">
            <v/>
          </cell>
          <cell r="CR361" t="str">
            <v/>
          </cell>
          <cell r="CS361" t="str">
            <v/>
          </cell>
          <cell r="CT361" t="str">
            <v/>
          </cell>
          <cell r="CU361" t="str">
            <v/>
          </cell>
          <cell r="CV361" t="str">
            <v/>
          </cell>
          <cell r="CW361" t="str">
            <v/>
          </cell>
          <cell r="CX361" t="str">
            <v/>
          </cell>
          <cell r="CY361" t="str">
            <v/>
          </cell>
          <cell r="CZ361" t="str">
            <v/>
          </cell>
          <cell r="DA361" t="str">
            <v/>
          </cell>
          <cell r="DB361" t="str">
            <v/>
          </cell>
          <cell r="DC361" t="str">
            <v/>
          </cell>
          <cell r="DD361" t="str">
            <v/>
          </cell>
          <cell r="DE361" t="str">
            <v/>
          </cell>
          <cell r="DF361" t="str">
            <v/>
          </cell>
          <cell r="DG361" t="str">
            <v/>
          </cell>
          <cell r="DH361" t="str">
            <v/>
          </cell>
          <cell r="DI361" t="str">
            <v/>
          </cell>
          <cell r="DJ361" t="str">
            <v/>
          </cell>
          <cell r="DK361" t="str">
            <v/>
          </cell>
          <cell r="DL361" t="str">
            <v/>
          </cell>
          <cell r="DM361" t="str">
            <v/>
          </cell>
          <cell r="DN361" t="str">
            <v/>
          </cell>
          <cell r="DO361" t="str">
            <v/>
          </cell>
          <cell r="DP361" t="str">
            <v/>
          </cell>
          <cell r="DQ361" t="str">
            <v/>
          </cell>
          <cell r="DR361" t="str">
            <v/>
          </cell>
          <cell r="DS361" t="str">
            <v/>
          </cell>
          <cell r="DT361" t="str">
            <v/>
          </cell>
          <cell r="DU361" t="str">
            <v/>
          </cell>
          <cell r="DV361" t="str">
            <v/>
          </cell>
          <cell r="DW361" t="str">
            <v/>
          </cell>
          <cell r="DX361" t="str">
            <v/>
          </cell>
          <cell r="DY361" t="str">
            <v/>
          </cell>
          <cell r="DZ361" t="str">
            <v/>
          </cell>
          <cell r="EA361" t="str">
            <v/>
          </cell>
          <cell r="EB361" t="str">
            <v/>
          </cell>
          <cell r="EC361" t="str">
            <v/>
          </cell>
          <cell r="ED361" t="str">
            <v/>
          </cell>
          <cell r="EE361" t="str">
            <v/>
          </cell>
          <cell r="EF361" t="str">
            <v/>
          </cell>
          <cell r="EG361" t="str">
            <v/>
          </cell>
          <cell r="EH361" t="str">
            <v/>
          </cell>
          <cell r="EI361" t="str">
            <v/>
          </cell>
          <cell r="EJ361" t="str">
            <v/>
          </cell>
          <cell r="EK361" t="str">
            <v/>
          </cell>
          <cell r="EL361" t="str">
            <v/>
          </cell>
          <cell r="EM361" t="str">
            <v/>
          </cell>
          <cell r="EN361" t="str">
            <v/>
          </cell>
          <cell r="EO361" t="str">
            <v/>
          </cell>
          <cell r="EP361" t="str">
            <v/>
          </cell>
          <cell r="EQ361" t="str">
            <v/>
          </cell>
          <cell r="ER361" t="str">
            <v/>
          </cell>
          <cell r="ES361" t="str">
            <v/>
          </cell>
          <cell r="ET361" t="str">
            <v/>
          </cell>
          <cell r="EU361" t="str">
            <v/>
          </cell>
          <cell r="EV361" t="str">
            <v/>
          </cell>
          <cell r="EW361" t="str">
            <v/>
          </cell>
          <cell r="EX361" t="str">
            <v/>
          </cell>
        </row>
        <row r="362">
          <cell r="B362" t="str">
            <v/>
          </cell>
          <cell r="C362" t="str">
            <v/>
          </cell>
          <cell r="D362" t="str">
            <v/>
          </cell>
          <cell r="E362" t="str">
            <v/>
          </cell>
          <cell r="F362" t="str">
            <v/>
          </cell>
          <cell r="G362" t="str">
            <v/>
          </cell>
          <cell r="H362" t="str">
            <v/>
          </cell>
          <cell r="I362" t="str">
            <v/>
          </cell>
          <cell r="J362" t="str">
            <v/>
          </cell>
          <cell r="K362" t="str">
            <v/>
          </cell>
          <cell r="L362" t="str">
            <v/>
          </cell>
          <cell r="M362" t="str">
            <v/>
          </cell>
          <cell r="N362" t="str">
            <v/>
          </cell>
          <cell r="O362" t="str">
            <v/>
          </cell>
          <cell r="P362" t="str">
            <v/>
          </cell>
          <cell r="Q362" t="str">
            <v/>
          </cell>
          <cell r="R362" t="str">
            <v/>
          </cell>
          <cell r="S362" t="str">
            <v/>
          </cell>
          <cell r="T362" t="str">
            <v/>
          </cell>
          <cell r="U362" t="str">
            <v/>
          </cell>
          <cell r="V362" t="str">
            <v/>
          </cell>
          <cell r="W362" t="str">
            <v/>
          </cell>
          <cell r="X362" t="str">
            <v/>
          </cell>
          <cell r="Y362" t="str">
            <v/>
          </cell>
          <cell r="Z362" t="str">
            <v/>
          </cell>
          <cell r="AA362" t="str">
            <v/>
          </cell>
          <cell r="AB362" t="str">
            <v/>
          </cell>
          <cell r="AC362" t="str">
            <v/>
          </cell>
          <cell r="AD362" t="str">
            <v/>
          </cell>
          <cell r="AE362" t="str">
            <v/>
          </cell>
          <cell r="AF362" t="str">
            <v/>
          </cell>
          <cell r="AG362" t="str">
            <v/>
          </cell>
          <cell r="AH362" t="str">
            <v/>
          </cell>
          <cell r="AI362" t="str">
            <v/>
          </cell>
          <cell r="AJ362" t="str">
            <v/>
          </cell>
          <cell r="AK362" t="str">
            <v/>
          </cell>
          <cell r="AL362" t="str">
            <v/>
          </cell>
          <cell r="AM362" t="str">
            <v/>
          </cell>
          <cell r="AN362" t="str">
            <v/>
          </cell>
          <cell r="AO362" t="str">
            <v/>
          </cell>
          <cell r="AP362" t="str">
            <v/>
          </cell>
          <cell r="AQ362" t="str">
            <v/>
          </cell>
          <cell r="AR362" t="str">
            <v/>
          </cell>
          <cell r="AS362" t="str">
            <v/>
          </cell>
          <cell r="AT362" t="str">
            <v/>
          </cell>
          <cell r="AU362" t="str">
            <v/>
          </cell>
          <cell r="AV362" t="str">
            <v/>
          </cell>
          <cell r="AW362" t="str">
            <v/>
          </cell>
          <cell r="AX362" t="str">
            <v/>
          </cell>
          <cell r="AY362" t="str">
            <v/>
          </cell>
          <cell r="AZ362" t="str">
            <v/>
          </cell>
          <cell r="BA362" t="str">
            <v/>
          </cell>
          <cell r="BB362" t="str">
            <v/>
          </cell>
          <cell r="BC362" t="str">
            <v/>
          </cell>
          <cell r="BD362" t="str">
            <v/>
          </cell>
          <cell r="BE362" t="str">
            <v/>
          </cell>
          <cell r="BF362" t="str">
            <v/>
          </cell>
          <cell r="BG362" t="str">
            <v/>
          </cell>
          <cell r="BH362" t="str">
            <v/>
          </cell>
          <cell r="BI362" t="str">
            <v/>
          </cell>
          <cell r="BJ362" t="str">
            <v/>
          </cell>
          <cell r="BK362" t="str">
            <v/>
          </cell>
          <cell r="BL362" t="str">
            <v/>
          </cell>
          <cell r="BM362" t="str">
            <v/>
          </cell>
          <cell r="BN362" t="str">
            <v/>
          </cell>
          <cell r="BO362" t="str">
            <v/>
          </cell>
          <cell r="BP362" t="str">
            <v/>
          </cell>
          <cell r="BQ362" t="str">
            <v/>
          </cell>
          <cell r="BR362" t="str">
            <v/>
          </cell>
          <cell r="BS362" t="str">
            <v/>
          </cell>
          <cell r="BT362" t="str">
            <v/>
          </cell>
          <cell r="BU362" t="str">
            <v/>
          </cell>
          <cell r="BV362" t="str">
            <v/>
          </cell>
          <cell r="BW362" t="str">
            <v/>
          </cell>
          <cell r="BX362" t="str">
            <v/>
          </cell>
          <cell r="BY362" t="str">
            <v/>
          </cell>
          <cell r="CA362" t="str">
            <v/>
          </cell>
          <cell r="CB362" t="str">
            <v/>
          </cell>
          <cell r="CC362" t="str">
            <v/>
          </cell>
          <cell r="CD362" t="str">
            <v/>
          </cell>
          <cell r="CE362" t="str">
            <v/>
          </cell>
          <cell r="CF362" t="str">
            <v/>
          </cell>
          <cell r="CG362" t="str">
            <v/>
          </cell>
          <cell r="CH362" t="str">
            <v/>
          </cell>
          <cell r="CI362" t="str">
            <v/>
          </cell>
          <cell r="CJ362" t="str">
            <v/>
          </cell>
          <cell r="CK362" t="str">
            <v/>
          </cell>
          <cell r="CL362" t="str">
            <v/>
          </cell>
          <cell r="CM362" t="str">
            <v/>
          </cell>
          <cell r="CN362" t="str">
            <v/>
          </cell>
          <cell r="CO362" t="str">
            <v/>
          </cell>
          <cell r="CP362" t="str">
            <v/>
          </cell>
          <cell r="CQ362" t="str">
            <v/>
          </cell>
          <cell r="CR362" t="str">
            <v/>
          </cell>
          <cell r="CS362" t="str">
            <v/>
          </cell>
          <cell r="CT362" t="str">
            <v/>
          </cell>
          <cell r="CU362" t="str">
            <v/>
          </cell>
          <cell r="CV362" t="str">
            <v/>
          </cell>
          <cell r="CW362" t="str">
            <v/>
          </cell>
          <cell r="CX362" t="str">
            <v/>
          </cell>
          <cell r="CY362" t="str">
            <v/>
          </cell>
          <cell r="CZ362" t="str">
            <v/>
          </cell>
          <cell r="DA362" t="str">
            <v/>
          </cell>
          <cell r="DB362" t="str">
            <v/>
          </cell>
          <cell r="DC362" t="str">
            <v/>
          </cell>
          <cell r="DD362" t="str">
            <v/>
          </cell>
          <cell r="DE362" t="str">
            <v/>
          </cell>
          <cell r="DF362" t="str">
            <v/>
          </cell>
          <cell r="DG362" t="str">
            <v/>
          </cell>
          <cell r="DH362" t="str">
            <v/>
          </cell>
          <cell r="DI362" t="str">
            <v/>
          </cell>
          <cell r="DJ362" t="str">
            <v/>
          </cell>
          <cell r="DK362" t="str">
            <v/>
          </cell>
          <cell r="DL362" t="str">
            <v/>
          </cell>
          <cell r="DM362" t="str">
            <v/>
          </cell>
          <cell r="DN362" t="str">
            <v/>
          </cell>
          <cell r="DO362" t="str">
            <v/>
          </cell>
          <cell r="DP362" t="str">
            <v/>
          </cell>
          <cell r="DQ362" t="str">
            <v/>
          </cell>
          <cell r="DR362" t="str">
            <v/>
          </cell>
          <cell r="DS362" t="str">
            <v/>
          </cell>
          <cell r="DT362" t="str">
            <v/>
          </cell>
          <cell r="DU362" t="str">
            <v/>
          </cell>
          <cell r="DV362" t="str">
            <v/>
          </cell>
          <cell r="DW362" t="str">
            <v/>
          </cell>
          <cell r="DX362" t="str">
            <v/>
          </cell>
          <cell r="DY362" t="str">
            <v/>
          </cell>
          <cell r="DZ362" t="str">
            <v/>
          </cell>
          <cell r="EA362" t="str">
            <v/>
          </cell>
          <cell r="EB362" t="str">
            <v/>
          </cell>
          <cell r="EC362" t="str">
            <v/>
          </cell>
          <cell r="ED362" t="str">
            <v/>
          </cell>
          <cell r="EE362" t="str">
            <v/>
          </cell>
          <cell r="EF362" t="str">
            <v/>
          </cell>
          <cell r="EG362" t="str">
            <v/>
          </cell>
          <cell r="EH362" t="str">
            <v/>
          </cell>
          <cell r="EI362" t="str">
            <v/>
          </cell>
          <cell r="EJ362" t="str">
            <v/>
          </cell>
          <cell r="EK362" t="str">
            <v/>
          </cell>
          <cell r="EL362" t="str">
            <v/>
          </cell>
          <cell r="EM362" t="str">
            <v/>
          </cell>
          <cell r="EN362" t="str">
            <v/>
          </cell>
          <cell r="EO362" t="str">
            <v/>
          </cell>
          <cell r="EP362" t="str">
            <v/>
          </cell>
          <cell r="EQ362" t="str">
            <v/>
          </cell>
          <cell r="ER362" t="str">
            <v/>
          </cell>
          <cell r="ES362" t="str">
            <v/>
          </cell>
          <cell r="ET362" t="str">
            <v/>
          </cell>
          <cell r="EU362" t="str">
            <v/>
          </cell>
          <cell r="EV362" t="str">
            <v/>
          </cell>
          <cell r="EW362" t="str">
            <v/>
          </cell>
          <cell r="EX362" t="str">
            <v/>
          </cell>
        </row>
        <row r="363">
          <cell r="B363" t="str">
            <v/>
          </cell>
          <cell r="C363" t="str">
            <v/>
          </cell>
          <cell r="D363" t="str">
            <v/>
          </cell>
          <cell r="E363" t="str">
            <v/>
          </cell>
          <cell r="F363" t="str">
            <v/>
          </cell>
          <cell r="G363" t="str">
            <v/>
          </cell>
          <cell r="H363" t="str">
            <v/>
          </cell>
          <cell r="I363" t="str">
            <v/>
          </cell>
          <cell r="J363" t="str">
            <v/>
          </cell>
          <cell r="K363" t="str">
            <v/>
          </cell>
          <cell r="L363" t="str">
            <v/>
          </cell>
          <cell r="M363" t="str">
            <v/>
          </cell>
          <cell r="N363" t="str">
            <v/>
          </cell>
          <cell r="O363" t="str">
            <v/>
          </cell>
          <cell r="P363" t="str">
            <v/>
          </cell>
          <cell r="Q363" t="str">
            <v/>
          </cell>
          <cell r="R363" t="str">
            <v/>
          </cell>
          <cell r="S363" t="str">
            <v/>
          </cell>
          <cell r="T363" t="str">
            <v/>
          </cell>
          <cell r="U363" t="str">
            <v/>
          </cell>
          <cell r="V363" t="str">
            <v/>
          </cell>
          <cell r="W363" t="str">
            <v/>
          </cell>
          <cell r="X363" t="str">
            <v/>
          </cell>
          <cell r="Y363" t="str">
            <v/>
          </cell>
          <cell r="Z363" t="str">
            <v/>
          </cell>
          <cell r="AA363" t="str">
            <v/>
          </cell>
          <cell r="AB363" t="str">
            <v/>
          </cell>
          <cell r="AC363" t="str">
            <v/>
          </cell>
          <cell r="AD363" t="str">
            <v/>
          </cell>
          <cell r="AE363" t="str">
            <v/>
          </cell>
          <cell r="AF363" t="str">
            <v/>
          </cell>
          <cell r="AG363" t="str">
            <v/>
          </cell>
          <cell r="AH363" t="str">
            <v/>
          </cell>
          <cell r="AI363" t="str">
            <v/>
          </cell>
          <cell r="AJ363" t="str">
            <v/>
          </cell>
          <cell r="AK363" t="str">
            <v/>
          </cell>
          <cell r="AL363" t="str">
            <v/>
          </cell>
          <cell r="AM363" t="str">
            <v/>
          </cell>
          <cell r="AN363" t="str">
            <v/>
          </cell>
          <cell r="AO363" t="str">
            <v/>
          </cell>
          <cell r="AP363" t="str">
            <v/>
          </cell>
          <cell r="AQ363" t="str">
            <v/>
          </cell>
          <cell r="AR363" t="str">
            <v/>
          </cell>
          <cell r="AS363" t="str">
            <v/>
          </cell>
          <cell r="AT363" t="str">
            <v/>
          </cell>
          <cell r="AU363" t="str">
            <v/>
          </cell>
          <cell r="AV363" t="str">
            <v/>
          </cell>
          <cell r="AW363" t="str">
            <v/>
          </cell>
          <cell r="AX363" t="str">
            <v/>
          </cell>
          <cell r="AY363" t="str">
            <v/>
          </cell>
          <cell r="AZ363" t="str">
            <v/>
          </cell>
          <cell r="BA363" t="str">
            <v/>
          </cell>
          <cell r="BB363" t="str">
            <v/>
          </cell>
          <cell r="BC363" t="str">
            <v/>
          </cell>
          <cell r="BD363" t="str">
            <v/>
          </cell>
          <cell r="BE363" t="str">
            <v/>
          </cell>
          <cell r="BF363" t="str">
            <v/>
          </cell>
          <cell r="BG363" t="str">
            <v/>
          </cell>
          <cell r="BH363" t="str">
            <v/>
          </cell>
          <cell r="BI363" t="str">
            <v/>
          </cell>
          <cell r="BJ363" t="str">
            <v/>
          </cell>
          <cell r="BK363" t="str">
            <v/>
          </cell>
          <cell r="BL363" t="str">
            <v/>
          </cell>
          <cell r="BM363" t="str">
            <v/>
          </cell>
          <cell r="BN363" t="str">
            <v/>
          </cell>
          <cell r="BO363" t="str">
            <v/>
          </cell>
          <cell r="BP363" t="str">
            <v/>
          </cell>
          <cell r="BQ363" t="str">
            <v/>
          </cell>
          <cell r="BR363" t="str">
            <v/>
          </cell>
          <cell r="BS363" t="str">
            <v/>
          </cell>
          <cell r="BT363" t="str">
            <v/>
          </cell>
          <cell r="BU363" t="str">
            <v/>
          </cell>
          <cell r="BV363" t="str">
            <v/>
          </cell>
          <cell r="BW363" t="str">
            <v/>
          </cell>
          <cell r="BX363" t="str">
            <v/>
          </cell>
          <cell r="BY363" t="str">
            <v/>
          </cell>
          <cell r="CA363" t="str">
            <v/>
          </cell>
          <cell r="CB363" t="str">
            <v/>
          </cell>
          <cell r="CC363" t="str">
            <v/>
          </cell>
          <cell r="CD363" t="str">
            <v/>
          </cell>
          <cell r="CE363" t="str">
            <v/>
          </cell>
          <cell r="CF363" t="str">
            <v/>
          </cell>
          <cell r="CG363" t="str">
            <v/>
          </cell>
          <cell r="CH363" t="str">
            <v/>
          </cell>
          <cell r="CI363" t="str">
            <v/>
          </cell>
          <cell r="CJ363" t="str">
            <v/>
          </cell>
          <cell r="CK363" t="str">
            <v/>
          </cell>
          <cell r="CL363" t="str">
            <v/>
          </cell>
          <cell r="CM363" t="str">
            <v/>
          </cell>
          <cell r="CN363" t="str">
            <v/>
          </cell>
          <cell r="CO363" t="str">
            <v/>
          </cell>
          <cell r="CP363" t="str">
            <v/>
          </cell>
          <cell r="CQ363" t="str">
            <v/>
          </cell>
          <cell r="CR363" t="str">
            <v/>
          </cell>
          <cell r="CS363" t="str">
            <v/>
          </cell>
          <cell r="CT363" t="str">
            <v/>
          </cell>
          <cell r="CU363" t="str">
            <v/>
          </cell>
          <cell r="CV363" t="str">
            <v/>
          </cell>
          <cell r="CW363" t="str">
            <v/>
          </cell>
          <cell r="CX363" t="str">
            <v/>
          </cell>
          <cell r="CY363" t="str">
            <v/>
          </cell>
          <cell r="CZ363" t="str">
            <v/>
          </cell>
          <cell r="DA363" t="str">
            <v/>
          </cell>
          <cell r="DB363" t="str">
            <v/>
          </cell>
          <cell r="DC363" t="str">
            <v/>
          </cell>
          <cell r="DD363" t="str">
            <v/>
          </cell>
          <cell r="DE363" t="str">
            <v/>
          </cell>
          <cell r="DF363" t="str">
            <v/>
          </cell>
          <cell r="DG363" t="str">
            <v/>
          </cell>
          <cell r="DH363" t="str">
            <v/>
          </cell>
          <cell r="DI363" t="str">
            <v/>
          </cell>
          <cell r="DJ363" t="str">
            <v/>
          </cell>
          <cell r="DK363" t="str">
            <v/>
          </cell>
          <cell r="DL363" t="str">
            <v/>
          </cell>
          <cell r="DM363" t="str">
            <v/>
          </cell>
          <cell r="DN363" t="str">
            <v/>
          </cell>
          <cell r="DO363" t="str">
            <v/>
          </cell>
          <cell r="DP363" t="str">
            <v/>
          </cell>
          <cell r="DQ363" t="str">
            <v/>
          </cell>
          <cell r="DR363" t="str">
            <v/>
          </cell>
          <cell r="DS363" t="str">
            <v/>
          </cell>
          <cell r="DT363" t="str">
            <v/>
          </cell>
          <cell r="DU363" t="str">
            <v/>
          </cell>
          <cell r="DV363" t="str">
            <v/>
          </cell>
          <cell r="DW363" t="str">
            <v/>
          </cell>
          <cell r="DX363" t="str">
            <v/>
          </cell>
          <cell r="DY363" t="str">
            <v/>
          </cell>
          <cell r="DZ363" t="str">
            <v/>
          </cell>
          <cell r="EA363" t="str">
            <v/>
          </cell>
          <cell r="EB363" t="str">
            <v/>
          </cell>
          <cell r="EC363" t="str">
            <v/>
          </cell>
          <cell r="ED363" t="str">
            <v/>
          </cell>
          <cell r="EE363" t="str">
            <v/>
          </cell>
          <cell r="EF363" t="str">
            <v/>
          </cell>
          <cell r="EG363" t="str">
            <v/>
          </cell>
          <cell r="EH363" t="str">
            <v/>
          </cell>
          <cell r="EI363" t="str">
            <v/>
          </cell>
          <cell r="EJ363" t="str">
            <v/>
          </cell>
          <cell r="EK363" t="str">
            <v/>
          </cell>
          <cell r="EL363" t="str">
            <v/>
          </cell>
          <cell r="EM363" t="str">
            <v/>
          </cell>
          <cell r="EN363" t="str">
            <v/>
          </cell>
          <cell r="EO363" t="str">
            <v/>
          </cell>
          <cell r="EP363" t="str">
            <v/>
          </cell>
          <cell r="EQ363" t="str">
            <v/>
          </cell>
          <cell r="ER363" t="str">
            <v/>
          </cell>
          <cell r="ES363" t="str">
            <v/>
          </cell>
          <cell r="ET363" t="str">
            <v/>
          </cell>
          <cell r="EU363" t="str">
            <v/>
          </cell>
          <cell r="EV363" t="str">
            <v/>
          </cell>
          <cell r="EW363" t="str">
            <v/>
          </cell>
          <cell r="EX363" t="str">
            <v/>
          </cell>
        </row>
        <row r="364">
          <cell r="B364" t="str">
            <v/>
          </cell>
          <cell r="C364" t="str">
            <v/>
          </cell>
          <cell r="D364" t="str">
            <v/>
          </cell>
          <cell r="E364" t="str">
            <v/>
          </cell>
          <cell r="F364" t="str">
            <v/>
          </cell>
          <cell r="G364" t="str">
            <v/>
          </cell>
          <cell r="H364" t="str">
            <v/>
          </cell>
          <cell r="I364" t="str">
            <v/>
          </cell>
          <cell r="J364" t="str">
            <v/>
          </cell>
          <cell r="K364" t="str">
            <v/>
          </cell>
          <cell r="L364" t="str">
            <v/>
          </cell>
          <cell r="M364" t="str">
            <v/>
          </cell>
          <cell r="N364" t="str">
            <v/>
          </cell>
          <cell r="O364" t="str">
            <v/>
          </cell>
          <cell r="P364" t="str">
            <v/>
          </cell>
          <cell r="Q364" t="str">
            <v/>
          </cell>
          <cell r="R364" t="str">
            <v/>
          </cell>
          <cell r="S364" t="str">
            <v/>
          </cell>
          <cell r="T364" t="str">
            <v/>
          </cell>
          <cell r="U364" t="str">
            <v/>
          </cell>
          <cell r="V364" t="str">
            <v/>
          </cell>
          <cell r="W364" t="str">
            <v/>
          </cell>
          <cell r="X364" t="str">
            <v/>
          </cell>
          <cell r="Y364" t="str">
            <v/>
          </cell>
          <cell r="Z364" t="str">
            <v/>
          </cell>
          <cell r="AA364" t="str">
            <v/>
          </cell>
          <cell r="AB364" t="str">
            <v/>
          </cell>
          <cell r="AC364" t="str">
            <v/>
          </cell>
          <cell r="AD364" t="str">
            <v/>
          </cell>
          <cell r="AE364" t="str">
            <v/>
          </cell>
          <cell r="AF364" t="str">
            <v/>
          </cell>
          <cell r="AG364" t="str">
            <v/>
          </cell>
          <cell r="AH364" t="str">
            <v/>
          </cell>
          <cell r="AI364" t="str">
            <v/>
          </cell>
          <cell r="AJ364" t="str">
            <v/>
          </cell>
          <cell r="AK364" t="str">
            <v/>
          </cell>
          <cell r="AL364" t="str">
            <v/>
          </cell>
          <cell r="AM364" t="str">
            <v/>
          </cell>
          <cell r="AN364" t="str">
            <v/>
          </cell>
          <cell r="AO364" t="str">
            <v/>
          </cell>
          <cell r="AP364" t="str">
            <v/>
          </cell>
          <cell r="AQ364" t="str">
            <v/>
          </cell>
          <cell r="AR364" t="str">
            <v/>
          </cell>
          <cell r="AS364" t="str">
            <v/>
          </cell>
          <cell r="AT364" t="str">
            <v/>
          </cell>
          <cell r="AU364" t="str">
            <v/>
          </cell>
          <cell r="AV364" t="str">
            <v/>
          </cell>
          <cell r="AW364" t="str">
            <v/>
          </cell>
          <cell r="AX364" t="str">
            <v/>
          </cell>
          <cell r="AY364" t="str">
            <v/>
          </cell>
          <cell r="AZ364" t="str">
            <v/>
          </cell>
          <cell r="BA364" t="str">
            <v/>
          </cell>
          <cell r="BB364" t="str">
            <v/>
          </cell>
          <cell r="BC364" t="str">
            <v/>
          </cell>
          <cell r="BD364" t="str">
            <v/>
          </cell>
          <cell r="BE364" t="str">
            <v/>
          </cell>
          <cell r="BF364" t="str">
            <v/>
          </cell>
          <cell r="BG364" t="str">
            <v/>
          </cell>
          <cell r="BH364" t="str">
            <v/>
          </cell>
          <cell r="BI364" t="str">
            <v/>
          </cell>
          <cell r="BJ364" t="str">
            <v/>
          </cell>
          <cell r="BK364" t="str">
            <v/>
          </cell>
          <cell r="BL364" t="str">
            <v/>
          </cell>
          <cell r="BM364" t="str">
            <v/>
          </cell>
          <cell r="BN364" t="str">
            <v/>
          </cell>
          <cell r="BO364" t="str">
            <v/>
          </cell>
          <cell r="BP364" t="str">
            <v/>
          </cell>
          <cell r="BQ364" t="str">
            <v/>
          </cell>
          <cell r="BR364" t="str">
            <v/>
          </cell>
          <cell r="BS364" t="str">
            <v/>
          </cell>
          <cell r="BT364" t="str">
            <v/>
          </cell>
          <cell r="BU364" t="str">
            <v/>
          </cell>
          <cell r="BV364" t="str">
            <v/>
          </cell>
          <cell r="BW364" t="str">
            <v/>
          </cell>
          <cell r="BX364" t="str">
            <v/>
          </cell>
          <cell r="BY364" t="str">
            <v/>
          </cell>
          <cell r="CA364" t="str">
            <v/>
          </cell>
          <cell r="CB364" t="str">
            <v/>
          </cell>
          <cell r="CC364" t="str">
            <v/>
          </cell>
          <cell r="CD364" t="str">
            <v/>
          </cell>
          <cell r="CE364" t="str">
            <v/>
          </cell>
          <cell r="CF364" t="str">
            <v/>
          </cell>
          <cell r="CG364" t="str">
            <v/>
          </cell>
          <cell r="CH364" t="str">
            <v/>
          </cell>
          <cell r="CI364" t="str">
            <v/>
          </cell>
          <cell r="CJ364" t="str">
            <v/>
          </cell>
          <cell r="CK364" t="str">
            <v/>
          </cell>
          <cell r="CL364" t="str">
            <v/>
          </cell>
          <cell r="CM364" t="str">
            <v/>
          </cell>
          <cell r="CN364" t="str">
            <v/>
          </cell>
          <cell r="CO364" t="str">
            <v/>
          </cell>
          <cell r="CP364" t="str">
            <v/>
          </cell>
          <cell r="CQ364" t="str">
            <v/>
          </cell>
          <cell r="CR364" t="str">
            <v/>
          </cell>
          <cell r="CS364" t="str">
            <v/>
          </cell>
          <cell r="CT364" t="str">
            <v/>
          </cell>
          <cell r="CU364" t="str">
            <v/>
          </cell>
          <cell r="CV364" t="str">
            <v/>
          </cell>
          <cell r="CW364" t="str">
            <v/>
          </cell>
          <cell r="CX364" t="str">
            <v/>
          </cell>
          <cell r="CY364" t="str">
            <v/>
          </cell>
          <cell r="CZ364" t="str">
            <v/>
          </cell>
          <cell r="DA364" t="str">
            <v/>
          </cell>
          <cell r="DB364" t="str">
            <v/>
          </cell>
          <cell r="DC364" t="str">
            <v/>
          </cell>
          <cell r="DD364" t="str">
            <v/>
          </cell>
          <cell r="DE364" t="str">
            <v/>
          </cell>
          <cell r="DF364" t="str">
            <v/>
          </cell>
          <cell r="DG364" t="str">
            <v/>
          </cell>
          <cell r="DH364" t="str">
            <v/>
          </cell>
          <cell r="DI364" t="str">
            <v/>
          </cell>
          <cell r="DJ364" t="str">
            <v/>
          </cell>
          <cell r="DK364" t="str">
            <v/>
          </cell>
          <cell r="DL364" t="str">
            <v/>
          </cell>
          <cell r="DM364" t="str">
            <v/>
          </cell>
          <cell r="DN364" t="str">
            <v/>
          </cell>
          <cell r="DO364" t="str">
            <v/>
          </cell>
          <cell r="DP364" t="str">
            <v/>
          </cell>
          <cell r="DQ364" t="str">
            <v/>
          </cell>
          <cell r="DR364" t="str">
            <v/>
          </cell>
          <cell r="DS364" t="str">
            <v/>
          </cell>
          <cell r="DT364" t="str">
            <v/>
          </cell>
          <cell r="DU364" t="str">
            <v/>
          </cell>
          <cell r="DV364" t="str">
            <v/>
          </cell>
          <cell r="DW364" t="str">
            <v/>
          </cell>
          <cell r="DX364" t="str">
            <v/>
          </cell>
          <cell r="DY364" t="str">
            <v/>
          </cell>
          <cell r="DZ364" t="str">
            <v/>
          </cell>
          <cell r="EA364" t="str">
            <v/>
          </cell>
          <cell r="EB364" t="str">
            <v/>
          </cell>
          <cell r="EC364" t="str">
            <v/>
          </cell>
          <cell r="ED364" t="str">
            <v/>
          </cell>
          <cell r="EE364" t="str">
            <v/>
          </cell>
          <cell r="EF364" t="str">
            <v/>
          </cell>
          <cell r="EG364" t="str">
            <v/>
          </cell>
          <cell r="EH364" t="str">
            <v/>
          </cell>
          <cell r="EI364" t="str">
            <v/>
          </cell>
          <cell r="EJ364" t="str">
            <v/>
          </cell>
          <cell r="EK364" t="str">
            <v/>
          </cell>
          <cell r="EL364" t="str">
            <v/>
          </cell>
          <cell r="EM364" t="str">
            <v/>
          </cell>
          <cell r="EN364" t="str">
            <v/>
          </cell>
          <cell r="EO364" t="str">
            <v/>
          </cell>
          <cell r="EP364" t="str">
            <v/>
          </cell>
          <cell r="EQ364" t="str">
            <v/>
          </cell>
          <cell r="ER364" t="str">
            <v/>
          </cell>
          <cell r="ES364" t="str">
            <v/>
          </cell>
          <cell r="ET364" t="str">
            <v/>
          </cell>
          <cell r="EU364" t="str">
            <v/>
          </cell>
          <cell r="EV364" t="str">
            <v/>
          </cell>
          <cell r="EW364" t="str">
            <v/>
          </cell>
          <cell r="EX364" t="str">
            <v/>
          </cell>
        </row>
        <row r="365">
          <cell r="B365" t="str">
            <v/>
          </cell>
          <cell r="C365" t="str">
            <v/>
          </cell>
          <cell r="D365" t="str">
            <v/>
          </cell>
          <cell r="E365" t="str">
            <v/>
          </cell>
          <cell r="F365" t="str">
            <v/>
          </cell>
          <cell r="G365" t="str">
            <v/>
          </cell>
          <cell r="H365" t="str">
            <v/>
          </cell>
          <cell r="I365" t="str">
            <v/>
          </cell>
          <cell r="J365" t="str">
            <v/>
          </cell>
          <cell r="K365" t="str">
            <v/>
          </cell>
          <cell r="L365" t="str">
            <v/>
          </cell>
          <cell r="M365" t="str">
            <v/>
          </cell>
          <cell r="N365" t="str">
            <v/>
          </cell>
          <cell r="O365" t="str">
            <v/>
          </cell>
          <cell r="P365" t="str">
            <v/>
          </cell>
          <cell r="Q365" t="str">
            <v/>
          </cell>
          <cell r="R365" t="str">
            <v/>
          </cell>
          <cell r="S365" t="str">
            <v/>
          </cell>
          <cell r="T365" t="str">
            <v/>
          </cell>
          <cell r="U365" t="str">
            <v/>
          </cell>
          <cell r="V365" t="str">
            <v/>
          </cell>
          <cell r="W365" t="str">
            <v/>
          </cell>
          <cell r="X365" t="str">
            <v/>
          </cell>
          <cell r="Y365" t="str">
            <v/>
          </cell>
          <cell r="Z365" t="str">
            <v/>
          </cell>
          <cell r="AA365" t="str">
            <v/>
          </cell>
          <cell r="AB365" t="str">
            <v/>
          </cell>
          <cell r="AC365" t="str">
            <v/>
          </cell>
          <cell r="AD365" t="str">
            <v/>
          </cell>
          <cell r="AE365" t="str">
            <v/>
          </cell>
          <cell r="AF365" t="str">
            <v/>
          </cell>
          <cell r="AG365" t="str">
            <v/>
          </cell>
          <cell r="AH365" t="str">
            <v/>
          </cell>
          <cell r="AI365" t="str">
            <v/>
          </cell>
          <cell r="AJ365" t="str">
            <v/>
          </cell>
          <cell r="AK365" t="str">
            <v/>
          </cell>
          <cell r="AL365" t="str">
            <v/>
          </cell>
          <cell r="AM365" t="str">
            <v/>
          </cell>
          <cell r="AN365" t="str">
            <v/>
          </cell>
          <cell r="AO365" t="str">
            <v/>
          </cell>
          <cell r="AP365" t="str">
            <v/>
          </cell>
          <cell r="AQ365" t="str">
            <v/>
          </cell>
          <cell r="AR365" t="str">
            <v/>
          </cell>
          <cell r="AS365" t="str">
            <v/>
          </cell>
          <cell r="AT365" t="str">
            <v/>
          </cell>
          <cell r="AU365" t="str">
            <v/>
          </cell>
          <cell r="AV365" t="str">
            <v/>
          </cell>
          <cell r="AW365" t="str">
            <v/>
          </cell>
          <cell r="AX365" t="str">
            <v/>
          </cell>
          <cell r="AY365" t="str">
            <v/>
          </cell>
          <cell r="AZ365" t="str">
            <v/>
          </cell>
          <cell r="BA365" t="str">
            <v/>
          </cell>
          <cell r="BB365" t="str">
            <v/>
          </cell>
          <cell r="BC365" t="str">
            <v/>
          </cell>
          <cell r="BD365" t="str">
            <v/>
          </cell>
          <cell r="BE365" t="str">
            <v/>
          </cell>
          <cell r="BF365" t="str">
            <v/>
          </cell>
          <cell r="BG365" t="str">
            <v/>
          </cell>
          <cell r="BH365" t="str">
            <v/>
          </cell>
          <cell r="BI365" t="str">
            <v/>
          </cell>
          <cell r="BJ365" t="str">
            <v/>
          </cell>
          <cell r="BK365" t="str">
            <v/>
          </cell>
          <cell r="BL365" t="str">
            <v/>
          </cell>
          <cell r="BM365" t="str">
            <v/>
          </cell>
          <cell r="BN365" t="str">
            <v/>
          </cell>
          <cell r="BO365" t="str">
            <v/>
          </cell>
          <cell r="BP365" t="str">
            <v/>
          </cell>
          <cell r="BQ365" t="str">
            <v/>
          </cell>
          <cell r="BR365" t="str">
            <v/>
          </cell>
          <cell r="BS365" t="str">
            <v/>
          </cell>
          <cell r="BT365" t="str">
            <v/>
          </cell>
          <cell r="BU365" t="str">
            <v/>
          </cell>
          <cell r="BV365" t="str">
            <v/>
          </cell>
          <cell r="BW365" t="str">
            <v/>
          </cell>
          <cell r="BX365" t="str">
            <v/>
          </cell>
          <cell r="BY365" t="str">
            <v/>
          </cell>
          <cell r="CA365" t="str">
            <v/>
          </cell>
          <cell r="CB365" t="str">
            <v/>
          </cell>
          <cell r="CC365" t="str">
            <v/>
          </cell>
          <cell r="CD365" t="str">
            <v/>
          </cell>
          <cell r="CE365" t="str">
            <v/>
          </cell>
          <cell r="CF365" t="str">
            <v/>
          </cell>
          <cell r="CG365" t="str">
            <v/>
          </cell>
          <cell r="CH365" t="str">
            <v/>
          </cell>
          <cell r="CI365" t="str">
            <v/>
          </cell>
          <cell r="CJ365" t="str">
            <v/>
          </cell>
          <cell r="CK365" t="str">
            <v/>
          </cell>
          <cell r="CL365" t="str">
            <v/>
          </cell>
          <cell r="CM365" t="str">
            <v/>
          </cell>
          <cell r="CN365" t="str">
            <v/>
          </cell>
          <cell r="CO365" t="str">
            <v/>
          </cell>
          <cell r="CP365" t="str">
            <v/>
          </cell>
          <cell r="CQ365" t="str">
            <v/>
          </cell>
          <cell r="CR365" t="str">
            <v/>
          </cell>
          <cell r="CS365" t="str">
            <v/>
          </cell>
          <cell r="CT365" t="str">
            <v/>
          </cell>
          <cell r="CU365" t="str">
            <v/>
          </cell>
          <cell r="CV365" t="str">
            <v/>
          </cell>
          <cell r="CW365" t="str">
            <v/>
          </cell>
          <cell r="CX365" t="str">
            <v/>
          </cell>
          <cell r="CY365" t="str">
            <v/>
          </cell>
          <cell r="CZ365" t="str">
            <v/>
          </cell>
          <cell r="DA365" t="str">
            <v/>
          </cell>
          <cell r="DB365" t="str">
            <v/>
          </cell>
          <cell r="DC365" t="str">
            <v/>
          </cell>
          <cell r="DD365" t="str">
            <v/>
          </cell>
          <cell r="DE365" t="str">
            <v/>
          </cell>
          <cell r="DF365" t="str">
            <v/>
          </cell>
          <cell r="DG365" t="str">
            <v/>
          </cell>
          <cell r="DH365" t="str">
            <v/>
          </cell>
          <cell r="DI365" t="str">
            <v/>
          </cell>
          <cell r="DJ365" t="str">
            <v/>
          </cell>
          <cell r="DK365" t="str">
            <v/>
          </cell>
          <cell r="DL365" t="str">
            <v/>
          </cell>
          <cell r="DM365" t="str">
            <v/>
          </cell>
          <cell r="DN365" t="str">
            <v/>
          </cell>
          <cell r="DO365" t="str">
            <v/>
          </cell>
          <cell r="DP365" t="str">
            <v/>
          </cell>
          <cell r="DQ365" t="str">
            <v/>
          </cell>
          <cell r="DR365" t="str">
            <v/>
          </cell>
          <cell r="DS365" t="str">
            <v/>
          </cell>
          <cell r="DT365" t="str">
            <v/>
          </cell>
          <cell r="DU365" t="str">
            <v/>
          </cell>
          <cell r="DV365" t="str">
            <v/>
          </cell>
          <cell r="DW365" t="str">
            <v/>
          </cell>
          <cell r="DX365" t="str">
            <v/>
          </cell>
          <cell r="DY365" t="str">
            <v/>
          </cell>
          <cell r="DZ365" t="str">
            <v/>
          </cell>
          <cell r="EA365" t="str">
            <v/>
          </cell>
          <cell r="EB365" t="str">
            <v/>
          </cell>
          <cell r="EC365" t="str">
            <v/>
          </cell>
          <cell r="ED365" t="str">
            <v/>
          </cell>
          <cell r="EE365" t="str">
            <v/>
          </cell>
          <cell r="EF365" t="str">
            <v/>
          </cell>
          <cell r="EG365" t="str">
            <v/>
          </cell>
          <cell r="EH365" t="str">
            <v/>
          </cell>
          <cell r="EI365" t="str">
            <v/>
          </cell>
          <cell r="EJ365" t="str">
            <v/>
          </cell>
          <cell r="EK365" t="str">
            <v/>
          </cell>
          <cell r="EL365" t="str">
            <v/>
          </cell>
          <cell r="EM365" t="str">
            <v/>
          </cell>
          <cell r="EN365" t="str">
            <v/>
          </cell>
          <cell r="EO365" t="str">
            <v/>
          </cell>
          <cell r="EP365" t="str">
            <v/>
          </cell>
          <cell r="EQ365" t="str">
            <v/>
          </cell>
          <cell r="ER365" t="str">
            <v/>
          </cell>
          <cell r="ES365" t="str">
            <v/>
          </cell>
          <cell r="ET365" t="str">
            <v/>
          </cell>
          <cell r="EU365" t="str">
            <v/>
          </cell>
          <cell r="EV365" t="str">
            <v/>
          </cell>
          <cell r="EW365" t="str">
            <v/>
          </cell>
          <cell r="EX365" t="str">
            <v/>
          </cell>
        </row>
        <row r="366">
          <cell r="B366" t="str">
            <v/>
          </cell>
          <cell r="C366" t="str">
            <v/>
          </cell>
          <cell r="D366" t="str">
            <v/>
          </cell>
          <cell r="E366" t="str">
            <v/>
          </cell>
          <cell r="F366" t="str">
            <v/>
          </cell>
          <cell r="G366" t="str">
            <v/>
          </cell>
          <cell r="H366" t="str">
            <v/>
          </cell>
          <cell r="I366" t="str">
            <v/>
          </cell>
          <cell r="J366" t="str">
            <v/>
          </cell>
          <cell r="K366" t="str">
            <v/>
          </cell>
          <cell r="L366" t="str">
            <v/>
          </cell>
          <cell r="M366" t="str">
            <v/>
          </cell>
          <cell r="N366" t="str">
            <v/>
          </cell>
          <cell r="O366" t="str">
            <v/>
          </cell>
          <cell r="P366" t="str">
            <v/>
          </cell>
          <cell r="Q366" t="str">
            <v/>
          </cell>
          <cell r="R366" t="str">
            <v/>
          </cell>
          <cell r="S366" t="str">
            <v/>
          </cell>
          <cell r="T366" t="str">
            <v/>
          </cell>
          <cell r="U366" t="str">
            <v/>
          </cell>
          <cell r="V366" t="str">
            <v/>
          </cell>
          <cell r="W366" t="str">
            <v/>
          </cell>
          <cell r="X366" t="str">
            <v/>
          </cell>
          <cell r="Y366" t="str">
            <v/>
          </cell>
          <cell r="Z366" t="str">
            <v/>
          </cell>
          <cell r="AA366" t="str">
            <v/>
          </cell>
          <cell r="AB366" t="str">
            <v/>
          </cell>
          <cell r="AC366" t="str">
            <v/>
          </cell>
          <cell r="AD366" t="str">
            <v/>
          </cell>
          <cell r="AE366" t="str">
            <v/>
          </cell>
          <cell r="AF366" t="str">
            <v/>
          </cell>
          <cell r="AG366" t="str">
            <v/>
          </cell>
          <cell r="AH366" t="str">
            <v/>
          </cell>
          <cell r="AI366" t="str">
            <v/>
          </cell>
          <cell r="AJ366" t="str">
            <v/>
          </cell>
          <cell r="AK366" t="str">
            <v/>
          </cell>
          <cell r="AL366" t="str">
            <v/>
          </cell>
          <cell r="AM366" t="str">
            <v/>
          </cell>
          <cell r="AN366" t="str">
            <v/>
          </cell>
          <cell r="AO366" t="str">
            <v/>
          </cell>
          <cell r="AP366" t="str">
            <v/>
          </cell>
          <cell r="AQ366" t="str">
            <v/>
          </cell>
          <cell r="AR366" t="str">
            <v/>
          </cell>
          <cell r="AS366" t="str">
            <v/>
          </cell>
          <cell r="AT366" t="str">
            <v/>
          </cell>
          <cell r="AU366" t="str">
            <v/>
          </cell>
          <cell r="AV366" t="str">
            <v/>
          </cell>
          <cell r="AW366" t="str">
            <v/>
          </cell>
          <cell r="AX366" t="str">
            <v/>
          </cell>
          <cell r="AY366" t="str">
            <v/>
          </cell>
          <cell r="AZ366" t="str">
            <v/>
          </cell>
          <cell r="BA366" t="str">
            <v/>
          </cell>
          <cell r="BB366" t="str">
            <v/>
          </cell>
          <cell r="BC366" t="str">
            <v/>
          </cell>
          <cell r="BD366" t="str">
            <v/>
          </cell>
          <cell r="BE366" t="str">
            <v/>
          </cell>
          <cell r="BF366" t="str">
            <v/>
          </cell>
          <cell r="BG366" t="str">
            <v/>
          </cell>
          <cell r="BH366" t="str">
            <v/>
          </cell>
          <cell r="BI366" t="str">
            <v/>
          </cell>
          <cell r="BJ366" t="str">
            <v/>
          </cell>
          <cell r="BK366" t="str">
            <v/>
          </cell>
          <cell r="BL366" t="str">
            <v/>
          </cell>
          <cell r="BM366" t="str">
            <v/>
          </cell>
          <cell r="BN366" t="str">
            <v/>
          </cell>
          <cell r="BO366" t="str">
            <v/>
          </cell>
          <cell r="BP366" t="str">
            <v/>
          </cell>
          <cell r="BQ366" t="str">
            <v/>
          </cell>
          <cell r="BR366" t="str">
            <v/>
          </cell>
          <cell r="BS366" t="str">
            <v/>
          </cell>
          <cell r="BT366" t="str">
            <v/>
          </cell>
          <cell r="BU366" t="str">
            <v/>
          </cell>
          <cell r="BV366" t="str">
            <v/>
          </cell>
          <cell r="BW366" t="str">
            <v/>
          </cell>
          <cell r="BX366" t="str">
            <v/>
          </cell>
          <cell r="BY366" t="str">
            <v/>
          </cell>
          <cell r="CA366" t="str">
            <v/>
          </cell>
          <cell r="CB366" t="str">
            <v/>
          </cell>
          <cell r="CC366" t="str">
            <v/>
          </cell>
          <cell r="CD366" t="str">
            <v/>
          </cell>
          <cell r="CE366" t="str">
            <v/>
          </cell>
          <cell r="CF366" t="str">
            <v/>
          </cell>
          <cell r="CG366" t="str">
            <v/>
          </cell>
          <cell r="CH366" t="str">
            <v/>
          </cell>
          <cell r="CI366" t="str">
            <v/>
          </cell>
          <cell r="CJ366" t="str">
            <v/>
          </cell>
          <cell r="CK366" t="str">
            <v/>
          </cell>
          <cell r="CL366" t="str">
            <v/>
          </cell>
          <cell r="CM366" t="str">
            <v/>
          </cell>
          <cell r="CN366" t="str">
            <v/>
          </cell>
          <cell r="CO366" t="str">
            <v/>
          </cell>
          <cell r="CP366" t="str">
            <v/>
          </cell>
          <cell r="CQ366" t="str">
            <v/>
          </cell>
          <cell r="CR366" t="str">
            <v/>
          </cell>
          <cell r="CS366" t="str">
            <v/>
          </cell>
          <cell r="CT366" t="str">
            <v/>
          </cell>
          <cell r="CU366" t="str">
            <v/>
          </cell>
          <cell r="CV366" t="str">
            <v/>
          </cell>
          <cell r="CW366" t="str">
            <v/>
          </cell>
          <cell r="CX366" t="str">
            <v/>
          </cell>
          <cell r="CY366" t="str">
            <v/>
          </cell>
          <cell r="CZ366" t="str">
            <v/>
          </cell>
          <cell r="DA366" t="str">
            <v/>
          </cell>
          <cell r="DB366" t="str">
            <v/>
          </cell>
          <cell r="DC366" t="str">
            <v/>
          </cell>
          <cell r="DD366" t="str">
            <v/>
          </cell>
          <cell r="DE366" t="str">
            <v/>
          </cell>
          <cell r="DF366" t="str">
            <v/>
          </cell>
          <cell r="DG366" t="str">
            <v/>
          </cell>
          <cell r="DH366" t="str">
            <v/>
          </cell>
          <cell r="DI366" t="str">
            <v/>
          </cell>
          <cell r="DJ366" t="str">
            <v/>
          </cell>
          <cell r="DK366" t="str">
            <v/>
          </cell>
          <cell r="DL366" t="str">
            <v/>
          </cell>
          <cell r="DM366" t="str">
            <v/>
          </cell>
          <cell r="DN366" t="str">
            <v/>
          </cell>
          <cell r="DO366" t="str">
            <v/>
          </cell>
          <cell r="DP366" t="str">
            <v/>
          </cell>
          <cell r="DQ366" t="str">
            <v/>
          </cell>
          <cell r="DR366" t="str">
            <v/>
          </cell>
          <cell r="DS366" t="str">
            <v/>
          </cell>
          <cell r="DT366" t="str">
            <v/>
          </cell>
          <cell r="DU366" t="str">
            <v/>
          </cell>
          <cell r="DV366" t="str">
            <v/>
          </cell>
          <cell r="DW366" t="str">
            <v/>
          </cell>
          <cell r="DX366" t="str">
            <v/>
          </cell>
          <cell r="DY366" t="str">
            <v/>
          </cell>
          <cell r="DZ366" t="str">
            <v/>
          </cell>
          <cell r="EA366" t="str">
            <v/>
          </cell>
          <cell r="EB366" t="str">
            <v/>
          </cell>
          <cell r="EC366" t="str">
            <v/>
          </cell>
          <cell r="ED366" t="str">
            <v/>
          </cell>
          <cell r="EE366" t="str">
            <v/>
          </cell>
          <cell r="EF366" t="str">
            <v/>
          </cell>
          <cell r="EG366" t="str">
            <v/>
          </cell>
          <cell r="EH366" t="str">
            <v/>
          </cell>
          <cell r="EI366" t="str">
            <v/>
          </cell>
          <cell r="EJ366" t="str">
            <v/>
          </cell>
          <cell r="EK366" t="str">
            <v/>
          </cell>
          <cell r="EL366" t="str">
            <v/>
          </cell>
          <cell r="EM366" t="str">
            <v/>
          </cell>
          <cell r="EN366" t="str">
            <v/>
          </cell>
          <cell r="EO366" t="str">
            <v/>
          </cell>
          <cell r="EP366" t="str">
            <v/>
          </cell>
          <cell r="EQ366" t="str">
            <v/>
          </cell>
          <cell r="ER366" t="str">
            <v/>
          </cell>
          <cell r="ES366" t="str">
            <v/>
          </cell>
          <cell r="ET366" t="str">
            <v/>
          </cell>
          <cell r="EU366" t="str">
            <v/>
          </cell>
          <cell r="EV366" t="str">
            <v/>
          </cell>
          <cell r="EW366" t="str">
            <v/>
          </cell>
          <cell r="EX366" t="str">
            <v/>
          </cell>
        </row>
        <row r="367">
          <cell r="B367" t="str">
            <v/>
          </cell>
          <cell r="C367" t="str">
            <v/>
          </cell>
          <cell r="D367" t="str">
            <v/>
          </cell>
          <cell r="E367" t="str">
            <v/>
          </cell>
          <cell r="F367" t="str">
            <v/>
          </cell>
          <cell r="G367" t="str">
            <v/>
          </cell>
          <cell r="H367" t="str">
            <v/>
          </cell>
          <cell r="I367" t="str">
            <v/>
          </cell>
          <cell r="J367" t="str">
            <v/>
          </cell>
          <cell r="K367" t="str">
            <v/>
          </cell>
          <cell r="L367" t="str">
            <v/>
          </cell>
          <cell r="M367" t="str">
            <v/>
          </cell>
          <cell r="N367" t="str">
            <v/>
          </cell>
          <cell r="O367" t="str">
            <v/>
          </cell>
          <cell r="P367" t="str">
            <v/>
          </cell>
          <cell r="Q367" t="str">
            <v/>
          </cell>
          <cell r="R367" t="str">
            <v/>
          </cell>
          <cell r="S367" t="str">
            <v/>
          </cell>
          <cell r="T367" t="str">
            <v/>
          </cell>
          <cell r="U367" t="str">
            <v/>
          </cell>
          <cell r="V367" t="str">
            <v/>
          </cell>
          <cell r="W367" t="str">
            <v/>
          </cell>
          <cell r="X367" t="str">
            <v/>
          </cell>
          <cell r="Y367" t="str">
            <v/>
          </cell>
          <cell r="Z367" t="str">
            <v/>
          </cell>
          <cell r="AA367" t="str">
            <v/>
          </cell>
          <cell r="AB367" t="str">
            <v/>
          </cell>
          <cell r="AC367" t="str">
            <v/>
          </cell>
          <cell r="AD367" t="str">
            <v/>
          </cell>
          <cell r="AE367" t="str">
            <v/>
          </cell>
          <cell r="AF367" t="str">
            <v/>
          </cell>
          <cell r="AG367" t="str">
            <v/>
          </cell>
          <cell r="AH367" t="str">
            <v/>
          </cell>
          <cell r="AI367" t="str">
            <v/>
          </cell>
          <cell r="AJ367" t="str">
            <v/>
          </cell>
          <cell r="AK367" t="str">
            <v/>
          </cell>
          <cell r="AL367" t="str">
            <v/>
          </cell>
          <cell r="AM367" t="str">
            <v/>
          </cell>
          <cell r="AN367" t="str">
            <v/>
          </cell>
          <cell r="AO367" t="str">
            <v/>
          </cell>
          <cell r="AP367" t="str">
            <v/>
          </cell>
          <cell r="AQ367" t="str">
            <v/>
          </cell>
          <cell r="AR367" t="str">
            <v/>
          </cell>
          <cell r="AS367" t="str">
            <v/>
          </cell>
          <cell r="AT367" t="str">
            <v/>
          </cell>
          <cell r="AU367" t="str">
            <v/>
          </cell>
          <cell r="AV367" t="str">
            <v/>
          </cell>
          <cell r="AW367" t="str">
            <v/>
          </cell>
          <cell r="AX367" t="str">
            <v/>
          </cell>
          <cell r="AY367" t="str">
            <v/>
          </cell>
          <cell r="AZ367" t="str">
            <v/>
          </cell>
          <cell r="BA367" t="str">
            <v/>
          </cell>
          <cell r="BB367" t="str">
            <v/>
          </cell>
          <cell r="BC367" t="str">
            <v/>
          </cell>
          <cell r="BD367" t="str">
            <v/>
          </cell>
          <cell r="BE367" t="str">
            <v/>
          </cell>
          <cell r="BF367" t="str">
            <v/>
          </cell>
          <cell r="BG367" t="str">
            <v/>
          </cell>
          <cell r="BH367" t="str">
            <v/>
          </cell>
          <cell r="BI367" t="str">
            <v/>
          </cell>
          <cell r="BJ367" t="str">
            <v/>
          </cell>
          <cell r="BK367" t="str">
            <v/>
          </cell>
          <cell r="BL367" t="str">
            <v/>
          </cell>
          <cell r="BM367" t="str">
            <v/>
          </cell>
          <cell r="BN367" t="str">
            <v/>
          </cell>
          <cell r="BO367" t="str">
            <v/>
          </cell>
          <cell r="BP367" t="str">
            <v/>
          </cell>
          <cell r="BQ367" t="str">
            <v/>
          </cell>
          <cell r="BR367" t="str">
            <v/>
          </cell>
          <cell r="BS367" t="str">
            <v/>
          </cell>
          <cell r="BT367" t="str">
            <v/>
          </cell>
          <cell r="BU367" t="str">
            <v/>
          </cell>
          <cell r="BV367" t="str">
            <v/>
          </cell>
          <cell r="BW367" t="str">
            <v/>
          </cell>
          <cell r="BX367" t="str">
            <v/>
          </cell>
          <cell r="BY367" t="str">
            <v/>
          </cell>
          <cell r="CA367" t="str">
            <v/>
          </cell>
          <cell r="CB367" t="str">
            <v/>
          </cell>
          <cell r="CC367" t="str">
            <v/>
          </cell>
          <cell r="CD367" t="str">
            <v/>
          </cell>
          <cell r="CE367" t="str">
            <v/>
          </cell>
          <cell r="CF367" t="str">
            <v/>
          </cell>
          <cell r="CG367" t="str">
            <v/>
          </cell>
          <cell r="CH367" t="str">
            <v/>
          </cell>
          <cell r="CI367" t="str">
            <v/>
          </cell>
          <cell r="CJ367" t="str">
            <v/>
          </cell>
          <cell r="CK367" t="str">
            <v/>
          </cell>
          <cell r="CL367" t="str">
            <v/>
          </cell>
          <cell r="CM367" t="str">
            <v/>
          </cell>
          <cell r="CN367" t="str">
            <v/>
          </cell>
          <cell r="CO367" t="str">
            <v/>
          </cell>
          <cell r="CP367" t="str">
            <v/>
          </cell>
          <cell r="CQ367" t="str">
            <v/>
          </cell>
          <cell r="CR367" t="str">
            <v/>
          </cell>
          <cell r="CS367" t="str">
            <v/>
          </cell>
          <cell r="CT367" t="str">
            <v/>
          </cell>
          <cell r="CU367" t="str">
            <v/>
          </cell>
          <cell r="CV367" t="str">
            <v/>
          </cell>
          <cell r="CW367" t="str">
            <v/>
          </cell>
          <cell r="CX367" t="str">
            <v/>
          </cell>
          <cell r="CY367" t="str">
            <v/>
          </cell>
          <cell r="CZ367" t="str">
            <v/>
          </cell>
          <cell r="DA367" t="str">
            <v/>
          </cell>
          <cell r="DB367" t="str">
            <v/>
          </cell>
          <cell r="DC367" t="str">
            <v/>
          </cell>
          <cell r="DD367" t="str">
            <v/>
          </cell>
          <cell r="DE367" t="str">
            <v/>
          </cell>
          <cell r="DF367" t="str">
            <v/>
          </cell>
          <cell r="DG367" t="str">
            <v/>
          </cell>
          <cell r="DH367" t="str">
            <v/>
          </cell>
          <cell r="DI367" t="str">
            <v/>
          </cell>
          <cell r="DJ367" t="str">
            <v/>
          </cell>
          <cell r="DK367" t="str">
            <v/>
          </cell>
          <cell r="DL367" t="str">
            <v/>
          </cell>
          <cell r="DM367" t="str">
            <v/>
          </cell>
          <cell r="DN367" t="str">
            <v/>
          </cell>
          <cell r="DO367" t="str">
            <v/>
          </cell>
          <cell r="DP367" t="str">
            <v/>
          </cell>
          <cell r="DQ367" t="str">
            <v/>
          </cell>
          <cell r="DR367" t="str">
            <v/>
          </cell>
          <cell r="DS367" t="str">
            <v/>
          </cell>
          <cell r="DT367" t="str">
            <v/>
          </cell>
          <cell r="DU367" t="str">
            <v/>
          </cell>
          <cell r="DV367" t="str">
            <v/>
          </cell>
          <cell r="DW367" t="str">
            <v/>
          </cell>
          <cell r="DX367" t="str">
            <v/>
          </cell>
          <cell r="DY367" t="str">
            <v/>
          </cell>
          <cell r="DZ367" t="str">
            <v/>
          </cell>
          <cell r="EA367" t="str">
            <v/>
          </cell>
          <cell r="EB367" t="str">
            <v/>
          </cell>
          <cell r="EC367" t="str">
            <v/>
          </cell>
          <cell r="ED367" t="str">
            <v/>
          </cell>
          <cell r="EE367" t="str">
            <v/>
          </cell>
          <cell r="EF367" t="str">
            <v/>
          </cell>
          <cell r="EG367" t="str">
            <v/>
          </cell>
          <cell r="EH367" t="str">
            <v/>
          </cell>
          <cell r="EI367" t="str">
            <v/>
          </cell>
          <cell r="EJ367" t="str">
            <v/>
          </cell>
          <cell r="EK367" t="str">
            <v/>
          </cell>
          <cell r="EL367" t="str">
            <v/>
          </cell>
          <cell r="EM367" t="str">
            <v/>
          </cell>
          <cell r="EN367" t="str">
            <v/>
          </cell>
          <cell r="EO367" t="str">
            <v/>
          </cell>
          <cell r="EP367" t="str">
            <v/>
          </cell>
          <cell r="EQ367" t="str">
            <v/>
          </cell>
          <cell r="ER367" t="str">
            <v/>
          </cell>
          <cell r="ES367" t="str">
            <v/>
          </cell>
          <cell r="ET367" t="str">
            <v/>
          </cell>
          <cell r="EU367" t="str">
            <v/>
          </cell>
          <cell r="EV367" t="str">
            <v/>
          </cell>
          <cell r="EW367" t="str">
            <v/>
          </cell>
          <cell r="EX367" t="str">
            <v/>
          </cell>
        </row>
        <row r="368">
          <cell r="B368" t="str">
            <v/>
          </cell>
          <cell r="C368" t="str">
            <v/>
          </cell>
          <cell r="D368" t="str">
            <v/>
          </cell>
          <cell r="E368" t="str">
            <v/>
          </cell>
          <cell r="F368" t="str">
            <v/>
          </cell>
          <cell r="G368" t="str">
            <v/>
          </cell>
          <cell r="H368" t="str">
            <v/>
          </cell>
          <cell r="I368" t="str">
            <v/>
          </cell>
          <cell r="J368" t="str">
            <v/>
          </cell>
          <cell r="K368" t="str">
            <v/>
          </cell>
          <cell r="L368" t="str">
            <v/>
          </cell>
          <cell r="M368" t="str">
            <v/>
          </cell>
          <cell r="N368" t="str">
            <v/>
          </cell>
          <cell r="O368" t="str">
            <v/>
          </cell>
          <cell r="P368" t="str">
            <v/>
          </cell>
          <cell r="Q368" t="str">
            <v/>
          </cell>
          <cell r="R368" t="str">
            <v/>
          </cell>
          <cell r="S368" t="str">
            <v/>
          </cell>
          <cell r="T368" t="str">
            <v/>
          </cell>
          <cell r="U368" t="str">
            <v/>
          </cell>
          <cell r="V368" t="str">
            <v/>
          </cell>
          <cell r="W368" t="str">
            <v/>
          </cell>
          <cell r="X368" t="str">
            <v/>
          </cell>
          <cell r="Y368" t="str">
            <v/>
          </cell>
          <cell r="Z368" t="str">
            <v/>
          </cell>
          <cell r="AA368" t="str">
            <v/>
          </cell>
          <cell r="AB368" t="str">
            <v/>
          </cell>
          <cell r="AC368" t="str">
            <v/>
          </cell>
          <cell r="AD368" t="str">
            <v/>
          </cell>
          <cell r="AE368" t="str">
            <v/>
          </cell>
          <cell r="AF368" t="str">
            <v/>
          </cell>
          <cell r="AG368" t="str">
            <v/>
          </cell>
          <cell r="AH368" t="str">
            <v/>
          </cell>
          <cell r="AI368" t="str">
            <v/>
          </cell>
          <cell r="AJ368" t="str">
            <v/>
          </cell>
          <cell r="AK368" t="str">
            <v/>
          </cell>
          <cell r="AL368" t="str">
            <v/>
          </cell>
          <cell r="AM368" t="str">
            <v/>
          </cell>
          <cell r="AN368" t="str">
            <v/>
          </cell>
          <cell r="AO368" t="str">
            <v/>
          </cell>
          <cell r="AP368" t="str">
            <v/>
          </cell>
          <cell r="AQ368" t="str">
            <v/>
          </cell>
          <cell r="AR368" t="str">
            <v/>
          </cell>
          <cell r="AS368" t="str">
            <v/>
          </cell>
          <cell r="AT368" t="str">
            <v/>
          </cell>
          <cell r="AU368" t="str">
            <v/>
          </cell>
          <cell r="AV368" t="str">
            <v/>
          </cell>
          <cell r="AW368" t="str">
            <v/>
          </cell>
          <cell r="AX368" t="str">
            <v/>
          </cell>
          <cell r="AY368" t="str">
            <v/>
          </cell>
          <cell r="AZ368" t="str">
            <v/>
          </cell>
          <cell r="BA368" t="str">
            <v/>
          </cell>
          <cell r="BB368" t="str">
            <v/>
          </cell>
          <cell r="BC368" t="str">
            <v/>
          </cell>
          <cell r="BD368" t="str">
            <v/>
          </cell>
          <cell r="BE368" t="str">
            <v/>
          </cell>
          <cell r="BF368" t="str">
            <v/>
          </cell>
          <cell r="BG368" t="str">
            <v/>
          </cell>
          <cell r="BH368" t="str">
            <v/>
          </cell>
          <cell r="BI368" t="str">
            <v/>
          </cell>
          <cell r="BJ368" t="str">
            <v/>
          </cell>
          <cell r="BK368" t="str">
            <v/>
          </cell>
          <cell r="BL368" t="str">
            <v/>
          </cell>
          <cell r="BM368" t="str">
            <v/>
          </cell>
          <cell r="BN368" t="str">
            <v/>
          </cell>
          <cell r="BO368" t="str">
            <v/>
          </cell>
          <cell r="BP368" t="str">
            <v/>
          </cell>
          <cell r="BQ368" t="str">
            <v/>
          </cell>
          <cell r="BR368" t="str">
            <v/>
          </cell>
          <cell r="BS368" t="str">
            <v/>
          </cell>
          <cell r="BT368" t="str">
            <v/>
          </cell>
          <cell r="BU368" t="str">
            <v/>
          </cell>
          <cell r="BV368" t="str">
            <v/>
          </cell>
          <cell r="BW368" t="str">
            <v/>
          </cell>
          <cell r="BX368" t="str">
            <v/>
          </cell>
          <cell r="BY368" t="str">
            <v/>
          </cell>
          <cell r="CA368" t="str">
            <v/>
          </cell>
          <cell r="CB368" t="str">
            <v/>
          </cell>
          <cell r="CC368" t="str">
            <v/>
          </cell>
          <cell r="CD368" t="str">
            <v/>
          </cell>
          <cell r="CE368" t="str">
            <v/>
          </cell>
          <cell r="CF368" t="str">
            <v/>
          </cell>
          <cell r="CG368" t="str">
            <v/>
          </cell>
          <cell r="CH368" t="str">
            <v/>
          </cell>
          <cell r="CI368" t="str">
            <v/>
          </cell>
          <cell r="CJ368" t="str">
            <v/>
          </cell>
          <cell r="CK368" t="str">
            <v/>
          </cell>
          <cell r="CL368" t="str">
            <v/>
          </cell>
          <cell r="CM368" t="str">
            <v/>
          </cell>
          <cell r="CN368" t="str">
            <v/>
          </cell>
          <cell r="CO368" t="str">
            <v/>
          </cell>
          <cell r="CP368" t="str">
            <v/>
          </cell>
          <cell r="CQ368" t="str">
            <v/>
          </cell>
          <cell r="CR368" t="str">
            <v/>
          </cell>
          <cell r="CS368" t="str">
            <v/>
          </cell>
          <cell r="CT368" t="str">
            <v/>
          </cell>
          <cell r="CU368" t="str">
            <v/>
          </cell>
          <cell r="CV368" t="str">
            <v/>
          </cell>
          <cell r="CW368" t="str">
            <v/>
          </cell>
          <cell r="CX368" t="str">
            <v/>
          </cell>
          <cell r="CY368" t="str">
            <v/>
          </cell>
          <cell r="CZ368" t="str">
            <v/>
          </cell>
          <cell r="DA368" t="str">
            <v/>
          </cell>
          <cell r="DB368" t="str">
            <v/>
          </cell>
          <cell r="DC368" t="str">
            <v/>
          </cell>
          <cell r="DD368" t="str">
            <v/>
          </cell>
          <cell r="DE368" t="str">
            <v/>
          </cell>
          <cell r="DF368" t="str">
            <v/>
          </cell>
          <cell r="DG368" t="str">
            <v/>
          </cell>
          <cell r="DH368" t="str">
            <v/>
          </cell>
          <cell r="DI368" t="str">
            <v/>
          </cell>
          <cell r="DJ368" t="str">
            <v/>
          </cell>
          <cell r="DK368" t="str">
            <v/>
          </cell>
          <cell r="DL368" t="str">
            <v/>
          </cell>
          <cell r="DM368" t="str">
            <v/>
          </cell>
          <cell r="DN368" t="str">
            <v/>
          </cell>
          <cell r="DO368" t="str">
            <v/>
          </cell>
          <cell r="DP368" t="str">
            <v/>
          </cell>
          <cell r="DQ368" t="str">
            <v/>
          </cell>
          <cell r="DR368" t="str">
            <v/>
          </cell>
          <cell r="DS368" t="str">
            <v/>
          </cell>
          <cell r="DT368" t="str">
            <v/>
          </cell>
          <cell r="DU368" t="str">
            <v/>
          </cell>
          <cell r="DV368" t="str">
            <v/>
          </cell>
          <cell r="DW368" t="str">
            <v/>
          </cell>
          <cell r="DX368" t="str">
            <v/>
          </cell>
          <cell r="DY368" t="str">
            <v/>
          </cell>
          <cell r="DZ368" t="str">
            <v/>
          </cell>
          <cell r="EA368" t="str">
            <v/>
          </cell>
          <cell r="EB368" t="str">
            <v/>
          </cell>
          <cell r="EC368" t="str">
            <v/>
          </cell>
          <cell r="ED368" t="str">
            <v/>
          </cell>
          <cell r="EE368" t="str">
            <v/>
          </cell>
          <cell r="EF368" t="str">
            <v/>
          </cell>
          <cell r="EG368" t="str">
            <v/>
          </cell>
          <cell r="EH368" t="str">
            <v/>
          </cell>
          <cell r="EI368" t="str">
            <v/>
          </cell>
          <cell r="EJ368" t="str">
            <v/>
          </cell>
          <cell r="EK368" t="str">
            <v/>
          </cell>
          <cell r="EL368" t="str">
            <v/>
          </cell>
          <cell r="EM368" t="str">
            <v/>
          </cell>
          <cell r="EN368" t="str">
            <v/>
          </cell>
          <cell r="EO368" t="str">
            <v/>
          </cell>
          <cell r="EP368" t="str">
            <v/>
          </cell>
          <cell r="EQ368" t="str">
            <v/>
          </cell>
          <cell r="ER368" t="str">
            <v/>
          </cell>
          <cell r="ES368" t="str">
            <v/>
          </cell>
          <cell r="ET368" t="str">
            <v/>
          </cell>
          <cell r="EU368" t="str">
            <v/>
          </cell>
          <cell r="EV368" t="str">
            <v/>
          </cell>
          <cell r="EW368" t="str">
            <v/>
          </cell>
          <cell r="EX368" t="str">
            <v/>
          </cell>
        </row>
        <row r="369">
          <cell r="B369" t="str">
            <v/>
          </cell>
          <cell r="C369" t="str">
            <v/>
          </cell>
          <cell r="D369" t="str">
            <v/>
          </cell>
          <cell r="E369" t="str">
            <v/>
          </cell>
          <cell r="F369" t="str">
            <v/>
          </cell>
          <cell r="G369" t="str">
            <v/>
          </cell>
          <cell r="H369" t="str">
            <v/>
          </cell>
          <cell r="I369" t="str">
            <v/>
          </cell>
          <cell r="J369" t="str">
            <v/>
          </cell>
          <cell r="K369" t="str">
            <v/>
          </cell>
          <cell r="L369" t="str">
            <v/>
          </cell>
          <cell r="M369" t="str">
            <v/>
          </cell>
          <cell r="N369" t="str">
            <v/>
          </cell>
          <cell r="O369" t="str">
            <v/>
          </cell>
          <cell r="P369" t="str">
            <v/>
          </cell>
          <cell r="Q369" t="str">
            <v/>
          </cell>
          <cell r="R369" t="str">
            <v/>
          </cell>
          <cell r="S369" t="str">
            <v/>
          </cell>
          <cell r="T369" t="str">
            <v/>
          </cell>
          <cell r="U369" t="str">
            <v/>
          </cell>
          <cell r="V369" t="str">
            <v/>
          </cell>
          <cell r="W369" t="str">
            <v/>
          </cell>
          <cell r="X369" t="str">
            <v/>
          </cell>
          <cell r="Y369" t="str">
            <v/>
          </cell>
          <cell r="Z369" t="str">
            <v/>
          </cell>
          <cell r="AA369" t="str">
            <v/>
          </cell>
          <cell r="AB369" t="str">
            <v/>
          </cell>
          <cell r="AC369" t="str">
            <v/>
          </cell>
          <cell r="AD369" t="str">
            <v/>
          </cell>
          <cell r="AE369" t="str">
            <v/>
          </cell>
          <cell r="AF369" t="str">
            <v/>
          </cell>
          <cell r="AG369" t="str">
            <v/>
          </cell>
          <cell r="AH369" t="str">
            <v/>
          </cell>
          <cell r="AI369" t="str">
            <v/>
          </cell>
          <cell r="AJ369" t="str">
            <v/>
          </cell>
          <cell r="AK369" t="str">
            <v/>
          </cell>
          <cell r="AL369" t="str">
            <v/>
          </cell>
          <cell r="AM369" t="str">
            <v/>
          </cell>
          <cell r="AN369" t="str">
            <v/>
          </cell>
          <cell r="AO369" t="str">
            <v/>
          </cell>
          <cell r="AP369" t="str">
            <v/>
          </cell>
          <cell r="AQ369" t="str">
            <v/>
          </cell>
          <cell r="AR369" t="str">
            <v/>
          </cell>
          <cell r="AS369" t="str">
            <v/>
          </cell>
          <cell r="AT369" t="str">
            <v/>
          </cell>
          <cell r="AU369" t="str">
            <v/>
          </cell>
          <cell r="AV369" t="str">
            <v/>
          </cell>
          <cell r="AW369" t="str">
            <v/>
          </cell>
          <cell r="AX369" t="str">
            <v/>
          </cell>
          <cell r="AY369" t="str">
            <v/>
          </cell>
          <cell r="AZ369" t="str">
            <v/>
          </cell>
          <cell r="BA369" t="str">
            <v/>
          </cell>
          <cell r="BB369" t="str">
            <v/>
          </cell>
          <cell r="BC369" t="str">
            <v/>
          </cell>
          <cell r="BD369" t="str">
            <v/>
          </cell>
          <cell r="BE369" t="str">
            <v/>
          </cell>
          <cell r="BF369" t="str">
            <v/>
          </cell>
          <cell r="BG369" t="str">
            <v/>
          </cell>
          <cell r="BH369" t="str">
            <v/>
          </cell>
          <cell r="BI369" t="str">
            <v/>
          </cell>
          <cell r="BJ369" t="str">
            <v/>
          </cell>
          <cell r="BK369" t="str">
            <v/>
          </cell>
          <cell r="BL369" t="str">
            <v/>
          </cell>
          <cell r="BM369" t="str">
            <v/>
          </cell>
          <cell r="BN369" t="str">
            <v/>
          </cell>
          <cell r="BO369" t="str">
            <v/>
          </cell>
          <cell r="BP369" t="str">
            <v/>
          </cell>
          <cell r="BQ369" t="str">
            <v/>
          </cell>
          <cell r="BR369" t="str">
            <v/>
          </cell>
          <cell r="BS369" t="str">
            <v/>
          </cell>
          <cell r="BT369" t="str">
            <v/>
          </cell>
          <cell r="BU369" t="str">
            <v/>
          </cell>
          <cell r="BV369" t="str">
            <v/>
          </cell>
          <cell r="BW369" t="str">
            <v/>
          </cell>
          <cell r="BX369" t="str">
            <v/>
          </cell>
          <cell r="BY369" t="str">
            <v/>
          </cell>
          <cell r="CA369" t="str">
            <v/>
          </cell>
          <cell r="CB369" t="str">
            <v/>
          </cell>
          <cell r="CC369" t="str">
            <v/>
          </cell>
          <cell r="CD369" t="str">
            <v/>
          </cell>
          <cell r="CE369" t="str">
            <v/>
          </cell>
          <cell r="CF369" t="str">
            <v/>
          </cell>
          <cell r="CG369" t="str">
            <v/>
          </cell>
          <cell r="CH369" t="str">
            <v/>
          </cell>
          <cell r="CI369" t="str">
            <v/>
          </cell>
          <cell r="CJ369" t="str">
            <v/>
          </cell>
          <cell r="CK369" t="str">
            <v/>
          </cell>
          <cell r="CL369" t="str">
            <v/>
          </cell>
          <cell r="CM369" t="str">
            <v/>
          </cell>
          <cell r="CN369" t="str">
            <v/>
          </cell>
          <cell r="CO369" t="str">
            <v/>
          </cell>
          <cell r="CP369" t="str">
            <v/>
          </cell>
          <cell r="CQ369" t="str">
            <v/>
          </cell>
          <cell r="CR369" t="str">
            <v/>
          </cell>
          <cell r="CS369" t="str">
            <v/>
          </cell>
          <cell r="CT369" t="str">
            <v/>
          </cell>
          <cell r="CU369" t="str">
            <v/>
          </cell>
          <cell r="CV369" t="str">
            <v/>
          </cell>
          <cell r="CW369" t="str">
            <v/>
          </cell>
          <cell r="CX369" t="str">
            <v/>
          </cell>
          <cell r="CY369" t="str">
            <v/>
          </cell>
          <cell r="CZ369" t="str">
            <v/>
          </cell>
          <cell r="DA369" t="str">
            <v/>
          </cell>
          <cell r="DB369" t="str">
            <v/>
          </cell>
          <cell r="DC369" t="str">
            <v/>
          </cell>
          <cell r="DD369" t="str">
            <v/>
          </cell>
          <cell r="DE369" t="str">
            <v/>
          </cell>
          <cell r="DF369" t="str">
            <v/>
          </cell>
          <cell r="DG369" t="str">
            <v/>
          </cell>
          <cell r="DH369" t="str">
            <v/>
          </cell>
          <cell r="DI369" t="str">
            <v/>
          </cell>
          <cell r="DJ369" t="str">
            <v/>
          </cell>
          <cell r="DK369" t="str">
            <v/>
          </cell>
          <cell r="DL369" t="str">
            <v/>
          </cell>
          <cell r="DM369" t="str">
            <v/>
          </cell>
          <cell r="DN369" t="str">
            <v/>
          </cell>
          <cell r="DO369" t="str">
            <v/>
          </cell>
          <cell r="DP369" t="str">
            <v/>
          </cell>
          <cell r="DQ369" t="str">
            <v/>
          </cell>
          <cell r="DR369" t="str">
            <v/>
          </cell>
          <cell r="DS369" t="str">
            <v/>
          </cell>
          <cell r="DT369" t="str">
            <v/>
          </cell>
          <cell r="DU369" t="str">
            <v/>
          </cell>
          <cell r="DV369" t="str">
            <v/>
          </cell>
          <cell r="DW369" t="str">
            <v/>
          </cell>
          <cell r="DX369" t="str">
            <v/>
          </cell>
          <cell r="DY369" t="str">
            <v/>
          </cell>
          <cell r="DZ369" t="str">
            <v/>
          </cell>
          <cell r="EA369" t="str">
            <v/>
          </cell>
          <cell r="EB369" t="str">
            <v/>
          </cell>
          <cell r="EC369" t="str">
            <v/>
          </cell>
          <cell r="ED369" t="str">
            <v/>
          </cell>
          <cell r="EE369" t="str">
            <v/>
          </cell>
          <cell r="EF369" t="str">
            <v/>
          </cell>
          <cell r="EG369" t="str">
            <v/>
          </cell>
          <cell r="EH369" t="str">
            <v/>
          </cell>
          <cell r="EI369" t="str">
            <v/>
          </cell>
          <cell r="EJ369" t="str">
            <v/>
          </cell>
          <cell r="EK369" t="str">
            <v/>
          </cell>
          <cell r="EL369" t="str">
            <v/>
          </cell>
          <cell r="EM369" t="str">
            <v/>
          </cell>
          <cell r="EN369" t="str">
            <v/>
          </cell>
          <cell r="EO369" t="str">
            <v/>
          </cell>
          <cell r="EP369" t="str">
            <v/>
          </cell>
          <cell r="EQ369" t="str">
            <v/>
          </cell>
          <cell r="ER369" t="str">
            <v/>
          </cell>
          <cell r="ES369" t="str">
            <v/>
          </cell>
          <cell r="ET369" t="str">
            <v/>
          </cell>
          <cell r="EU369" t="str">
            <v/>
          </cell>
          <cell r="EV369" t="str">
            <v/>
          </cell>
          <cell r="EW369" t="str">
            <v/>
          </cell>
          <cell r="EX369" t="str">
            <v/>
          </cell>
        </row>
        <row r="370">
          <cell r="B370" t="str">
            <v/>
          </cell>
          <cell r="C370" t="str">
            <v/>
          </cell>
          <cell r="D370" t="str">
            <v/>
          </cell>
          <cell r="E370" t="str">
            <v/>
          </cell>
          <cell r="F370" t="str">
            <v/>
          </cell>
          <cell r="G370" t="str">
            <v/>
          </cell>
          <cell r="H370" t="str">
            <v/>
          </cell>
          <cell r="I370" t="str">
            <v/>
          </cell>
          <cell r="J370" t="str">
            <v/>
          </cell>
          <cell r="K370" t="str">
            <v/>
          </cell>
          <cell r="L370" t="str">
            <v/>
          </cell>
          <cell r="M370" t="str">
            <v/>
          </cell>
          <cell r="N370" t="str">
            <v/>
          </cell>
          <cell r="O370" t="str">
            <v/>
          </cell>
          <cell r="P370" t="str">
            <v/>
          </cell>
          <cell r="Q370" t="str">
            <v/>
          </cell>
          <cell r="R370" t="str">
            <v/>
          </cell>
          <cell r="S370" t="str">
            <v/>
          </cell>
          <cell r="T370" t="str">
            <v/>
          </cell>
          <cell r="U370" t="str">
            <v/>
          </cell>
          <cell r="V370" t="str">
            <v/>
          </cell>
          <cell r="W370" t="str">
            <v/>
          </cell>
          <cell r="X370" t="str">
            <v/>
          </cell>
          <cell r="Y370" t="str">
            <v/>
          </cell>
          <cell r="Z370" t="str">
            <v/>
          </cell>
          <cell r="AA370" t="str">
            <v/>
          </cell>
          <cell r="AB370" t="str">
            <v/>
          </cell>
          <cell r="AC370" t="str">
            <v/>
          </cell>
          <cell r="AD370" t="str">
            <v/>
          </cell>
          <cell r="AE370" t="str">
            <v/>
          </cell>
          <cell r="AF370" t="str">
            <v/>
          </cell>
          <cell r="AG370" t="str">
            <v/>
          </cell>
          <cell r="AH370" t="str">
            <v/>
          </cell>
          <cell r="AI370" t="str">
            <v/>
          </cell>
          <cell r="AJ370" t="str">
            <v/>
          </cell>
          <cell r="AK370" t="str">
            <v/>
          </cell>
          <cell r="AL370" t="str">
            <v/>
          </cell>
          <cell r="AM370" t="str">
            <v/>
          </cell>
          <cell r="AN370" t="str">
            <v/>
          </cell>
          <cell r="AO370" t="str">
            <v/>
          </cell>
          <cell r="AP370" t="str">
            <v/>
          </cell>
          <cell r="AQ370" t="str">
            <v/>
          </cell>
          <cell r="AR370" t="str">
            <v/>
          </cell>
          <cell r="AS370" t="str">
            <v/>
          </cell>
          <cell r="AT370" t="str">
            <v/>
          </cell>
          <cell r="AU370" t="str">
            <v/>
          </cell>
          <cell r="AV370" t="str">
            <v/>
          </cell>
          <cell r="AW370" t="str">
            <v/>
          </cell>
          <cell r="AX370" t="str">
            <v/>
          </cell>
          <cell r="AY370" t="str">
            <v/>
          </cell>
          <cell r="AZ370" t="str">
            <v/>
          </cell>
          <cell r="BA370" t="str">
            <v/>
          </cell>
          <cell r="BB370" t="str">
            <v/>
          </cell>
          <cell r="BC370" t="str">
            <v/>
          </cell>
          <cell r="BD370" t="str">
            <v/>
          </cell>
          <cell r="BE370" t="str">
            <v/>
          </cell>
          <cell r="BF370" t="str">
            <v/>
          </cell>
          <cell r="BG370" t="str">
            <v/>
          </cell>
          <cell r="BH370" t="str">
            <v/>
          </cell>
          <cell r="BI370" t="str">
            <v/>
          </cell>
          <cell r="BJ370" t="str">
            <v/>
          </cell>
          <cell r="BK370" t="str">
            <v/>
          </cell>
          <cell r="BL370" t="str">
            <v/>
          </cell>
          <cell r="BM370" t="str">
            <v/>
          </cell>
          <cell r="BN370" t="str">
            <v/>
          </cell>
          <cell r="BO370" t="str">
            <v/>
          </cell>
          <cell r="BP370" t="str">
            <v/>
          </cell>
          <cell r="BQ370" t="str">
            <v/>
          </cell>
          <cell r="BR370" t="str">
            <v/>
          </cell>
          <cell r="BS370" t="str">
            <v/>
          </cell>
          <cell r="BT370" t="str">
            <v/>
          </cell>
          <cell r="BU370" t="str">
            <v/>
          </cell>
          <cell r="BV370" t="str">
            <v/>
          </cell>
          <cell r="BW370" t="str">
            <v/>
          </cell>
          <cell r="BX370" t="str">
            <v/>
          </cell>
          <cell r="BY370" t="str">
            <v/>
          </cell>
          <cell r="CA370" t="str">
            <v/>
          </cell>
          <cell r="CB370" t="str">
            <v/>
          </cell>
          <cell r="CC370" t="str">
            <v/>
          </cell>
          <cell r="CD370" t="str">
            <v/>
          </cell>
          <cell r="CE370" t="str">
            <v/>
          </cell>
          <cell r="CF370" t="str">
            <v/>
          </cell>
          <cell r="CG370" t="str">
            <v/>
          </cell>
          <cell r="CH370" t="str">
            <v/>
          </cell>
          <cell r="CI370" t="str">
            <v/>
          </cell>
          <cell r="CJ370" t="str">
            <v/>
          </cell>
          <cell r="CK370" t="str">
            <v/>
          </cell>
          <cell r="CL370" t="str">
            <v/>
          </cell>
          <cell r="CM370" t="str">
            <v/>
          </cell>
          <cell r="CN370" t="str">
            <v/>
          </cell>
          <cell r="CO370" t="str">
            <v/>
          </cell>
          <cell r="CP370" t="str">
            <v/>
          </cell>
          <cell r="CQ370" t="str">
            <v/>
          </cell>
          <cell r="CR370" t="str">
            <v/>
          </cell>
          <cell r="CS370" t="str">
            <v/>
          </cell>
          <cell r="CT370" t="str">
            <v/>
          </cell>
          <cell r="CU370" t="str">
            <v/>
          </cell>
          <cell r="CV370" t="str">
            <v/>
          </cell>
          <cell r="CW370" t="str">
            <v/>
          </cell>
          <cell r="CX370" t="str">
            <v/>
          </cell>
          <cell r="CY370" t="str">
            <v/>
          </cell>
          <cell r="CZ370" t="str">
            <v/>
          </cell>
          <cell r="DA370" t="str">
            <v/>
          </cell>
          <cell r="DB370" t="str">
            <v/>
          </cell>
          <cell r="DC370" t="str">
            <v/>
          </cell>
          <cell r="DD370" t="str">
            <v/>
          </cell>
          <cell r="DE370" t="str">
            <v/>
          </cell>
          <cell r="DF370" t="str">
            <v/>
          </cell>
          <cell r="DG370" t="str">
            <v/>
          </cell>
          <cell r="DH370" t="str">
            <v/>
          </cell>
          <cell r="DI370" t="str">
            <v/>
          </cell>
          <cell r="DJ370" t="str">
            <v/>
          </cell>
          <cell r="DK370" t="str">
            <v/>
          </cell>
          <cell r="DL370" t="str">
            <v/>
          </cell>
          <cell r="DM370" t="str">
            <v/>
          </cell>
          <cell r="DN370" t="str">
            <v/>
          </cell>
          <cell r="DO370" t="str">
            <v/>
          </cell>
          <cell r="DP370" t="str">
            <v/>
          </cell>
          <cell r="DQ370" t="str">
            <v/>
          </cell>
          <cell r="DR370" t="str">
            <v/>
          </cell>
          <cell r="DS370" t="str">
            <v/>
          </cell>
          <cell r="DT370" t="str">
            <v/>
          </cell>
          <cell r="DU370" t="str">
            <v/>
          </cell>
          <cell r="DV370" t="str">
            <v/>
          </cell>
          <cell r="DW370" t="str">
            <v/>
          </cell>
          <cell r="DX370" t="str">
            <v/>
          </cell>
          <cell r="DY370" t="str">
            <v/>
          </cell>
          <cell r="DZ370" t="str">
            <v/>
          </cell>
          <cell r="EA370" t="str">
            <v/>
          </cell>
          <cell r="EB370" t="str">
            <v/>
          </cell>
          <cell r="EC370" t="str">
            <v/>
          </cell>
          <cell r="ED370" t="str">
            <v/>
          </cell>
          <cell r="EE370" t="str">
            <v/>
          </cell>
          <cell r="EF370" t="str">
            <v/>
          </cell>
          <cell r="EG370" t="str">
            <v/>
          </cell>
          <cell r="EH370" t="str">
            <v/>
          </cell>
          <cell r="EI370" t="str">
            <v/>
          </cell>
          <cell r="EJ370" t="str">
            <v/>
          </cell>
          <cell r="EK370" t="str">
            <v/>
          </cell>
          <cell r="EL370" t="str">
            <v/>
          </cell>
          <cell r="EM370" t="str">
            <v/>
          </cell>
          <cell r="EN370" t="str">
            <v/>
          </cell>
          <cell r="EO370" t="str">
            <v/>
          </cell>
          <cell r="EP370" t="str">
            <v/>
          </cell>
          <cell r="EQ370" t="str">
            <v/>
          </cell>
          <cell r="ER370" t="str">
            <v/>
          </cell>
          <cell r="ES370" t="str">
            <v/>
          </cell>
          <cell r="ET370" t="str">
            <v/>
          </cell>
          <cell r="EU370" t="str">
            <v/>
          </cell>
          <cell r="EV370" t="str">
            <v/>
          </cell>
          <cell r="EW370" t="str">
            <v/>
          </cell>
          <cell r="EX370" t="str">
            <v/>
          </cell>
        </row>
        <row r="371">
          <cell r="B371" t="str">
            <v/>
          </cell>
          <cell r="C371" t="str">
            <v/>
          </cell>
          <cell r="D371" t="str">
            <v/>
          </cell>
          <cell r="E371" t="str">
            <v/>
          </cell>
          <cell r="F371" t="str">
            <v/>
          </cell>
          <cell r="G371" t="str">
            <v/>
          </cell>
          <cell r="H371" t="str">
            <v/>
          </cell>
          <cell r="I371" t="str">
            <v/>
          </cell>
          <cell r="J371" t="str">
            <v/>
          </cell>
          <cell r="K371" t="str">
            <v/>
          </cell>
          <cell r="L371" t="str">
            <v/>
          </cell>
          <cell r="M371" t="str">
            <v/>
          </cell>
          <cell r="N371" t="str">
            <v/>
          </cell>
          <cell r="O371" t="str">
            <v/>
          </cell>
          <cell r="P371" t="str">
            <v/>
          </cell>
          <cell r="Q371" t="str">
            <v/>
          </cell>
          <cell r="R371" t="str">
            <v/>
          </cell>
          <cell r="S371" t="str">
            <v/>
          </cell>
          <cell r="T371" t="str">
            <v/>
          </cell>
          <cell r="U371" t="str">
            <v/>
          </cell>
          <cell r="V371" t="str">
            <v/>
          </cell>
          <cell r="W371" t="str">
            <v/>
          </cell>
          <cell r="X371" t="str">
            <v/>
          </cell>
          <cell r="Y371" t="str">
            <v/>
          </cell>
          <cell r="Z371" t="str">
            <v/>
          </cell>
          <cell r="AA371" t="str">
            <v/>
          </cell>
          <cell r="AB371" t="str">
            <v/>
          </cell>
          <cell r="AC371" t="str">
            <v/>
          </cell>
          <cell r="AD371" t="str">
            <v/>
          </cell>
          <cell r="AE371" t="str">
            <v/>
          </cell>
          <cell r="AF371" t="str">
            <v/>
          </cell>
          <cell r="AG371" t="str">
            <v/>
          </cell>
          <cell r="AH371" t="str">
            <v/>
          </cell>
          <cell r="AI371" t="str">
            <v/>
          </cell>
          <cell r="AJ371" t="str">
            <v/>
          </cell>
          <cell r="AK371" t="str">
            <v/>
          </cell>
          <cell r="AL371" t="str">
            <v/>
          </cell>
          <cell r="AM371" t="str">
            <v/>
          </cell>
          <cell r="AN371" t="str">
            <v/>
          </cell>
          <cell r="AO371" t="str">
            <v/>
          </cell>
          <cell r="AP371" t="str">
            <v/>
          </cell>
          <cell r="AQ371" t="str">
            <v/>
          </cell>
          <cell r="AR371" t="str">
            <v/>
          </cell>
          <cell r="AS371" t="str">
            <v/>
          </cell>
          <cell r="AT371" t="str">
            <v/>
          </cell>
          <cell r="AU371" t="str">
            <v/>
          </cell>
          <cell r="AV371" t="str">
            <v/>
          </cell>
          <cell r="AW371" t="str">
            <v/>
          </cell>
          <cell r="AX371" t="str">
            <v/>
          </cell>
          <cell r="AY371" t="str">
            <v/>
          </cell>
          <cell r="AZ371" t="str">
            <v/>
          </cell>
          <cell r="BA371" t="str">
            <v/>
          </cell>
          <cell r="BB371" t="str">
            <v/>
          </cell>
          <cell r="BC371" t="str">
            <v/>
          </cell>
          <cell r="BD371" t="str">
            <v/>
          </cell>
          <cell r="BE371" t="str">
            <v/>
          </cell>
          <cell r="BF371" t="str">
            <v/>
          </cell>
          <cell r="BG371" t="str">
            <v/>
          </cell>
          <cell r="BH371" t="str">
            <v/>
          </cell>
          <cell r="BI371" t="str">
            <v/>
          </cell>
          <cell r="BJ371" t="str">
            <v/>
          </cell>
          <cell r="BK371" t="str">
            <v/>
          </cell>
          <cell r="BL371" t="str">
            <v/>
          </cell>
          <cell r="BM371" t="str">
            <v/>
          </cell>
          <cell r="BN371" t="str">
            <v/>
          </cell>
          <cell r="BO371" t="str">
            <v/>
          </cell>
          <cell r="BP371" t="str">
            <v/>
          </cell>
          <cell r="BQ371" t="str">
            <v/>
          </cell>
          <cell r="BR371" t="str">
            <v/>
          </cell>
          <cell r="BS371" t="str">
            <v/>
          </cell>
          <cell r="BT371" t="str">
            <v/>
          </cell>
          <cell r="BU371" t="str">
            <v/>
          </cell>
          <cell r="BV371" t="str">
            <v/>
          </cell>
          <cell r="BW371" t="str">
            <v/>
          </cell>
          <cell r="BX371" t="str">
            <v/>
          </cell>
          <cell r="BY371" t="str">
            <v/>
          </cell>
          <cell r="CA371" t="str">
            <v/>
          </cell>
          <cell r="CB371" t="str">
            <v/>
          </cell>
          <cell r="CC371" t="str">
            <v/>
          </cell>
          <cell r="CD371" t="str">
            <v/>
          </cell>
          <cell r="CE371" t="str">
            <v/>
          </cell>
          <cell r="CF371" t="str">
            <v/>
          </cell>
          <cell r="CG371" t="str">
            <v/>
          </cell>
          <cell r="CH371" t="str">
            <v/>
          </cell>
          <cell r="CI371" t="str">
            <v/>
          </cell>
          <cell r="CJ371" t="str">
            <v/>
          </cell>
          <cell r="CK371" t="str">
            <v/>
          </cell>
          <cell r="CL371" t="str">
            <v/>
          </cell>
          <cell r="CM371" t="str">
            <v/>
          </cell>
          <cell r="CN371" t="str">
            <v/>
          </cell>
          <cell r="CO371" t="str">
            <v/>
          </cell>
          <cell r="CP371" t="str">
            <v/>
          </cell>
          <cell r="CQ371" t="str">
            <v/>
          </cell>
          <cell r="CR371" t="str">
            <v/>
          </cell>
          <cell r="CS371" t="str">
            <v/>
          </cell>
          <cell r="CT371" t="str">
            <v/>
          </cell>
          <cell r="CU371" t="str">
            <v/>
          </cell>
          <cell r="CV371" t="str">
            <v/>
          </cell>
          <cell r="CW371" t="str">
            <v/>
          </cell>
          <cell r="CX371" t="str">
            <v/>
          </cell>
          <cell r="CY371" t="str">
            <v/>
          </cell>
          <cell r="CZ371" t="str">
            <v/>
          </cell>
          <cell r="DA371" t="str">
            <v/>
          </cell>
          <cell r="DB371" t="str">
            <v/>
          </cell>
          <cell r="DC371" t="str">
            <v/>
          </cell>
          <cell r="DD371" t="str">
            <v/>
          </cell>
          <cell r="DE371" t="str">
            <v/>
          </cell>
          <cell r="DF371" t="str">
            <v/>
          </cell>
          <cell r="DG371" t="str">
            <v/>
          </cell>
          <cell r="DH371" t="str">
            <v/>
          </cell>
          <cell r="DI371" t="str">
            <v/>
          </cell>
          <cell r="DJ371" t="str">
            <v/>
          </cell>
          <cell r="DK371" t="str">
            <v/>
          </cell>
          <cell r="DL371" t="str">
            <v/>
          </cell>
          <cell r="DM371" t="str">
            <v/>
          </cell>
          <cell r="DN371" t="str">
            <v/>
          </cell>
          <cell r="DO371" t="str">
            <v/>
          </cell>
          <cell r="DP371" t="str">
            <v/>
          </cell>
          <cell r="DQ371" t="str">
            <v/>
          </cell>
          <cell r="DR371" t="str">
            <v/>
          </cell>
          <cell r="DS371" t="str">
            <v/>
          </cell>
          <cell r="DT371" t="str">
            <v/>
          </cell>
          <cell r="DU371" t="str">
            <v/>
          </cell>
          <cell r="DV371" t="str">
            <v/>
          </cell>
          <cell r="DW371" t="str">
            <v/>
          </cell>
          <cell r="DX371" t="str">
            <v/>
          </cell>
          <cell r="DY371" t="str">
            <v/>
          </cell>
          <cell r="DZ371" t="str">
            <v/>
          </cell>
          <cell r="EA371" t="str">
            <v/>
          </cell>
          <cell r="EB371" t="str">
            <v/>
          </cell>
          <cell r="EC371" t="str">
            <v/>
          </cell>
          <cell r="ED371" t="str">
            <v/>
          </cell>
          <cell r="EE371" t="str">
            <v/>
          </cell>
          <cell r="EF371" t="str">
            <v/>
          </cell>
          <cell r="EG371" t="str">
            <v/>
          </cell>
          <cell r="EH371" t="str">
            <v/>
          </cell>
          <cell r="EI371" t="str">
            <v/>
          </cell>
          <cell r="EJ371" t="str">
            <v/>
          </cell>
          <cell r="EK371" t="str">
            <v/>
          </cell>
          <cell r="EL371" t="str">
            <v/>
          </cell>
          <cell r="EM371" t="str">
            <v/>
          </cell>
          <cell r="EN371" t="str">
            <v/>
          </cell>
          <cell r="EO371" t="str">
            <v/>
          </cell>
          <cell r="EP371" t="str">
            <v/>
          </cell>
          <cell r="EQ371" t="str">
            <v/>
          </cell>
          <cell r="ER371" t="str">
            <v/>
          </cell>
          <cell r="ES371" t="str">
            <v/>
          </cell>
          <cell r="ET371" t="str">
            <v/>
          </cell>
          <cell r="EU371" t="str">
            <v/>
          </cell>
          <cell r="EV371" t="str">
            <v/>
          </cell>
          <cell r="EW371" t="str">
            <v/>
          </cell>
          <cell r="EX371" t="str">
            <v/>
          </cell>
        </row>
        <row r="372">
          <cell r="B372" t="str">
            <v/>
          </cell>
          <cell r="C372" t="str">
            <v/>
          </cell>
          <cell r="D372" t="str">
            <v/>
          </cell>
          <cell r="E372" t="str">
            <v/>
          </cell>
          <cell r="F372" t="str">
            <v/>
          </cell>
          <cell r="G372" t="str">
            <v/>
          </cell>
          <cell r="H372" t="str">
            <v/>
          </cell>
          <cell r="I372" t="str">
            <v/>
          </cell>
          <cell r="J372" t="str">
            <v/>
          </cell>
          <cell r="K372" t="str">
            <v/>
          </cell>
          <cell r="L372" t="str">
            <v/>
          </cell>
          <cell r="M372" t="str">
            <v/>
          </cell>
          <cell r="N372" t="str">
            <v/>
          </cell>
          <cell r="O372" t="str">
            <v/>
          </cell>
          <cell r="P372" t="str">
            <v/>
          </cell>
          <cell r="Q372" t="str">
            <v/>
          </cell>
          <cell r="R372" t="str">
            <v/>
          </cell>
          <cell r="S372" t="str">
            <v/>
          </cell>
          <cell r="T372" t="str">
            <v/>
          </cell>
          <cell r="U372" t="str">
            <v/>
          </cell>
          <cell r="V372" t="str">
            <v/>
          </cell>
          <cell r="W372" t="str">
            <v/>
          </cell>
          <cell r="X372" t="str">
            <v/>
          </cell>
          <cell r="Y372" t="str">
            <v/>
          </cell>
          <cell r="Z372" t="str">
            <v/>
          </cell>
          <cell r="AA372" t="str">
            <v/>
          </cell>
          <cell r="AB372" t="str">
            <v/>
          </cell>
          <cell r="AC372" t="str">
            <v/>
          </cell>
          <cell r="AD372" t="str">
            <v/>
          </cell>
          <cell r="AE372" t="str">
            <v/>
          </cell>
          <cell r="AF372" t="str">
            <v/>
          </cell>
          <cell r="AG372" t="str">
            <v/>
          </cell>
          <cell r="AH372" t="str">
            <v/>
          </cell>
          <cell r="AI372" t="str">
            <v/>
          </cell>
          <cell r="AJ372" t="str">
            <v/>
          </cell>
          <cell r="AK372" t="str">
            <v/>
          </cell>
          <cell r="AL372" t="str">
            <v/>
          </cell>
          <cell r="AM372" t="str">
            <v/>
          </cell>
          <cell r="AN372" t="str">
            <v/>
          </cell>
          <cell r="AO372" t="str">
            <v/>
          </cell>
          <cell r="AP372" t="str">
            <v/>
          </cell>
          <cell r="AQ372" t="str">
            <v/>
          </cell>
          <cell r="AR372" t="str">
            <v/>
          </cell>
          <cell r="AS372" t="str">
            <v/>
          </cell>
          <cell r="AT372" t="str">
            <v/>
          </cell>
          <cell r="AU372" t="str">
            <v/>
          </cell>
          <cell r="AV372" t="str">
            <v/>
          </cell>
          <cell r="AW372" t="str">
            <v/>
          </cell>
          <cell r="AX372" t="str">
            <v/>
          </cell>
          <cell r="AY372" t="str">
            <v/>
          </cell>
          <cell r="AZ372" t="str">
            <v/>
          </cell>
          <cell r="BA372" t="str">
            <v/>
          </cell>
          <cell r="BB372" t="str">
            <v/>
          </cell>
          <cell r="BC372" t="str">
            <v/>
          </cell>
          <cell r="BD372" t="str">
            <v/>
          </cell>
          <cell r="BE372" t="str">
            <v/>
          </cell>
          <cell r="BF372" t="str">
            <v/>
          </cell>
          <cell r="BG372" t="str">
            <v/>
          </cell>
          <cell r="BH372" t="str">
            <v/>
          </cell>
          <cell r="BI372" t="str">
            <v/>
          </cell>
          <cell r="BJ372" t="str">
            <v/>
          </cell>
          <cell r="BK372" t="str">
            <v/>
          </cell>
          <cell r="BL372" t="str">
            <v/>
          </cell>
          <cell r="BM372" t="str">
            <v/>
          </cell>
          <cell r="BN372" t="str">
            <v/>
          </cell>
          <cell r="BO372" t="str">
            <v/>
          </cell>
          <cell r="BP372" t="str">
            <v/>
          </cell>
          <cell r="BQ372" t="str">
            <v/>
          </cell>
          <cell r="BR372" t="str">
            <v/>
          </cell>
          <cell r="BS372" t="str">
            <v/>
          </cell>
          <cell r="BT372" t="str">
            <v/>
          </cell>
          <cell r="BU372" t="str">
            <v/>
          </cell>
          <cell r="BV372" t="str">
            <v/>
          </cell>
          <cell r="BW372" t="str">
            <v/>
          </cell>
          <cell r="BX372" t="str">
            <v/>
          </cell>
          <cell r="BY372" t="str">
            <v/>
          </cell>
          <cell r="CA372" t="str">
            <v/>
          </cell>
          <cell r="CB372" t="str">
            <v/>
          </cell>
          <cell r="CC372" t="str">
            <v/>
          </cell>
          <cell r="CD372" t="str">
            <v/>
          </cell>
          <cell r="CE372" t="str">
            <v/>
          </cell>
          <cell r="CF372" t="str">
            <v/>
          </cell>
          <cell r="CG372" t="str">
            <v/>
          </cell>
          <cell r="CH372" t="str">
            <v/>
          </cell>
          <cell r="CI372" t="str">
            <v/>
          </cell>
          <cell r="CJ372" t="str">
            <v/>
          </cell>
          <cell r="CK372" t="str">
            <v/>
          </cell>
          <cell r="CL372" t="str">
            <v/>
          </cell>
          <cell r="CM372" t="str">
            <v/>
          </cell>
          <cell r="CN372" t="str">
            <v/>
          </cell>
          <cell r="CO372" t="str">
            <v/>
          </cell>
          <cell r="CP372" t="str">
            <v/>
          </cell>
          <cell r="CQ372" t="str">
            <v/>
          </cell>
          <cell r="CR372" t="str">
            <v/>
          </cell>
          <cell r="CS372" t="str">
            <v/>
          </cell>
          <cell r="CT372" t="str">
            <v/>
          </cell>
          <cell r="CU372" t="str">
            <v/>
          </cell>
          <cell r="CV372" t="str">
            <v/>
          </cell>
          <cell r="CW372" t="str">
            <v/>
          </cell>
          <cell r="CX372" t="str">
            <v/>
          </cell>
          <cell r="CY372" t="str">
            <v/>
          </cell>
          <cell r="CZ372" t="str">
            <v/>
          </cell>
          <cell r="DA372" t="str">
            <v/>
          </cell>
          <cell r="DB372" t="str">
            <v/>
          </cell>
          <cell r="DC372" t="str">
            <v/>
          </cell>
          <cell r="DD372" t="str">
            <v/>
          </cell>
          <cell r="DE372" t="str">
            <v/>
          </cell>
          <cell r="DF372" t="str">
            <v/>
          </cell>
          <cell r="DG372" t="str">
            <v/>
          </cell>
          <cell r="DH372" t="str">
            <v/>
          </cell>
          <cell r="DI372" t="str">
            <v/>
          </cell>
          <cell r="DJ372" t="str">
            <v/>
          </cell>
          <cell r="DK372" t="str">
            <v/>
          </cell>
          <cell r="DL372" t="str">
            <v/>
          </cell>
          <cell r="DM372" t="str">
            <v/>
          </cell>
          <cell r="DN372" t="str">
            <v/>
          </cell>
          <cell r="DO372" t="str">
            <v/>
          </cell>
          <cell r="DP372" t="str">
            <v/>
          </cell>
          <cell r="DQ372" t="str">
            <v/>
          </cell>
          <cell r="DR372" t="str">
            <v/>
          </cell>
          <cell r="DS372" t="str">
            <v/>
          </cell>
          <cell r="DT372" t="str">
            <v/>
          </cell>
          <cell r="DU372" t="str">
            <v/>
          </cell>
          <cell r="DV372" t="str">
            <v/>
          </cell>
          <cell r="DW372" t="str">
            <v/>
          </cell>
          <cell r="DX372" t="str">
            <v/>
          </cell>
          <cell r="DY372" t="str">
            <v/>
          </cell>
          <cell r="DZ372" t="str">
            <v/>
          </cell>
          <cell r="EA372" t="str">
            <v/>
          </cell>
          <cell r="EB372" t="str">
            <v/>
          </cell>
          <cell r="EC372" t="str">
            <v/>
          </cell>
          <cell r="ED372" t="str">
            <v/>
          </cell>
          <cell r="EE372" t="str">
            <v/>
          </cell>
          <cell r="EF372" t="str">
            <v/>
          </cell>
          <cell r="EG372" t="str">
            <v/>
          </cell>
          <cell r="EH372" t="str">
            <v/>
          </cell>
          <cell r="EI372" t="str">
            <v/>
          </cell>
          <cell r="EJ372" t="str">
            <v/>
          </cell>
          <cell r="EK372" t="str">
            <v/>
          </cell>
          <cell r="EL372" t="str">
            <v/>
          </cell>
          <cell r="EM372" t="str">
            <v/>
          </cell>
          <cell r="EN372" t="str">
            <v/>
          </cell>
          <cell r="EO372" t="str">
            <v/>
          </cell>
          <cell r="EP372" t="str">
            <v/>
          </cell>
          <cell r="EQ372" t="str">
            <v/>
          </cell>
          <cell r="ER372" t="str">
            <v/>
          </cell>
          <cell r="ES372" t="str">
            <v/>
          </cell>
          <cell r="ET372" t="str">
            <v/>
          </cell>
          <cell r="EU372" t="str">
            <v/>
          </cell>
          <cell r="EV372" t="str">
            <v/>
          </cell>
          <cell r="EW372" t="str">
            <v/>
          </cell>
          <cell r="EX372" t="str">
            <v/>
          </cell>
        </row>
        <row r="373">
          <cell r="B373" t="str">
            <v/>
          </cell>
          <cell r="C373" t="str">
            <v/>
          </cell>
          <cell r="D373" t="str">
            <v/>
          </cell>
          <cell r="E373" t="str">
            <v/>
          </cell>
          <cell r="F373" t="str">
            <v/>
          </cell>
          <cell r="G373" t="str">
            <v/>
          </cell>
          <cell r="H373" t="str">
            <v/>
          </cell>
          <cell r="I373" t="str">
            <v/>
          </cell>
          <cell r="J373" t="str">
            <v/>
          </cell>
          <cell r="K373" t="str">
            <v/>
          </cell>
          <cell r="L373" t="str">
            <v/>
          </cell>
          <cell r="M373" t="str">
            <v/>
          </cell>
          <cell r="N373" t="str">
            <v/>
          </cell>
          <cell r="O373" t="str">
            <v/>
          </cell>
          <cell r="P373" t="str">
            <v/>
          </cell>
          <cell r="Q373" t="str">
            <v/>
          </cell>
          <cell r="R373" t="str">
            <v/>
          </cell>
          <cell r="S373" t="str">
            <v/>
          </cell>
          <cell r="T373" t="str">
            <v/>
          </cell>
          <cell r="U373" t="str">
            <v/>
          </cell>
          <cell r="V373" t="str">
            <v/>
          </cell>
          <cell r="W373" t="str">
            <v/>
          </cell>
          <cell r="X373" t="str">
            <v/>
          </cell>
          <cell r="Y373" t="str">
            <v/>
          </cell>
          <cell r="Z373" t="str">
            <v/>
          </cell>
          <cell r="AA373" t="str">
            <v/>
          </cell>
          <cell r="AB373" t="str">
            <v/>
          </cell>
          <cell r="AC373" t="str">
            <v/>
          </cell>
          <cell r="AD373" t="str">
            <v/>
          </cell>
          <cell r="AE373" t="str">
            <v/>
          </cell>
          <cell r="AF373" t="str">
            <v/>
          </cell>
          <cell r="AG373" t="str">
            <v/>
          </cell>
          <cell r="AH373" t="str">
            <v/>
          </cell>
          <cell r="AI373" t="str">
            <v/>
          </cell>
          <cell r="AJ373" t="str">
            <v/>
          </cell>
          <cell r="AK373" t="str">
            <v/>
          </cell>
          <cell r="AL373" t="str">
            <v/>
          </cell>
          <cell r="AM373" t="str">
            <v/>
          </cell>
          <cell r="AN373" t="str">
            <v/>
          </cell>
          <cell r="AO373" t="str">
            <v/>
          </cell>
          <cell r="AP373" t="str">
            <v/>
          </cell>
          <cell r="AQ373" t="str">
            <v/>
          </cell>
          <cell r="AR373" t="str">
            <v/>
          </cell>
          <cell r="AS373" t="str">
            <v/>
          </cell>
          <cell r="AT373" t="str">
            <v/>
          </cell>
          <cell r="AU373" t="str">
            <v/>
          </cell>
          <cell r="AV373" t="str">
            <v/>
          </cell>
          <cell r="AW373" t="str">
            <v/>
          </cell>
          <cell r="AX373" t="str">
            <v/>
          </cell>
          <cell r="AY373" t="str">
            <v/>
          </cell>
          <cell r="AZ373" t="str">
            <v/>
          </cell>
          <cell r="BA373" t="str">
            <v/>
          </cell>
          <cell r="BB373" t="str">
            <v/>
          </cell>
          <cell r="BC373" t="str">
            <v/>
          </cell>
          <cell r="BD373" t="str">
            <v/>
          </cell>
          <cell r="BE373" t="str">
            <v/>
          </cell>
          <cell r="BF373" t="str">
            <v/>
          </cell>
          <cell r="BG373" t="str">
            <v/>
          </cell>
          <cell r="BH373" t="str">
            <v/>
          </cell>
          <cell r="BI373" t="str">
            <v/>
          </cell>
          <cell r="BJ373" t="str">
            <v/>
          </cell>
          <cell r="BK373" t="str">
            <v/>
          </cell>
          <cell r="BL373" t="str">
            <v/>
          </cell>
          <cell r="BM373" t="str">
            <v/>
          </cell>
          <cell r="BN373" t="str">
            <v/>
          </cell>
          <cell r="BO373" t="str">
            <v/>
          </cell>
          <cell r="BP373" t="str">
            <v/>
          </cell>
          <cell r="BQ373" t="str">
            <v/>
          </cell>
          <cell r="BR373" t="str">
            <v/>
          </cell>
          <cell r="BS373" t="str">
            <v/>
          </cell>
          <cell r="BT373" t="str">
            <v/>
          </cell>
          <cell r="BU373" t="str">
            <v/>
          </cell>
          <cell r="BV373" t="str">
            <v/>
          </cell>
          <cell r="BW373" t="str">
            <v/>
          </cell>
          <cell r="BX373" t="str">
            <v/>
          </cell>
          <cell r="BY373" t="str">
            <v/>
          </cell>
          <cell r="CA373" t="str">
            <v/>
          </cell>
          <cell r="CB373" t="str">
            <v/>
          </cell>
          <cell r="CC373" t="str">
            <v/>
          </cell>
          <cell r="CD373" t="str">
            <v/>
          </cell>
          <cell r="CE373" t="str">
            <v/>
          </cell>
          <cell r="CF373" t="str">
            <v/>
          </cell>
          <cell r="CG373" t="str">
            <v/>
          </cell>
          <cell r="CH373" t="str">
            <v/>
          </cell>
          <cell r="CI373" t="str">
            <v/>
          </cell>
          <cell r="CJ373" t="str">
            <v/>
          </cell>
          <cell r="CK373" t="str">
            <v/>
          </cell>
          <cell r="CL373" t="str">
            <v/>
          </cell>
          <cell r="CM373" t="str">
            <v/>
          </cell>
          <cell r="CN373" t="str">
            <v/>
          </cell>
          <cell r="CO373" t="str">
            <v/>
          </cell>
          <cell r="CP373" t="str">
            <v/>
          </cell>
          <cell r="CQ373" t="str">
            <v/>
          </cell>
          <cell r="CR373" t="str">
            <v/>
          </cell>
          <cell r="CS373" t="str">
            <v/>
          </cell>
          <cell r="CT373" t="str">
            <v/>
          </cell>
          <cell r="CU373" t="str">
            <v/>
          </cell>
          <cell r="CV373" t="str">
            <v/>
          </cell>
          <cell r="CW373" t="str">
            <v/>
          </cell>
          <cell r="CX373" t="str">
            <v/>
          </cell>
          <cell r="CY373" t="str">
            <v/>
          </cell>
          <cell r="CZ373" t="str">
            <v/>
          </cell>
          <cell r="DA373" t="str">
            <v/>
          </cell>
          <cell r="DB373" t="str">
            <v/>
          </cell>
          <cell r="DC373" t="str">
            <v/>
          </cell>
          <cell r="DD373" t="str">
            <v/>
          </cell>
          <cell r="DE373" t="str">
            <v/>
          </cell>
          <cell r="DF373" t="str">
            <v/>
          </cell>
          <cell r="DG373" t="str">
            <v/>
          </cell>
          <cell r="DH373" t="str">
            <v/>
          </cell>
          <cell r="DI373" t="str">
            <v/>
          </cell>
          <cell r="DJ373" t="str">
            <v/>
          </cell>
          <cell r="DK373" t="str">
            <v/>
          </cell>
          <cell r="DL373" t="str">
            <v/>
          </cell>
          <cell r="DM373" t="str">
            <v/>
          </cell>
          <cell r="DN373" t="str">
            <v/>
          </cell>
          <cell r="DO373" t="str">
            <v/>
          </cell>
          <cell r="DP373" t="str">
            <v/>
          </cell>
          <cell r="DQ373" t="str">
            <v/>
          </cell>
          <cell r="DR373" t="str">
            <v/>
          </cell>
          <cell r="DS373" t="str">
            <v/>
          </cell>
          <cell r="DT373" t="str">
            <v/>
          </cell>
          <cell r="DU373" t="str">
            <v/>
          </cell>
          <cell r="DV373" t="str">
            <v/>
          </cell>
          <cell r="DW373" t="str">
            <v/>
          </cell>
          <cell r="DX373" t="str">
            <v/>
          </cell>
          <cell r="DY373" t="str">
            <v/>
          </cell>
          <cell r="DZ373" t="str">
            <v/>
          </cell>
          <cell r="EA373" t="str">
            <v/>
          </cell>
          <cell r="EB373" t="str">
            <v/>
          </cell>
          <cell r="EC373" t="str">
            <v/>
          </cell>
          <cell r="ED373" t="str">
            <v/>
          </cell>
          <cell r="EE373" t="str">
            <v/>
          </cell>
          <cell r="EF373" t="str">
            <v/>
          </cell>
          <cell r="EG373" t="str">
            <v/>
          </cell>
          <cell r="EH373" t="str">
            <v/>
          </cell>
          <cell r="EI373" t="str">
            <v/>
          </cell>
          <cell r="EJ373" t="str">
            <v/>
          </cell>
          <cell r="EK373" t="str">
            <v/>
          </cell>
          <cell r="EL373" t="str">
            <v/>
          </cell>
          <cell r="EM373" t="str">
            <v/>
          </cell>
          <cell r="EN373" t="str">
            <v/>
          </cell>
          <cell r="EO373" t="str">
            <v/>
          </cell>
          <cell r="EP373" t="str">
            <v/>
          </cell>
          <cell r="EQ373" t="str">
            <v/>
          </cell>
          <cell r="ER373" t="str">
            <v/>
          </cell>
          <cell r="ES373" t="str">
            <v/>
          </cell>
          <cell r="ET373" t="str">
            <v/>
          </cell>
          <cell r="EU373" t="str">
            <v/>
          </cell>
          <cell r="EV373" t="str">
            <v/>
          </cell>
          <cell r="EW373" t="str">
            <v/>
          </cell>
          <cell r="EX373" t="str">
            <v/>
          </cell>
        </row>
        <row r="374">
          <cell r="B374" t="str">
            <v/>
          </cell>
          <cell r="C374" t="str">
            <v/>
          </cell>
          <cell r="D374" t="str">
            <v/>
          </cell>
          <cell r="E374" t="str">
            <v/>
          </cell>
          <cell r="F374" t="str">
            <v/>
          </cell>
          <cell r="G374" t="str">
            <v/>
          </cell>
          <cell r="H374" t="str">
            <v/>
          </cell>
          <cell r="I374" t="str">
            <v/>
          </cell>
          <cell r="J374" t="str">
            <v/>
          </cell>
          <cell r="K374" t="str">
            <v/>
          </cell>
          <cell r="L374" t="str">
            <v/>
          </cell>
          <cell r="M374" t="str">
            <v/>
          </cell>
          <cell r="N374" t="str">
            <v/>
          </cell>
          <cell r="O374" t="str">
            <v/>
          </cell>
          <cell r="P374" t="str">
            <v/>
          </cell>
          <cell r="Q374" t="str">
            <v/>
          </cell>
          <cell r="R374" t="str">
            <v/>
          </cell>
          <cell r="S374" t="str">
            <v/>
          </cell>
          <cell r="T374" t="str">
            <v/>
          </cell>
          <cell r="U374" t="str">
            <v/>
          </cell>
          <cell r="V374" t="str">
            <v/>
          </cell>
          <cell r="W374" t="str">
            <v/>
          </cell>
          <cell r="X374" t="str">
            <v/>
          </cell>
          <cell r="Y374" t="str">
            <v/>
          </cell>
          <cell r="Z374" t="str">
            <v/>
          </cell>
          <cell r="AA374" t="str">
            <v/>
          </cell>
          <cell r="AB374" t="str">
            <v/>
          </cell>
          <cell r="AC374" t="str">
            <v/>
          </cell>
          <cell r="AD374" t="str">
            <v/>
          </cell>
          <cell r="AE374" t="str">
            <v/>
          </cell>
          <cell r="AF374" t="str">
            <v/>
          </cell>
          <cell r="AG374" t="str">
            <v/>
          </cell>
          <cell r="AH374" t="str">
            <v/>
          </cell>
          <cell r="AI374" t="str">
            <v/>
          </cell>
          <cell r="AJ374" t="str">
            <v/>
          </cell>
          <cell r="AK374" t="str">
            <v/>
          </cell>
          <cell r="AL374" t="str">
            <v/>
          </cell>
          <cell r="AM374" t="str">
            <v/>
          </cell>
          <cell r="AN374" t="str">
            <v/>
          </cell>
          <cell r="AO374" t="str">
            <v/>
          </cell>
          <cell r="AP374" t="str">
            <v/>
          </cell>
          <cell r="AQ374" t="str">
            <v/>
          </cell>
          <cell r="AR374" t="str">
            <v/>
          </cell>
          <cell r="AS374" t="str">
            <v/>
          </cell>
          <cell r="AT374" t="str">
            <v/>
          </cell>
          <cell r="AU374" t="str">
            <v/>
          </cell>
          <cell r="AV374" t="str">
            <v/>
          </cell>
          <cell r="AW374" t="str">
            <v/>
          </cell>
          <cell r="AX374" t="str">
            <v/>
          </cell>
          <cell r="AY374" t="str">
            <v/>
          </cell>
          <cell r="AZ374" t="str">
            <v/>
          </cell>
          <cell r="BA374" t="str">
            <v/>
          </cell>
          <cell r="BB374" t="str">
            <v/>
          </cell>
          <cell r="BC374" t="str">
            <v/>
          </cell>
          <cell r="BD374" t="str">
            <v/>
          </cell>
          <cell r="BE374" t="str">
            <v/>
          </cell>
          <cell r="BF374" t="str">
            <v/>
          </cell>
          <cell r="BG374" t="str">
            <v/>
          </cell>
          <cell r="BH374" t="str">
            <v/>
          </cell>
          <cell r="BI374" t="str">
            <v/>
          </cell>
          <cell r="BJ374" t="str">
            <v/>
          </cell>
          <cell r="BK374" t="str">
            <v/>
          </cell>
          <cell r="BL374" t="str">
            <v/>
          </cell>
          <cell r="BM374" t="str">
            <v/>
          </cell>
          <cell r="BN374" t="str">
            <v/>
          </cell>
          <cell r="BO374" t="str">
            <v/>
          </cell>
          <cell r="BP374" t="str">
            <v/>
          </cell>
          <cell r="BQ374" t="str">
            <v/>
          </cell>
          <cell r="BR374" t="str">
            <v/>
          </cell>
          <cell r="BS374" t="str">
            <v/>
          </cell>
          <cell r="BT374" t="str">
            <v/>
          </cell>
          <cell r="BU374" t="str">
            <v/>
          </cell>
          <cell r="BV374" t="str">
            <v/>
          </cell>
          <cell r="BW374" t="str">
            <v/>
          </cell>
          <cell r="BX374" t="str">
            <v/>
          </cell>
          <cell r="BY374" t="str">
            <v/>
          </cell>
          <cell r="CA374" t="str">
            <v/>
          </cell>
          <cell r="CB374" t="str">
            <v/>
          </cell>
          <cell r="CC374" t="str">
            <v/>
          </cell>
          <cell r="CD374" t="str">
            <v/>
          </cell>
          <cell r="CE374" t="str">
            <v/>
          </cell>
          <cell r="CF374" t="str">
            <v/>
          </cell>
          <cell r="CG374" t="str">
            <v/>
          </cell>
          <cell r="CH374" t="str">
            <v/>
          </cell>
          <cell r="CI374" t="str">
            <v/>
          </cell>
          <cell r="CJ374" t="str">
            <v/>
          </cell>
          <cell r="CK374" t="str">
            <v/>
          </cell>
          <cell r="CL374" t="str">
            <v/>
          </cell>
          <cell r="CM374" t="str">
            <v/>
          </cell>
          <cell r="CN374" t="str">
            <v/>
          </cell>
          <cell r="CO374" t="str">
            <v/>
          </cell>
          <cell r="CP374" t="str">
            <v/>
          </cell>
          <cell r="CQ374" t="str">
            <v/>
          </cell>
          <cell r="CR374" t="str">
            <v/>
          </cell>
          <cell r="CS374" t="str">
            <v/>
          </cell>
          <cell r="CT374" t="str">
            <v/>
          </cell>
          <cell r="CU374" t="str">
            <v/>
          </cell>
          <cell r="CV374" t="str">
            <v/>
          </cell>
          <cell r="CW374" t="str">
            <v/>
          </cell>
          <cell r="CX374" t="str">
            <v/>
          </cell>
          <cell r="CY374" t="str">
            <v/>
          </cell>
          <cell r="CZ374" t="str">
            <v/>
          </cell>
          <cell r="DA374" t="str">
            <v/>
          </cell>
          <cell r="DB374" t="str">
            <v/>
          </cell>
          <cell r="DC374" t="str">
            <v/>
          </cell>
          <cell r="DD374" t="str">
            <v/>
          </cell>
          <cell r="DE374" t="str">
            <v/>
          </cell>
          <cell r="DF374" t="str">
            <v/>
          </cell>
          <cell r="DG374" t="str">
            <v/>
          </cell>
          <cell r="DH374" t="str">
            <v/>
          </cell>
          <cell r="DI374" t="str">
            <v/>
          </cell>
          <cell r="DJ374" t="str">
            <v/>
          </cell>
          <cell r="DK374" t="str">
            <v/>
          </cell>
          <cell r="DL374" t="str">
            <v/>
          </cell>
          <cell r="DM374" t="str">
            <v/>
          </cell>
          <cell r="DN374" t="str">
            <v/>
          </cell>
          <cell r="DO374" t="str">
            <v/>
          </cell>
          <cell r="DP374" t="str">
            <v/>
          </cell>
          <cell r="DQ374" t="str">
            <v/>
          </cell>
          <cell r="DR374" t="str">
            <v/>
          </cell>
          <cell r="DS374" t="str">
            <v/>
          </cell>
          <cell r="DT374" t="str">
            <v/>
          </cell>
          <cell r="DU374" t="str">
            <v/>
          </cell>
          <cell r="DV374" t="str">
            <v/>
          </cell>
          <cell r="DW374" t="str">
            <v/>
          </cell>
          <cell r="DX374" t="str">
            <v/>
          </cell>
          <cell r="DY374" t="str">
            <v/>
          </cell>
          <cell r="DZ374" t="str">
            <v/>
          </cell>
          <cell r="EA374" t="str">
            <v/>
          </cell>
          <cell r="EB374" t="str">
            <v/>
          </cell>
          <cell r="EC374" t="str">
            <v/>
          </cell>
          <cell r="ED374" t="str">
            <v/>
          </cell>
          <cell r="EE374" t="str">
            <v/>
          </cell>
          <cell r="EF374" t="str">
            <v/>
          </cell>
          <cell r="EG374" t="str">
            <v/>
          </cell>
          <cell r="EH374" t="str">
            <v/>
          </cell>
          <cell r="EI374" t="str">
            <v/>
          </cell>
          <cell r="EJ374" t="str">
            <v/>
          </cell>
          <cell r="EK374" t="str">
            <v/>
          </cell>
          <cell r="EL374" t="str">
            <v/>
          </cell>
          <cell r="EM374" t="str">
            <v/>
          </cell>
          <cell r="EN374" t="str">
            <v/>
          </cell>
          <cell r="EO374" t="str">
            <v/>
          </cell>
          <cell r="EP374" t="str">
            <v/>
          </cell>
          <cell r="EQ374" t="str">
            <v/>
          </cell>
          <cell r="ER374" t="str">
            <v/>
          </cell>
          <cell r="ES374" t="str">
            <v/>
          </cell>
          <cell r="ET374" t="str">
            <v/>
          </cell>
          <cell r="EU374" t="str">
            <v/>
          </cell>
          <cell r="EV374" t="str">
            <v/>
          </cell>
          <cell r="EW374" t="str">
            <v/>
          </cell>
          <cell r="EX374" t="str">
            <v/>
          </cell>
        </row>
        <row r="375">
          <cell r="B375" t="str">
            <v/>
          </cell>
          <cell r="C375" t="str">
            <v/>
          </cell>
          <cell r="D375" t="str">
            <v/>
          </cell>
          <cell r="E375" t="str">
            <v/>
          </cell>
          <cell r="F375" t="str">
            <v/>
          </cell>
          <cell r="G375" t="str">
            <v/>
          </cell>
          <cell r="H375" t="str">
            <v/>
          </cell>
          <cell r="I375" t="str">
            <v/>
          </cell>
          <cell r="J375" t="str">
            <v/>
          </cell>
          <cell r="K375" t="str">
            <v/>
          </cell>
          <cell r="L375" t="str">
            <v/>
          </cell>
          <cell r="M375" t="str">
            <v/>
          </cell>
          <cell r="N375" t="str">
            <v/>
          </cell>
          <cell r="O375" t="str">
            <v/>
          </cell>
          <cell r="P375" t="str">
            <v/>
          </cell>
          <cell r="Q375" t="str">
            <v/>
          </cell>
          <cell r="R375" t="str">
            <v/>
          </cell>
          <cell r="S375" t="str">
            <v/>
          </cell>
          <cell r="T375" t="str">
            <v/>
          </cell>
          <cell r="U375" t="str">
            <v/>
          </cell>
          <cell r="V375" t="str">
            <v/>
          </cell>
          <cell r="W375" t="str">
            <v/>
          </cell>
          <cell r="X375" t="str">
            <v/>
          </cell>
          <cell r="Y375" t="str">
            <v/>
          </cell>
          <cell r="Z375" t="str">
            <v/>
          </cell>
          <cell r="AA375" t="str">
            <v/>
          </cell>
          <cell r="AB375" t="str">
            <v/>
          </cell>
          <cell r="AC375" t="str">
            <v/>
          </cell>
          <cell r="AD375" t="str">
            <v/>
          </cell>
          <cell r="AE375" t="str">
            <v/>
          </cell>
          <cell r="AF375" t="str">
            <v/>
          </cell>
          <cell r="AG375" t="str">
            <v/>
          </cell>
          <cell r="AH375" t="str">
            <v/>
          </cell>
          <cell r="AI375" t="str">
            <v/>
          </cell>
          <cell r="AJ375" t="str">
            <v/>
          </cell>
          <cell r="AK375" t="str">
            <v/>
          </cell>
          <cell r="AL375" t="str">
            <v/>
          </cell>
          <cell r="AM375" t="str">
            <v/>
          </cell>
          <cell r="AN375" t="str">
            <v/>
          </cell>
          <cell r="AO375" t="str">
            <v/>
          </cell>
          <cell r="AP375" t="str">
            <v/>
          </cell>
          <cell r="AQ375" t="str">
            <v/>
          </cell>
          <cell r="AR375" t="str">
            <v/>
          </cell>
          <cell r="AS375" t="str">
            <v/>
          </cell>
          <cell r="AT375" t="str">
            <v/>
          </cell>
          <cell r="AU375" t="str">
            <v/>
          </cell>
          <cell r="AV375" t="str">
            <v/>
          </cell>
          <cell r="AW375" t="str">
            <v/>
          </cell>
          <cell r="AX375" t="str">
            <v/>
          </cell>
          <cell r="AY375" t="str">
            <v/>
          </cell>
          <cell r="AZ375" t="str">
            <v/>
          </cell>
          <cell r="BA375" t="str">
            <v/>
          </cell>
          <cell r="BB375" t="str">
            <v/>
          </cell>
          <cell r="BC375" t="str">
            <v/>
          </cell>
          <cell r="BD375" t="str">
            <v/>
          </cell>
          <cell r="BE375" t="str">
            <v/>
          </cell>
          <cell r="BF375" t="str">
            <v/>
          </cell>
          <cell r="BG375" t="str">
            <v/>
          </cell>
          <cell r="BH375" t="str">
            <v/>
          </cell>
          <cell r="BI375" t="str">
            <v/>
          </cell>
          <cell r="BJ375" t="str">
            <v/>
          </cell>
          <cell r="BK375" t="str">
            <v/>
          </cell>
          <cell r="BL375" t="str">
            <v/>
          </cell>
          <cell r="BM375" t="str">
            <v/>
          </cell>
          <cell r="BN375" t="str">
            <v/>
          </cell>
          <cell r="BO375" t="str">
            <v/>
          </cell>
          <cell r="BP375" t="str">
            <v/>
          </cell>
          <cell r="BQ375" t="str">
            <v/>
          </cell>
          <cell r="BR375" t="str">
            <v/>
          </cell>
          <cell r="BS375" t="str">
            <v/>
          </cell>
          <cell r="BT375" t="str">
            <v/>
          </cell>
          <cell r="BU375" t="str">
            <v/>
          </cell>
          <cell r="BV375" t="str">
            <v/>
          </cell>
          <cell r="BW375" t="str">
            <v/>
          </cell>
          <cell r="BX375" t="str">
            <v/>
          </cell>
          <cell r="BY375" t="str">
            <v/>
          </cell>
          <cell r="CA375" t="str">
            <v/>
          </cell>
          <cell r="CB375" t="str">
            <v/>
          </cell>
          <cell r="CC375" t="str">
            <v/>
          </cell>
          <cell r="CD375" t="str">
            <v/>
          </cell>
          <cell r="CE375" t="str">
            <v/>
          </cell>
          <cell r="CF375" t="str">
            <v/>
          </cell>
          <cell r="CG375" t="str">
            <v/>
          </cell>
          <cell r="CH375" t="str">
            <v/>
          </cell>
          <cell r="CI375" t="str">
            <v/>
          </cell>
          <cell r="CJ375" t="str">
            <v/>
          </cell>
          <cell r="CK375" t="str">
            <v/>
          </cell>
          <cell r="CL375" t="str">
            <v/>
          </cell>
          <cell r="CM375" t="str">
            <v/>
          </cell>
          <cell r="CN375" t="str">
            <v/>
          </cell>
          <cell r="CO375" t="str">
            <v/>
          </cell>
          <cell r="CP375" t="str">
            <v/>
          </cell>
          <cell r="CQ375" t="str">
            <v/>
          </cell>
          <cell r="CR375" t="str">
            <v/>
          </cell>
          <cell r="CS375" t="str">
            <v/>
          </cell>
          <cell r="CT375" t="str">
            <v/>
          </cell>
          <cell r="CU375" t="str">
            <v/>
          </cell>
          <cell r="CV375" t="str">
            <v/>
          </cell>
          <cell r="CW375" t="str">
            <v/>
          </cell>
          <cell r="CX375" t="str">
            <v/>
          </cell>
          <cell r="CY375" t="str">
            <v/>
          </cell>
          <cell r="CZ375" t="str">
            <v/>
          </cell>
          <cell r="DA375" t="str">
            <v/>
          </cell>
          <cell r="DB375" t="str">
            <v/>
          </cell>
          <cell r="DC375" t="str">
            <v/>
          </cell>
          <cell r="DD375" t="str">
            <v/>
          </cell>
          <cell r="DE375" t="str">
            <v/>
          </cell>
          <cell r="DF375" t="str">
            <v/>
          </cell>
          <cell r="DG375" t="str">
            <v/>
          </cell>
          <cell r="DH375" t="str">
            <v/>
          </cell>
          <cell r="DI375" t="str">
            <v/>
          </cell>
          <cell r="DJ375" t="str">
            <v/>
          </cell>
          <cell r="DK375" t="str">
            <v/>
          </cell>
          <cell r="DL375" t="str">
            <v/>
          </cell>
          <cell r="DM375" t="str">
            <v/>
          </cell>
          <cell r="DN375" t="str">
            <v/>
          </cell>
          <cell r="DO375" t="str">
            <v/>
          </cell>
          <cell r="DP375" t="str">
            <v/>
          </cell>
          <cell r="DQ375" t="str">
            <v/>
          </cell>
          <cell r="DR375" t="str">
            <v/>
          </cell>
          <cell r="DS375" t="str">
            <v/>
          </cell>
          <cell r="DT375" t="str">
            <v/>
          </cell>
          <cell r="DU375" t="str">
            <v/>
          </cell>
          <cell r="DV375" t="str">
            <v/>
          </cell>
          <cell r="DW375" t="str">
            <v/>
          </cell>
          <cell r="DX375" t="str">
            <v/>
          </cell>
          <cell r="DY375" t="str">
            <v/>
          </cell>
          <cell r="DZ375" t="str">
            <v/>
          </cell>
          <cell r="EA375" t="str">
            <v/>
          </cell>
          <cell r="EB375" t="str">
            <v/>
          </cell>
          <cell r="EC375" t="str">
            <v/>
          </cell>
          <cell r="ED375" t="str">
            <v/>
          </cell>
          <cell r="EE375" t="str">
            <v/>
          </cell>
          <cell r="EF375" t="str">
            <v/>
          </cell>
          <cell r="EG375" t="str">
            <v/>
          </cell>
          <cell r="EH375" t="str">
            <v/>
          </cell>
          <cell r="EI375" t="str">
            <v/>
          </cell>
          <cell r="EJ375" t="str">
            <v/>
          </cell>
          <cell r="EK375" t="str">
            <v/>
          </cell>
          <cell r="EL375" t="str">
            <v/>
          </cell>
          <cell r="EM375" t="str">
            <v/>
          </cell>
          <cell r="EN375" t="str">
            <v/>
          </cell>
          <cell r="EO375" t="str">
            <v/>
          </cell>
          <cell r="EP375" t="str">
            <v/>
          </cell>
          <cell r="EQ375" t="str">
            <v/>
          </cell>
          <cell r="ER375" t="str">
            <v/>
          </cell>
          <cell r="ES375" t="str">
            <v/>
          </cell>
          <cell r="ET375" t="str">
            <v/>
          </cell>
          <cell r="EU375" t="str">
            <v/>
          </cell>
          <cell r="EV375" t="str">
            <v/>
          </cell>
          <cell r="EW375" t="str">
            <v/>
          </cell>
          <cell r="EX375" t="str">
            <v/>
          </cell>
        </row>
        <row r="376">
          <cell r="B376" t="str">
            <v/>
          </cell>
          <cell r="C376" t="str">
            <v/>
          </cell>
          <cell r="D376" t="str">
            <v/>
          </cell>
          <cell r="E376" t="str">
            <v/>
          </cell>
          <cell r="F376" t="str">
            <v/>
          </cell>
          <cell r="G376" t="str">
            <v/>
          </cell>
          <cell r="H376" t="str">
            <v/>
          </cell>
          <cell r="I376" t="str">
            <v/>
          </cell>
          <cell r="J376" t="str">
            <v/>
          </cell>
          <cell r="K376" t="str">
            <v/>
          </cell>
          <cell r="L376" t="str">
            <v/>
          </cell>
          <cell r="M376" t="str">
            <v/>
          </cell>
          <cell r="N376" t="str">
            <v/>
          </cell>
          <cell r="O376" t="str">
            <v/>
          </cell>
          <cell r="P376" t="str">
            <v/>
          </cell>
          <cell r="Q376" t="str">
            <v/>
          </cell>
          <cell r="R376" t="str">
            <v/>
          </cell>
          <cell r="S376" t="str">
            <v/>
          </cell>
          <cell r="T376" t="str">
            <v/>
          </cell>
          <cell r="U376" t="str">
            <v/>
          </cell>
          <cell r="V376" t="str">
            <v/>
          </cell>
          <cell r="W376" t="str">
            <v/>
          </cell>
          <cell r="X376" t="str">
            <v/>
          </cell>
          <cell r="Y376" t="str">
            <v/>
          </cell>
          <cell r="Z376" t="str">
            <v/>
          </cell>
          <cell r="AA376" t="str">
            <v/>
          </cell>
          <cell r="AB376" t="str">
            <v/>
          </cell>
          <cell r="AC376" t="str">
            <v/>
          </cell>
          <cell r="AD376" t="str">
            <v/>
          </cell>
          <cell r="AE376" t="str">
            <v/>
          </cell>
          <cell r="AF376" t="str">
            <v/>
          </cell>
          <cell r="AG376" t="str">
            <v/>
          </cell>
          <cell r="AH376" t="str">
            <v/>
          </cell>
          <cell r="AI376" t="str">
            <v/>
          </cell>
          <cell r="AJ376" t="str">
            <v/>
          </cell>
          <cell r="AK376" t="str">
            <v/>
          </cell>
          <cell r="AL376" t="str">
            <v/>
          </cell>
          <cell r="AM376" t="str">
            <v/>
          </cell>
          <cell r="AN376" t="str">
            <v/>
          </cell>
          <cell r="AO376" t="str">
            <v/>
          </cell>
          <cell r="AP376" t="str">
            <v/>
          </cell>
          <cell r="AQ376" t="str">
            <v/>
          </cell>
          <cell r="AR376" t="str">
            <v/>
          </cell>
          <cell r="AS376" t="str">
            <v/>
          </cell>
          <cell r="AT376" t="str">
            <v/>
          </cell>
          <cell r="AU376" t="str">
            <v/>
          </cell>
          <cell r="AV376" t="str">
            <v/>
          </cell>
          <cell r="AW376" t="str">
            <v/>
          </cell>
          <cell r="AX376" t="str">
            <v/>
          </cell>
          <cell r="AY376" t="str">
            <v/>
          </cell>
          <cell r="AZ376" t="str">
            <v/>
          </cell>
          <cell r="BA376" t="str">
            <v/>
          </cell>
          <cell r="BB376" t="str">
            <v/>
          </cell>
          <cell r="BC376" t="str">
            <v/>
          </cell>
          <cell r="BD376" t="str">
            <v/>
          </cell>
          <cell r="BE376" t="str">
            <v/>
          </cell>
          <cell r="BF376" t="str">
            <v/>
          </cell>
          <cell r="BG376" t="str">
            <v/>
          </cell>
          <cell r="BH376" t="str">
            <v/>
          </cell>
          <cell r="BI376" t="str">
            <v/>
          </cell>
          <cell r="BJ376" t="str">
            <v/>
          </cell>
          <cell r="BK376" t="str">
            <v/>
          </cell>
          <cell r="BL376" t="str">
            <v/>
          </cell>
          <cell r="BM376" t="str">
            <v/>
          </cell>
          <cell r="BN376" t="str">
            <v/>
          </cell>
          <cell r="BO376" t="str">
            <v/>
          </cell>
          <cell r="BP376" t="str">
            <v/>
          </cell>
          <cell r="BQ376" t="str">
            <v/>
          </cell>
          <cell r="BR376" t="str">
            <v/>
          </cell>
          <cell r="BS376" t="str">
            <v/>
          </cell>
          <cell r="BT376" t="str">
            <v/>
          </cell>
          <cell r="BU376" t="str">
            <v/>
          </cell>
          <cell r="BV376" t="str">
            <v/>
          </cell>
          <cell r="BW376" t="str">
            <v/>
          </cell>
          <cell r="BX376" t="str">
            <v/>
          </cell>
          <cell r="BY376" t="str">
            <v/>
          </cell>
          <cell r="CA376" t="str">
            <v/>
          </cell>
          <cell r="CB376" t="str">
            <v/>
          </cell>
          <cell r="CC376" t="str">
            <v/>
          </cell>
          <cell r="CD376" t="str">
            <v/>
          </cell>
          <cell r="CE376" t="str">
            <v/>
          </cell>
          <cell r="CF376" t="str">
            <v/>
          </cell>
          <cell r="CG376" t="str">
            <v/>
          </cell>
          <cell r="CH376" t="str">
            <v/>
          </cell>
          <cell r="CI376" t="str">
            <v/>
          </cell>
          <cell r="CJ376" t="str">
            <v/>
          </cell>
          <cell r="CK376" t="str">
            <v/>
          </cell>
          <cell r="CL376" t="str">
            <v/>
          </cell>
          <cell r="CM376" t="str">
            <v/>
          </cell>
          <cell r="CN376" t="str">
            <v/>
          </cell>
          <cell r="CO376" t="str">
            <v/>
          </cell>
          <cell r="CP376" t="str">
            <v/>
          </cell>
          <cell r="CQ376" t="str">
            <v/>
          </cell>
          <cell r="CR376" t="str">
            <v/>
          </cell>
          <cell r="CS376" t="str">
            <v/>
          </cell>
          <cell r="CT376" t="str">
            <v/>
          </cell>
          <cell r="CU376" t="str">
            <v/>
          </cell>
          <cell r="CV376" t="str">
            <v/>
          </cell>
          <cell r="CW376" t="str">
            <v/>
          </cell>
          <cell r="CX376" t="str">
            <v/>
          </cell>
          <cell r="CY376" t="str">
            <v/>
          </cell>
          <cell r="CZ376" t="str">
            <v/>
          </cell>
          <cell r="DA376" t="str">
            <v/>
          </cell>
          <cell r="DB376" t="str">
            <v/>
          </cell>
          <cell r="DC376" t="str">
            <v/>
          </cell>
          <cell r="DD376" t="str">
            <v/>
          </cell>
          <cell r="DE376" t="str">
            <v/>
          </cell>
          <cell r="DF376" t="str">
            <v/>
          </cell>
          <cell r="DG376" t="str">
            <v/>
          </cell>
          <cell r="DH376" t="str">
            <v/>
          </cell>
          <cell r="DI376" t="str">
            <v/>
          </cell>
          <cell r="DJ376" t="str">
            <v/>
          </cell>
          <cell r="DK376" t="str">
            <v/>
          </cell>
          <cell r="DL376" t="str">
            <v/>
          </cell>
          <cell r="DM376" t="str">
            <v/>
          </cell>
          <cell r="DN376" t="str">
            <v/>
          </cell>
          <cell r="DO376" t="str">
            <v/>
          </cell>
          <cell r="DP376" t="str">
            <v/>
          </cell>
          <cell r="DQ376" t="str">
            <v/>
          </cell>
          <cell r="DR376" t="str">
            <v/>
          </cell>
          <cell r="DS376" t="str">
            <v/>
          </cell>
          <cell r="DT376" t="str">
            <v/>
          </cell>
          <cell r="DU376" t="str">
            <v/>
          </cell>
          <cell r="DV376" t="str">
            <v/>
          </cell>
          <cell r="DW376" t="str">
            <v/>
          </cell>
          <cell r="DX376" t="str">
            <v/>
          </cell>
          <cell r="DY376" t="str">
            <v/>
          </cell>
          <cell r="DZ376" t="str">
            <v/>
          </cell>
          <cell r="EA376" t="str">
            <v/>
          </cell>
          <cell r="EB376" t="str">
            <v/>
          </cell>
          <cell r="EC376" t="str">
            <v/>
          </cell>
          <cell r="ED376" t="str">
            <v/>
          </cell>
          <cell r="EE376" t="str">
            <v/>
          </cell>
          <cell r="EF376" t="str">
            <v/>
          </cell>
          <cell r="EG376" t="str">
            <v/>
          </cell>
          <cell r="EH376" t="str">
            <v/>
          </cell>
          <cell r="EI376" t="str">
            <v/>
          </cell>
          <cell r="EJ376" t="str">
            <v/>
          </cell>
          <cell r="EK376" t="str">
            <v/>
          </cell>
          <cell r="EL376" t="str">
            <v/>
          </cell>
          <cell r="EM376" t="str">
            <v/>
          </cell>
          <cell r="EN376" t="str">
            <v/>
          </cell>
          <cell r="EO376" t="str">
            <v/>
          </cell>
          <cell r="EP376" t="str">
            <v/>
          </cell>
          <cell r="EQ376" t="str">
            <v/>
          </cell>
          <cell r="ER376" t="str">
            <v/>
          </cell>
          <cell r="ES376" t="str">
            <v/>
          </cell>
          <cell r="ET376" t="str">
            <v/>
          </cell>
          <cell r="EU376" t="str">
            <v/>
          </cell>
          <cell r="EV376" t="str">
            <v/>
          </cell>
          <cell r="EW376" t="str">
            <v/>
          </cell>
          <cell r="EX376" t="str">
            <v/>
          </cell>
        </row>
        <row r="377">
          <cell r="B377" t="str">
            <v/>
          </cell>
          <cell r="C377" t="str">
            <v/>
          </cell>
          <cell r="D377" t="str">
            <v/>
          </cell>
          <cell r="E377" t="str">
            <v/>
          </cell>
          <cell r="F377" t="str">
            <v/>
          </cell>
          <cell r="G377" t="str">
            <v/>
          </cell>
          <cell r="H377" t="str">
            <v/>
          </cell>
          <cell r="I377" t="str">
            <v/>
          </cell>
          <cell r="J377" t="str">
            <v/>
          </cell>
          <cell r="K377" t="str">
            <v/>
          </cell>
          <cell r="L377" t="str">
            <v/>
          </cell>
          <cell r="M377" t="str">
            <v/>
          </cell>
          <cell r="N377" t="str">
            <v/>
          </cell>
          <cell r="O377" t="str">
            <v/>
          </cell>
          <cell r="P377" t="str">
            <v/>
          </cell>
          <cell r="Q377" t="str">
            <v/>
          </cell>
          <cell r="R377" t="str">
            <v/>
          </cell>
          <cell r="S377" t="str">
            <v/>
          </cell>
          <cell r="T377" t="str">
            <v/>
          </cell>
          <cell r="U377" t="str">
            <v/>
          </cell>
          <cell r="V377" t="str">
            <v/>
          </cell>
          <cell r="W377" t="str">
            <v/>
          </cell>
          <cell r="X377" t="str">
            <v/>
          </cell>
          <cell r="Y377" t="str">
            <v/>
          </cell>
          <cell r="Z377" t="str">
            <v/>
          </cell>
          <cell r="AA377" t="str">
            <v/>
          </cell>
          <cell r="AB377" t="str">
            <v/>
          </cell>
          <cell r="AC377" t="str">
            <v/>
          </cell>
          <cell r="AD377" t="str">
            <v/>
          </cell>
          <cell r="AE377" t="str">
            <v/>
          </cell>
          <cell r="AF377" t="str">
            <v/>
          </cell>
          <cell r="AG377" t="str">
            <v/>
          </cell>
          <cell r="AH377" t="str">
            <v/>
          </cell>
          <cell r="AI377" t="str">
            <v/>
          </cell>
          <cell r="AJ377" t="str">
            <v/>
          </cell>
          <cell r="AK377" t="str">
            <v/>
          </cell>
          <cell r="AL377" t="str">
            <v/>
          </cell>
          <cell r="AM377" t="str">
            <v/>
          </cell>
          <cell r="AN377" t="str">
            <v/>
          </cell>
          <cell r="AO377" t="str">
            <v/>
          </cell>
          <cell r="AP377" t="str">
            <v/>
          </cell>
          <cell r="AQ377" t="str">
            <v/>
          </cell>
          <cell r="AR377" t="str">
            <v/>
          </cell>
          <cell r="AS377" t="str">
            <v/>
          </cell>
          <cell r="AT377" t="str">
            <v/>
          </cell>
          <cell r="AU377" t="str">
            <v/>
          </cell>
          <cell r="AV377" t="str">
            <v/>
          </cell>
          <cell r="AW377" t="str">
            <v/>
          </cell>
          <cell r="AX377" t="str">
            <v/>
          </cell>
          <cell r="AY377" t="str">
            <v/>
          </cell>
          <cell r="AZ377" t="str">
            <v/>
          </cell>
          <cell r="BA377" t="str">
            <v/>
          </cell>
          <cell r="BB377" t="str">
            <v/>
          </cell>
          <cell r="BC377" t="str">
            <v/>
          </cell>
          <cell r="BD377" t="str">
            <v/>
          </cell>
          <cell r="BE377" t="str">
            <v/>
          </cell>
          <cell r="BF377" t="str">
            <v/>
          </cell>
          <cell r="BG377" t="str">
            <v/>
          </cell>
          <cell r="BH377" t="str">
            <v/>
          </cell>
          <cell r="BI377" t="str">
            <v/>
          </cell>
          <cell r="BJ377" t="str">
            <v/>
          </cell>
          <cell r="BK377" t="str">
            <v/>
          </cell>
          <cell r="BL377" t="str">
            <v/>
          </cell>
          <cell r="BM377" t="str">
            <v/>
          </cell>
          <cell r="BN377" t="str">
            <v/>
          </cell>
          <cell r="BO377" t="str">
            <v/>
          </cell>
          <cell r="BP377" t="str">
            <v/>
          </cell>
          <cell r="BQ377" t="str">
            <v/>
          </cell>
          <cell r="BR377" t="str">
            <v/>
          </cell>
          <cell r="BS377" t="str">
            <v/>
          </cell>
          <cell r="BT377" t="str">
            <v/>
          </cell>
          <cell r="BU377" t="str">
            <v/>
          </cell>
          <cell r="BV377" t="str">
            <v/>
          </cell>
          <cell r="BW377" t="str">
            <v/>
          </cell>
          <cell r="BX377" t="str">
            <v/>
          </cell>
          <cell r="BY377" t="str">
            <v/>
          </cell>
          <cell r="CA377" t="str">
            <v/>
          </cell>
          <cell r="CB377" t="str">
            <v/>
          </cell>
          <cell r="CC377" t="str">
            <v/>
          </cell>
          <cell r="CD377" t="str">
            <v/>
          </cell>
          <cell r="CE377" t="str">
            <v/>
          </cell>
          <cell r="CF377" t="str">
            <v/>
          </cell>
          <cell r="CG377" t="str">
            <v/>
          </cell>
          <cell r="CH377" t="str">
            <v/>
          </cell>
          <cell r="CI377" t="str">
            <v/>
          </cell>
          <cell r="CJ377" t="str">
            <v/>
          </cell>
          <cell r="CK377" t="str">
            <v/>
          </cell>
          <cell r="CL377" t="str">
            <v/>
          </cell>
          <cell r="CM377" t="str">
            <v/>
          </cell>
          <cell r="CN377" t="str">
            <v/>
          </cell>
          <cell r="CO377" t="str">
            <v/>
          </cell>
          <cell r="CP377" t="str">
            <v/>
          </cell>
          <cell r="CQ377" t="str">
            <v/>
          </cell>
          <cell r="CR377" t="str">
            <v/>
          </cell>
          <cell r="CS377" t="str">
            <v/>
          </cell>
          <cell r="CT377" t="str">
            <v/>
          </cell>
          <cell r="CU377" t="str">
            <v/>
          </cell>
          <cell r="CV377" t="str">
            <v/>
          </cell>
          <cell r="CW377" t="str">
            <v/>
          </cell>
          <cell r="CX377" t="str">
            <v/>
          </cell>
          <cell r="CY377" t="str">
            <v/>
          </cell>
          <cell r="CZ377" t="str">
            <v/>
          </cell>
          <cell r="DA377" t="str">
            <v/>
          </cell>
          <cell r="DB377" t="str">
            <v/>
          </cell>
          <cell r="DC377" t="str">
            <v/>
          </cell>
          <cell r="DD377" t="str">
            <v/>
          </cell>
          <cell r="DE377" t="str">
            <v/>
          </cell>
          <cell r="DF377" t="str">
            <v/>
          </cell>
          <cell r="DG377" t="str">
            <v/>
          </cell>
          <cell r="DH377" t="str">
            <v/>
          </cell>
          <cell r="DI377" t="str">
            <v/>
          </cell>
          <cell r="DJ377" t="str">
            <v/>
          </cell>
          <cell r="DK377" t="str">
            <v/>
          </cell>
          <cell r="DL377" t="str">
            <v/>
          </cell>
          <cell r="DM377" t="str">
            <v/>
          </cell>
          <cell r="DN377" t="str">
            <v/>
          </cell>
          <cell r="DO377" t="str">
            <v/>
          </cell>
          <cell r="DP377" t="str">
            <v/>
          </cell>
          <cell r="DQ377" t="str">
            <v/>
          </cell>
          <cell r="DR377" t="str">
            <v/>
          </cell>
          <cell r="DS377" t="str">
            <v/>
          </cell>
          <cell r="DT377" t="str">
            <v/>
          </cell>
          <cell r="DU377" t="str">
            <v/>
          </cell>
          <cell r="DV377" t="str">
            <v/>
          </cell>
          <cell r="DW377" t="str">
            <v/>
          </cell>
          <cell r="DX377" t="str">
            <v/>
          </cell>
          <cell r="DY377" t="str">
            <v/>
          </cell>
          <cell r="DZ377" t="str">
            <v/>
          </cell>
          <cell r="EA377" t="str">
            <v/>
          </cell>
          <cell r="EB377" t="str">
            <v/>
          </cell>
          <cell r="EC377" t="str">
            <v/>
          </cell>
          <cell r="ED377" t="str">
            <v/>
          </cell>
          <cell r="EE377" t="str">
            <v/>
          </cell>
          <cell r="EF377" t="str">
            <v/>
          </cell>
          <cell r="EG377" t="str">
            <v/>
          </cell>
          <cell r="EH377" t="str">
            <v/>
          </cell>
          <cell r="EI377" t="str">
            <v/>
          </cell>
          <cell r="EJ377" t="str">
            <v/>
          </cell>
          <cell r="EK377" t="str">
            <v/>
          </cell>
          <cell r="EL377" t="str">
            <v/>
          </cell>
          <cell r="EM377" t="str">
            <v/>
          </cell>
          <cell r="EN377" t="str">
            <v/>
          </cell>
          <cell r="EO377" t="str">
            <v/>
          </cell>
          <cell r="EP377" t="str">
            <v/>
          </cell>
          <cell r="EQ377" t="str">
            <v/>
          </cell>
          <cell r="ER377" t="str">
            <v/>
          </cell>
          <cell r="ES377" t="str">
            <v/>
          </cell>
          <cell r="ET377" t="str">
            <v/>
          </cell>
          <cell r="EU377" t="str">
            <v/>
          </cell>
          <cell r="EV377" t="str">
            <v/>
          </cell>
          <cell r="EW377" t="str">
            <v/>
          </cell>
          <cell r="EX377" t="str">
            <v/>
          </cell>
        </row>
        <row r="378">
          <cell r="B378" t="str">
            <v/>
          </cell>
          <cell r="C378" t="str">
            <v/>
          </cell>
          <cell r="D378" t="str">
            <v/>
          </cell>
          <cell r="E378" t="str">
            <v/>
          </cell>
          <cell r="F378" t="str">
            <v/>
          </cell>
          <cell r="G378" t="str">
            <v/>
          </cell>
          <cell r="H378" t="str">
            <v/>
          </cell>
          <cell r="I378" t="str">
            <v/>
          </cell>
          <cell r="J378" t="str">
            <v/>
          </cell>
          <cell r="K378" t="str">
            <v/>
          </cell>
          <cell r="L378" t="str">
            <v/>
          </cell>
          <cell r="M378" t="str">
            <v/>
          </cell>
          <cell r="N378" t="str">
            <v/>
          </cell>
          <cell r="O378" t="str">
            <v/>
          </cell>
          <cell r="P378" t="str">
            <v/>
          </cell>
          <cell r="Q378" t="str">
            <v/>
          </cell>
          <cell r="R378" t="str">
            <v/>
          </cell>
          <cell r="S378" t="str">
            <v/>
          </cell>
          <cell r="T378" t="str">
            <v/>
          </cell>
          <cell r="U378" t="str">
            <v/>
          </cell>
          <cell r="V378" t="str">
            <v/>
          </cell>
          <cell r="W378" t="str">
            <v/>
          </cell>
          <cell r="X378" t="str">
            <v/>
          </cell>
          <cell r="Y378" t="str">
            <v/>
          </cell>
          <cell r="Z378" t="str">
            <v/>
          </cell>
          <cell r="AA378" t="str">
            <v/>
          </cell>
          <cell r="AB378" t="str">
            <v/>
          </cell>
          <cell r="AC378" t="str">
            <v/>
          </cell>
          <cell r="AD378" t="str">
            <v/>
          </cell>
          <cell r="AE378" t="str">
            <v/>
          </cell>
          <cell r="AF378" t="str">
            <v/>
          </cell>
          <cell r="AG378" t="str">
            <v/>
          </cell>
          <cell r="AH378" t="str">
            <v/>
          </cell>
          <cell r="AI378" t="str">
            <v/>
          </cell>
          <cell r="AJ378" t="str">
            <v/>
          </cell>
          <cell r="AK378" t="str">
            <v/>
          </cell>
          <cell r="AL378" t="str">
            <v/>
          </cell>
          <cell r="AM378" t="str">
            <v/>
          </cell>
          <cell r="AN378" t="str">
            <v/>
          </cell>
          <cell r="AO378" t="str">
            <v/>
          </cell>
          <cell r="AP378" t="str">
            <v/>
          </cell>
          <cell r="AQ378" t="str">
            <v/>
          </cell>
          <cell r="AR378" t="str">
            <v/>
          </cell>
          <cell r="AS378" t="str">
            <v/>
          </cell>
          <cell r="AT378" t="str">
            <v/>
          </cell>
          <cell r="AU378" t="str">
            <v/>
          </cell>
          <cell r="AV378" t="str">
            <v/>
          </cell>
          <cell r="AW378" t="str">
            <v/>
          </cell>
          <cell r="AX378" t="str">
            <v/>
          </cell>
          <cell r="AY378" t="str">
            <v/>
          </cell>
          <cell r="AZ378" t="str">
            <v/>
          </cell>
          <cell r="BA378" t="str">
            <v/>
          </cell>
          <cell r="BB378" t="str">
            <v/>
          </cell>
          <cell r="BC378" t="str">
            <v/>
          </cell>
          <cell r="BD378" t="str">
            <v/>
          </cell>
          <cell r="BE378" t="str">
            <v/>
          </cell>
          <cell r="BF378" t="str">
            <v/>
          </cell>
          <cell r="BG378" t="str">
            <v/>
          </cell>
          <cell r="BH378" t="str">
            <v/>
          </cell>
          <cell r="BI378" t="str">
            <v/>
          </cell>
          <cell r="BJ378" t="str">
            <v/>
          </cell>
          <cell r="BK378" t="str">
            <v/>
          </cell>
          <cell r="BL378" t="str">
            <v/>
          </cell>
          <cell r="BM378" t="str">
            <v/>
          </cell>
          <cell r="BN378" t="str">
            <v/>
          </cell>
          <cell r="BO378" t="str">
            <v/>
          </cell>
          <cell r="BP378" t="str">
            <v/>
          </cell>
          <cell r="BQ378" t="str">
            <v/>
          </cell>
          <cell r="BR378" t="str">
            <v/>
          </cell>
          <cell r="BS378" t="str">
            <v/>
          </cell>
          <cell r="BT378" t="str">
            <v/>
          </cell>
          <cell r="BU378" t="str">
            <v/>
          </cell>
          <cell r="BV378" t="str">
            <v/>
          </cell>
          <cell r="BW378" t="str">
            <v/>
          </cell>
          <cell r="BX378" t="str">
            <v/>
          </cell>
          <cell r="BY378" t="str">
            <v/>
          </cell>
          <cell r="CA378" t="str">
            <v/>
          </cell>
          <cell r="CB378" t="str">
            <v/>
          </cell>
          <cell r="CC378" t="str">
            <v/>
          </cell>
          <cell r="CD378" t="str">
            <v/>
          </cell>
          <cell r="CE378" t="str">
            <v/>
          </cell>
          <cell r="CF378" t="str">
            <v/>
          </cell>
          <cell r="CG378" t="str">
            <v/>
          </cell>
          <cell r="CH378" t="str">
            <v/>
          </cell>
          <cell r="CI378" t="str">
            <v/>
          </cell>
          <cell r="CJ378" t="str">
            <v/>
          </cell>
          <cell r="CK378" t="str">
            <v/>
          </cell>
          <cell r="CL378" t="str">
            <v/>
          </cell>
          <cell r="CM378" t="str">
            <v/>
          </cell>
          <cell r="CN378" t="str">
            <v/>
          </cell>
          <cell r="CO378" t="str">
            <v/>
          </cell>
          <cell r="CP378" t="str">
            <v/>
          </cell>
          <cell r="CQ378" t="str">
            <v/>
          </cell>
          <cell r="CR378" t="str">
            <v/>
          </cell>
          <cell r="CS378" t="str">
            <v/>
          </cell>
          <cell r="CT378" t="str">
            <v/>
          </cell>
          <cell r="CU378" t="str">
            <v/>
          </cell>
          <cell r="CV378" t="str">
            <v/>
          </cell>
          <cell r="CW378" t="str">
            <v/>
          </cell>
          <cell r="CX378" t="str">
            <v/>
          </cell>
          <cell r="CY378" t="str">
            <v/>
          </cell>
          <cell r="CZ378" t="str">
            <v/>
          </cell>
          <cell r="DA378" t="str">
            <v/>
          </cell>
          <cell r="DB378" t="str">
            <v/>
          </cell>
          <cell r="DC378" t="str">
            <v/>
          </cell>
          <cell r="DD378" t="str">
            <v/>
          </cell>
          <cell r="DE378" t="str">
            <v/>
          </cell>
          <cell r="DF378" t="str">
            <v/>
          </cell>
          <cell r="DG378" t="str">
            <v/>
          </cell>
          <cell r="DH378" t="str">
            <v/>
          </cell>
          <cell r="DI378" t="str">
            <v/>
          </cell>
          <cell r="DJ378" t="str">
            <v/>
          </cell>
          <cell r="DK378" t="str">
            <v/>
          </cell>
          <cell r="DL378" t="str">
            <v/>
          </cell>
          <cell r="DM378" t="str">
            <v/>
          </cell>
          <cell r="DN378" t="str">
            <v/>
          </cell>
          <cell r="DO378" t="str">
            <v/>
          </cell>
          <cell r="DP378" t="str">
            <v/>
          </cell>
          <cell r="DQ378" t="str">
            <v/>
          </cell>
          <cell r="DR378" t="str">
            <v/>
          </cell>
          <cell r="DS378" t="str">
            <v/>
          </cell>
          <cell r="DT378" t="str">
            <v/>
          </cell>
          <cell r="DU378" t="str">
            <v/>
          </cell>
          <cell r="DV378" t="str">
            <v/>
          </cell>
          <cell r="DW378" t="str">
            <v/>
          </cell>
          <cell r="DX378" t="str">
            <v/>
          </cell>
          <cell r="DY378" t="str">
            <v/>
          </cell>
          <cell r="DZ378" t="str">
            <v/>
          </cell>
          <cell r="EA378" t="str">
            <v/>
          </cell>
          <cell r="EB378" t="str">
            <v/>
          </cell>
          <cell r="EC378" t="str">
            <v/>
          </cell>
          <cell r="ED378" t="str">
            <v/>
          </cell>
          <cell r="EE378" t="str">
            <v/>
          </cell>
          <cell r="EF378" t="str">
            <v/>
          </cell>
          <cell r="EG378" t="str">
            <v/>
          </cell>
          <cell r="EH378" t="str">
            <v/>
          </cell>
          <cell r="EI378" t="str">
            <v/>
          </cell>
          <cell r="EJ378" t="str">
            <v/>
          </cell>
          <cell r="EK378" t="str">
            <v/>
          </cell>
          <cell r="EL378" t="str">
            <v/>
          </cell>
          <cell r="EM378" t="str">
            <v/>
          </cell>
          <cell r="EN378" t="str">
            <v/>
          </cell>
          <cell r="EO378" t="str">
            <v/>
          </cell>
          <cell r="EP378" t="str">
            <v/>
          </cell>
          <cell r="EQ378" t="str">
            <v/>
          </cell>
          <cell r="ER378" t="str">
            <v/>
          </cell>
          <cell r="ES378" t="str">
            <v/>
          </cell>
          <cell r="ET378" t="str">
            <v/>
          </cell>
          <cell r="EU378" t="str">
            <v/>
          </cell>
          <cell r="EV378" t="str">
            <v/>
          </cell>
          <cell r="EW378" t="str">
            <v/>
          </cell>
          <cell r="EX378" t="str">
            <v/>
          </cell>
        </row>
        <row r="379">
          <cell r="B379" t="str">
            <v/>
          </cell>
          <cell r="C379" t="str">
            <v/>
          </cell>
          <cell r="D379" t="str">
            <v/>
          </cell>
          <cell r="E379" t="str">
            <v/>
          </cell>
          <cell r="F379" t="str">
            <v/>
          </cell>
          <cell r="G379" t="str">
            <v/>
          </cell>
          <cell r="H379" t="str">
            <v/>
          </cell>
          <cell r="I379" t="str">
            <v/>
          </cell>
          <cell r="J379" t="str">
            <v/>
          </cell>
          <cell r="K379" t="str">
            <v/>
          </cell>
          <cell r="L379" t="str">
            <v/>
          </cell>
          <cell r="M379" t="str">
            <v/>
          </cell>
          <cell r="N379" t="str">
            <v/>
          </cell>
          <cell r="O379" t="str">
            <v/>
          </cell>
          <cell r="P379" t="str">
            <v/>
          </cell>
          <cell r="Q379" t="str">
            <v/>
          </cell>
          <cell r="R379" t="str">
            <v/>
          </cell>
          <cell r="S379" t="str">
            <v/>
          </cell>
          <cell r="T379" t="str">
            <v/>
          </cell>
          <cell r="U379" t="str">
            <v/>
          </cell>
          <cell r="V379" t="str">
            <v/>
          </cell>
          <cell r="W379" t="str">
            <v/>
          </cell>
          <cell r="X379" t="str">
            <v/>
          </cell>
          <cell r="Y379" t="str">
            <v/>
          </cell>
          <cell r="Z379" t="str">
            <v/>
          </cell>
          <cell r="AA379" t="str">
            <v/>
          </cell>
          <cell r="AB379" t="str">
            <v/>
          </cell>
          <cell r="AC379" t="str">
            <v/>
          </cell>
          <cell r="AD379" t="str">
            <v/>
          </cell>
          <cell r="AE379" t="str">
            <v/>
          </cell>
          <cell r="AF379" t="str">
            <v/>
          </cell>
          <cell r="AG379" t="str">
            <v/>
          </cell>
          <cell r="AH379" t="str">
            <v/>
          </cell>
          <cell r="AI379" t="str">
            <v/>
          </cell>
          <cell r="AJ379" t="str">
            <v/>
          </cell>
          <cell r="AK379" t="str">
            <v/>
          </cell>
          <cell r="AL379" t="str">
            <v/>
          </cell>
          <cell r="AM379" t="str">
            <v/>
          </cell>
          <cell r="AN379" t="str">
            <v/>
          </cell>
          <cell r="AO379" t="str">
            <v/>
          </cell>
          <cell r="AP379" t="str">
            <v/>
          </cell>
          <cell r="AQ379" t="str">
            <v/>
          </cell>
          <cell r="AR379" t="str">
            <v/>
          </cell>
          <cell r="AS379" t="str">
            <v/>
          </cell>
          <cell r="AT379" t="str">
            <v/>
          </cell>
          <cell r="AU379" t="str">
            <v/>
          </cell>
          <cell r="AV379" t="str">
            <v/>
          </cell>
          <cell r="AW379" t="str">
            <v/>
          </cell>
          <cell r="AX379" t="str">
            <v/>
          </cell>
          <cell r="AY379" t="str">
            <v/>
          </cell>
          <cell r="AZ379" t="str">
            <v/>
          </cell>
          <cell r="BA379" t="str">
            <v/>
          </cell>
          <cell r="BB379" t="str">
            <v/>
          </cell>
          <cell r="BC379" t="str">
            <v/>
          </cell>
          <cell r="BD379" t="str">
            <v/>
          </cell>
          <cell r="BE379" t="str">
            <v/>
          </cell>
          <cell r="BF379" t="str">
            <v/>
          </cell>
          <cell r="BG379" t="str">
            <v/>
          </cell>
          <cell r="BH379" t="str">
            <v/>
          </cell>
          <cell r="BI379" t="str">
            <v/>
          </cell>
          <cell r="BJ379" t="str">
            <v/>
          </cell>
          <cell r="BK379" t="str">
            <v/>
          </cell>
          <cell r="BL379" t="str">
            <v/>
          </cell>
          <cell r="BM379" t="str">
            <v/>
          </cell>
          <cell r="BN379" t="str">
            <v/>
          </cell>
          <cell r="BO379" t="str">
            <v/>
          </cell>
          <cell r="BP379" t="str">
            <v/>
          </cell>
          <cell r="BQ379" t="str">
            <v/>
          </cell>
          <cell r="BR379" t="str">
            <v/>
          </cell>
          <cell r="BS379" t="str">
            <v/>
          </cell>
          <cell r="BT379" t="str">
            <v/>
          </cell>
          <cell r="BU379" t="str">
            <v/>
          </cell>
          <cell r="BV379" t="str">
            <v/>
          </cell>
          <cell r="BW379" t="str">
            <v/>
          </cell>
          <cell r="BX379" t="str">
            <v/>
          </cell>
          <cell r="BY379" t="str">
            <v/>
          </cell>
          <cell r="CA379" t="str">
            <v/>
          </cell>
          <cell r="CB379" t="str">
            <v/>
          </cell>
          <cell r="CC379" t="str">
            <v/>
          </cell>
          <cell r="CD379" t="str">
            <v/>
          </cell>
          <cell r="CE379" t="str">
            <v/>
          </cell>
          <cell r="CF379" t="str">
            <v/>
          </cell>
          <cell r="CG379" t="str">
            <v/>
          </cell>
          <cell r="CH379" t="str">
            <v/>
          </cell>
          <cell r="CI379" t="str">
            <v/>
          </cell>
          <cell r="CJ379" t="str">
            <v/>
          </cell>
          <cell r="CK379" t="str">
            <v/>
          </cell>
          <cell r="CL379" t="str">
            <v/>
          </cell>
          <cell r="CM379" t="str">
            <v/>
          </cell>
          <cell r="CN379" t="str">
            <v/>
          </cell>
          <cell r="CO379" t="str">
            <v/>
          </cell>
          <cell r="CP379" t="str">
            <v/>
          </cell>
          <cell r="CQ379" t="str">
            <v/>
          </cell>
          <cell r="CR379" t="str">
            <v/>
          </cell>
          <cell r="CS379" t="str">
            <v/>
          </cell>
          <cell r="CT379" t="str">
            <v/>
          </cell>
          <cell r="CU379" t="str">
            <v/>
          </cell>
          <cell r="CV379" t="str">
            <v/>
          </cell>
          <cell r="CW379" t="str">
            <v/>
          </cell>
          <cell r="CX379" t="str">
            <v/>
          </cell>
          <cell r="CY379" t="str">
            <v/>
          </cell>
          <cell r="CZ379" t="str">
            <v/>
          </cell>
          <cell r="DA379" t="str">
            <v/>
          </cell>
          <cell r="DB379" t="str">
            <v/>
          </cell>
          <cell r="DC379" t="str">
            <v/>
          </cell>
          <cell r="DD379" t="str">
            <v/>
          </cell>
          <cell r="DE379" t="str">
            <v/>
          </cell>
          <cell r="DF379" t="str">
            <v/>
          </cell>
          <cell r="DG379" t="str">
            <v/>
          </cell>
          <cell r="DH379" t="str">
            <v/>
          </cell>
          <cell r="DI379" t="str">
            <v/>
          </cell>
          <cell r="DJ379" t="str">
            <v/>
          </cell>
          <cell r="DK379" t="str">
            <v/>
          </cell>
          <cell r="DL379" t="str">
            <v/>
          </cell>
          <cell r="DM379" t="str">
            <v/>
          </cell>
          <cell r="DN379" t="str">
            <v/>
          </cell>
          <cell r="DO379" t="str">
            <v/>
          </cell>
          <cell r="DP379" t="str">
            <v/>
          </cell>
          <cell r="DQ379" t="str">
            <v/>
          </cell>
          <cell r="DR379" t="str">
            <v/>
          </cell>
          <cell r="DS379" t="str">
            <v/>
          </cell>
          <cell r="DT379" t="str">
            <v/>
          </cell>
          <cell r="DU379" t="str">
            <v/>
          </cell>
          <cell r="DV379" t="str">
            <v/>
          </cell>
          <cell r="DW379" t="str">
            <v/>
          </cell>
          <cell r="DX379" t="str">
            <v/>
          </cell>
          <cell r="DY379" t="str">
            <v/>
          </cell>
          <cell r="DZ379" t="str">
            <v/>
          </cell>
          <cell r="EA379" t="str">
            <v/>
          </cell>
          <cell r="EB379" t="str">
            <v/>
          </cell>
          <cell r="EC379" t="str">
            <v/>
          </cell>
          <cell r="ED379" t="str">
            <v/>
          </cell>
          <cell r="EE379" t="str">
            <v/>
          </cell>
          <cell r="EF379" t="str">
            <v/>
          </cell>
          <cell r="EG379" t="str">
            <v/>
          </cell>
          <cell r="EH379" t="str">
            <v/>
          </cell>
          <cell r="EI379" t="str">
            <v/>
          </cell>
          <cell r="EJ379" t="str">
            <v/>
          </cell>
          <cell r="EK379" t="str">
            <v/>
          </cell>
          <cell r="EL379" t="str">
            <v/>
          </cell>
          <cell r="EM379" t="str">
            <v/>
          </cell>
          <cell r="EN379" t="str">
            <v/>
          </cell>
          <cell r="EO379" t="str">
            <v/>
          </cell>
          <cell r="EP379" t="str">
            <v/>
          </cell>
          <cell r="EQ379" t="str">
            <v/>
          </cell>
          <cell r="ER379" t="str">
            <v/>
          </cell>
          <cell r="ES379" t="str">
            <v/>
          </cell>
          <cell r="ET379" t="str">
            <v/>
          </cell>
          <cell r="EU379" t="str">
            <v/>
          </cell>
          <cell r="EV379" t="str">
            <v/>
          </cell>
          <cell r="EW379" t="str">
            <v/>
          </cell>
          <cell r="EX379" t="str">
            <v/>
          </cell>
        </row>
        <row r="380">
          <cell r="B380" t="str">
            <v/>
          </cell>
          <cell r="C380" t="str">
            <v/>
          </cell>
          <cell r="D380" t="str">
            <v/>
          </cell>
          <cell r="E380" t="str">
            <v/>
          </cell>
          <cell r="F380" t="str">
            <v/>
          </cell>
          <cell r="G380" t="str">
            <v/>
          </cell>
          <cell r="H380" t="str">
            <v/>
          </cell>
          <cell r="I380" t="str">
            <v/>
          </cell>
          <cell r="J380" t="str">
            <v/>
          </cell>
          <cell r="K380" t="str">
            <v/>
          </cell>
          <cell r="L380" t="str">
            <v/>
          </cell>
          <cell r="M380" t="str">
            <v/>
          </cell>
          <cell r="N380" t="str">
            <v/>
          </cell>
          <cell r="O380" t="str">
            <v/>
          </cell>
          <cell r="P380" t="str">
            <v/>
          </cell>
          <cell r="Q380" t="str">
            <v/>
          </cell>
          <cell r="R380" t="str">
            <v/>
          </cell>
          <cell r="S380" t="str">
            <v/>
          </cell>
          <cell r="T380" t="str">
            <v/>
          </cell>
          <cell r="U380" t="str">
            <v/>
          </cell>
          <cell r="V380" t="str">
            <v/>
          </cell>
          <cell r="W380" t="str">
            <v/>
          </cell>
          <cell r="X380" t="str">
            <v/>
          </cell>
          <cell r="Y380" t="str">
            <v/>
          </cell>
          <cell r="Z380" t="str">
            <v/>
          </cell>
          <cell r="AA380" t="str">
            <v/>
          </cell>
          <cell r="AB380" t="str">
            <v/>
          </cell>
          <cell r="AC380" t="str">
            <v/>
          </cell>
          <cell r="AD380" t="str">
            <v/>
          </cell>
          <cell r="AE380" t="str">
            <v/>
          </cell>
          <cell r="AF380" t="str">
            <v/>
          </cell>
          <cell r="AG380" t="str">
            <v/>
          </cell>
          <cell r="AH380" t="str">
            <v/>
          </cell>
          <cell r="AI380" t="str">
            <v/>
          </cell>
          <cell r="AJ380" t="str">
            <v/>
          </cell>
          <cell r="AK380" t="str">
            <v/>
          </cell>
          <cell r="AL380" t="str">
            <v/>
          </cell>
          <cell r="AM380" t="str">
            <v/>
          </cell>
          <cell r="AN380" t="str">
            <v/>
          </cell>
          <cell r="AO380" t="str">
            <v/>
          </cell>
          <cell r="AP380" t="str">
            <v/>
          </cell>
          <cell r="AQ380" t="str">
            <v/>
          </cell>
          <cell r="AR380" t="str">
            <v/>
          </cell>
          <cell r="AS380" t="str">
            <v/>
          </cell>
          <cell r="AT380" t="str">
            <v/>
          </cell>
          <cell r="AU380" t="str">
            <v/>
          </cell>
          <cell r="AV380" t="str">
            <v/>
          </cell>
          <cell r="AW380" t="str">
            <v/>
          </cell>
          <cell r="AX380" t="str">
            <v/>
          </cell>
          <cell r="AY380" t="str">
            <v/>
          </cell>
          <cell r="AZ380" t="str">
            <v/>
          </cell>
          <cell r="BA380" t="str">
            <v/>
          </cell>
          <cell r="BB380" t="str">
            <v/>
          </cell>
          <cell r="BC380" t="str">
            <v/>
          </cell>
          <cell r="BD380" t="str">
            <v/>
          </cell>
          <cell r="BE380" t="str">
            <v/>
          </cell>
          <cell r="BF380" t="str">
            <v/>
          </cell>
          <cell r="BG380" t="str">
            <v/>
          </cell>
          <cell r="BH380" t="str">
            <v/>
          </cell>
          <cell r="BI380" t="str">
            <v/>
          </cell>
          <cell r="BJ380" t="str">
            <v/>
          </cell>
          <cell r="BK380" t="str">
            <v/>
          </cell>
          <cell r="BL380" t="str">
            <v/>
          </cell>
          <cell r="BM380" t="str">
            <v/>
          </cell>
          <cell r="BN380" t="str">
            <v/>
          </cell>
          <cell r="BO380" t="str">
            <v/>
          </cell>
          <cell r="BP380" t="str">
            <v/>
          </cell>
          <cell r="BQ380" t="str">
            <v/>
          </cell>
          <cell r="BR380" t="str">
            <v/>
          </cell>
          <cell r="BS380" t="str">
            <v/>
          </cell>
          <cell r="BT380" t="str">
            <v/>
          </cell>
          <cell r="BU380" t="str">
            <v/>
          </cell>
          <cell r="BV380" t="str">
            <v/>
          </cell>
          <cell r="BW380" t="str">
            <v/>
          </cell>
          <cell r="BX380" t="str">
            <v/>
          </cell>
          <cell r="BY380" t="str">
            <v/>
          </cell>
          <cell r="CA380" t="str">
            <v/>
          </cell>
          <cell r="CB380" t="str">
            <v/>
          </cell>
          <cell r="CC380" t="str">
            <v/>
          </cell>
          <cell r="CD380" t="str">
            <v/>
          </cell>
          <cell r="CE380" t="str">
            <v/>
          </cell>
          <cell r="CF380" t="str">
            <v/>
          </cell>
          <cell r="CG380" t="str">
            <v/>
          </cell>
          <cell r="CH380" t="str">
            <v/>
          </cell>
          <cell r="CI380" t="str">
            <v/>
          </cell>
          <cell r="CJ380" t="str">
            <v/>
          </cell>
          <cell r="CK380" t="str">
            <v/>
          </cell>
          <cell r="CL380" t="str">
            <v/>
          </cell>
          <cell r="CM380" t="str">
            <v/>
          </cell>
          <cell r="CN380" t="str">
            <v/>
          </cell>
          <cell r="CO380" t="str">
            <v/>
          </cell>
          <cell r="CP380" t="str">
            <v/>
          </cell>
          <cell r="CQ380" t="str">
            <v/>
          </cell>
          <cell r="CR380" t="str">
            <v/>
          </cell>
          <cell r="CS380" t="str">
            <v/>
          </cell>
          <cell r="CT380" t="str">
            <v/>
          </cell>
          <cell r="CU380" t="str">
            <v/>
          </cell>
          <cell r="CV380" t="str">
            <v/>
          </cell>
          <cell r="CW380" t="str">
            <v/>
          </cell>
          <cell r="CX380" t="str">
            <v/>
          </cell>
          <cell r="CY380" t="str">
            <v/>
          </cell>
          <cell r="CZ380" t="str">
            <v/>
          </cell>
          <cell r="DA380" t="str">
            <v/>
          </cell>
          <cell r="DB380" t="str">
            <v/>
          </cell>
          <cell r="DC380" t="str">
            <v/>
          </cell>
          <cell r="DD380" t="str">
            <v/>
          </cell>
          <cell r="DE380" t="str">
            <v/>
          </cell>
          <cell r="DF380" t="str">
            <v/>
          </cell>
          <cell r="DG380" t="str">
            <v/>
          </cell>
          <cell r="DH380" t="str">
            <v/>
          </cell>
          <cell r="DI380" t="str">
            <v/>
          </cell>
          <cell r="DJ380" t="str">
            <v/>
          </cell>
          <cell r="DK380" t="str">
            <v/>
          </cell>
          <cell r="DL380" t="str">
            <v/>
          </cell>
          <cell r="DM380" t="str">
            <v/>
          </cell>
          <cell r="DN380" t="str">
            <v/>
          </cell>
          <cell r="DO380" t="str">
            <v/>
          </cell>
          <cell r="DP380" t="str">
            <v/>
          </cell>
          <cell r="DQ380" t="str">
            <v/>
          </cell>
          <cell r="DR380" t="str">
            <v/>
          </cell>
          <cell r="DS380" t="str">
            <v/>
          </cell>
          <cell r="DT380" t="str">
            <v/>
          </cell>
          <cell r="DU380" t="str">
            <v/>
          </cell>
          <cell r="DV380" t="str">
            <v/>
          </cell>
          <cell r="DW380" t="str">
            <v/>
          </cell>
          <cell r="DX380" t="str">
            <v/>
          </cell>
          <cell r="DY380" t="str">
            <v/>
          </cell>
          <cell r="DZ380" t="str">
            <v/>
          </cell>
          <cell r="EA380" t="str">
            <v/>
          </cell>
          <cell r="EB380" t="str">
            <v/>
          </cell>
          <cell r="EC380" t="str">
            <v/>
          </cell>
          <cell r="ED380" t="str">
            <v/>
          </cell>
          <cell r="EE380" t="str">
            <v/>
          </cell>
          <cell r="EF380" t="str">
            <v/>
          </cell>
          <cell r="EG380" t="str">
            <v/>
          </cell>
          <cell r="EH380" t="str">
            <v/>
          </cell>
          <cell r="EI380" t="str">
            <v/>
          </cell>
          <cell r="EJ380" t="str">
            <v/>
          </cell>
          <cell r="EK380" t="str">
            <v/>
          </cell>
          <cell r="EL380" t="str">
            <v/>
          </cell>
          <cell r="EM380" t="str">
            <v/>
          </cell>
          <cell r="EN380" t="str">
            <v/>
          </cell>
          <cell r="EO380" t="str">
            <v/>
          </cell>
          <cell r="EP380" t="str">
            <v/>
          </cell>
          <cell r="EQ380" t="str">
            <v/>
          </cell>
          <cell r="ER380" t="str">
            <v/>
          </cell>
          <cell r="ES380" t="str">
            <v/>
          </cell>
          <cell r="ET380" t="str">
            <v/>
          </cell>
          <cell r="EU380" t="str">
            <v/>
          </cell>
          <cell r="EV380" t="str">
            <v/>
          </cell>
          <cell r="EW380" t="str">
            <v/>
          </cell>
          <cell r="EX380" t="str">
            <v/>
          </cell>
        </row>
        <row r="381">
          <cell r="B381" t="str">
            <v/>
          </cell>
          <cell r="C381" t="str">
            <v/>
          </cell>
          <cell r="D381" t="str">
            <v/>
          </cell>
          <cell r="E381" t="str">
            <v/>
          </cell>
          <cell r="F381" t="str">
            <v/>
          </cell>
          <cell r="G381" t="str">
            <v/>
          </cell>
          <cell r="H381" t="str">
            <v/>
          </cell>
          <cell r="I381" t="str">
            <v/>
          </cell>
          <cell r="J381" t="str">
            <v/>
          </cell>
          <cell r="K381" t="str">
            <v/>
          </cell>
          <cell r="L381" t="str">
            <v/>
          </cell>
          <cell r="M381" t="str">
            <v/>
          </cell>
          <cell r="N381" t="str">
            <v/>
          </cell>
          <cell r="O381" t="str">
            <v/>
          </cell>
          <cell r="P381" t="str">
            <v/>
          </cell>
          <cell r="Q381" t="str">
            <v/>
          </cell>
          <cell r="R381" t="str">
            <v/>
          </cell>
          <cell r="S381" t="str">
            <v/>
          </cell>
          <cell r="T381" t="str">
            <v/>
          </cell>
          <cell r="U381" t="str">
            <v/>
          </cell>
          <cell r="V381" t="str">
            <v/>
          </cell>
          <cell r="W381" t="str">
            <v/>
          </cell>
          <cell r="X381" t="str">
            <v/>
          </cell>
          <cell r="Y381" t="str">
            <v/>
          </cell>
          <cell r="Z381" t="str">
            <v/>
          </cell>
          <cell r="AA381" t="str">
            <v/>
          </cell>
          <cell r="AB381" t="str">
            <v/>
          </cell>
          <cell r="AC381" t="str">
            <v/>
          </cell>
          <cell r="AD381" t="str">
            <v/>
          </cell>
          <cell r="AE381" t="str">
            <v/>
          </cell>
          <cell r="AF381" t="str">
            <v/>
          </cell>
          <cell r="AG381" t="str">
            <v/>
          </cell>
          <cell r="AH381" t="str">
            <v/>
          </cell>
          <cell r="AI381" t="str">
            <v/>
          </cell>
          <cell r="AJ381" t="str">
            <v/>
          </cell>
          <cell r="AK381" t="str">
            <v/>
          </cell>
          <cell r="AL381" t="str">
            <v/>
          </cell>
          <cell r="AM381" t="str">
            <v/>
          </cell>
          <cell r="AN381" t="str">
            <v/>
          </cell>
          <cell r="AO381" t="str">
            <v/>
          </cell>
          <cell r="AP381" t="str">
            <v/>
          </cell>
          <cell r="AQ381" t="str">
            <v/>
          </cell>
          <cell r="AR381" t="str">
            <v/>
          </cell>
          <cell r="AS381" t="str">
            <v/>
          </cell>
          <cell r="AT381" t="str">
            <v/>
          </cell>
          <cell r="AU381" t="str">
            <v/>
          </cell>
          <cell r="AV381" t="str">
            <v/>
          </cell>
          <cell r="AW381" t="str">
            <v/>
          </cell>
          <cell r="AX381" t="str">
            <v/>
          </cell>
          <cell r="AY381" t="str">
            <v/>
          </cell>
          <cell r="AZ381" t="str">
            <v/>
          </cell>
          <cell r="BA381" t="str">
            <v/>
          </cell>
          <cell r="BB381" t="str">
            <v/>
          </cell>
          <cell r="BC381" t="str">
            <v/>
          </cell>
          <cell r="BD381" t="str">
            <v/>
          </cell>
          <cell r="BE381" t="str">
            <v/>
          </cell>
          <cell r="BF381" t="str">
            <v/>
          </cell>
          <cell r="BG381" t="str">
            <v/>
          </cell>
          <cell r="BH381" t="str">
            <v/>
          </cell>
          <cell r="BI381" t="str">
            <v/>
          </cell>
          <cell r="BJ381" t="str">
            <v/>
          </cell>
          <cell r="BK381" t="str">
            <v/>
          </cell>
          <cell r="BL381" t="str">
            <v/>
          </cell>
          <cell r="BM381" t="str">
            <v/>
          </cell>
          <cell r="BN381" t="str">
            <v/>
          </cell>
          <cell r="BO381" t="str">
            <v/>
          </cell>
          <cell r="BP381" t="str">
            <v/>
          </cell>
          <cell r="BQ381" t="str">
            <v/>
          </cell>
          <cell r="BR381" t="str">
            <v/>
          </cell>
          <cell r="BS381" t="str">
            <v/>
          </cell>
          <cell r="BT381" t="str">
            <v/>
          </cell>
          <cell r="BU381" t="str">
            <v/>
          </cell>
          <cell r="BV381" t="str">
            <v/>
          </cell>
          <cell r="BW381" t="str">
            <v/>
          </cell>
          <cell r="BX381" t="str">
            <v/>
          </cell>
          <cell r="BY381" t="str">
            <v/>
          </cell>
          <cell r="CA381" t="str">
            <v/>
          </cell>
          <cell r="CB381" t="str">
            <v/>
          </cell>
          <cell r="CC381" t="str">
            <v/>
          </cell>
          <cell r="CD381" t="str">
            <v/>
          </cell>
          <cell r="CE381" t="str">
            <v/>
          </cell>
          <cell r="CF381" t="str">
            <v/>
          </cell>
          <cell r="CG381" t="str">
            <v/>
          </cell>
          <cell r="CH381" t="str">
            <v/>
          </cell>
          <cell r="CI381" t="str">
            <v/>
          </cell>
          <cell r="CJ381" t="str">
            <v/>
          </cell>
          <cell r="CK381" t="str">
            <v/>
          </cell>
          <cell r="CL381" t="str">
            <v/>
          </cell>
          <cell r="CM381" t="str">
            <v/>
          </cell>
          <cell r="CN381" t="str">
            <v/>
          </cell>
          <cell r="CO381" t="str">
            <v/>
          </cell>
          <cell r="CP381" t="str">
            <v/>
          </cell>
          <cell r="CQ381" t="str">
            <v/>
          </cell>
          <cell r="CR381" t="str">
            <v/>
          </cell>
          <cell r="CS381" t="str">
            <v/>
          </cell>
          <cell r="CT381" t="str">
            <v/>
          </cell>
          <cell r="CU381" t="str">
            <v/>
          </cell>
          <cell r="CV381" t="str">
            <v/>
          </cell>
          <cell r="CW381" t="str">
            <v/>
          </cell>
          <cell r="CX381" t="str">
            <v/>
          </cell>
          <cell r="CY381" t="str">
            <v/>
          </cell>
          <cell r="CZ381" t="str">
            <v/>
          </cell>
          <cell r="DA381" t="str">
            <v/>
          </cell>
          <cell r="DB381" t="str">
            <v/>
          </cell>
          <cell r="DC381" t="str">
            <v/>
          </cell>
          <cell r="DD381" t="str">
            <v/>
          </cell>
          <cell r="DE381" t="str">
            <v/>
          </cell>
          <cell r="DF381" t="str">
            <v/>
          </cell>
          <cell r="DG381" t="str">
            <v/>
          </cell>
          <cell r="DH381" t="str">
            <v/>
          </cell>
          <cell r="DI381" t="str">
            <v/>
          </cell>
          <cell r="DJ381" t="str">
            <v/>
          </cell>
          <cell r="DK381" t="str">
            <v/>
          </cell>
          <cell r="DL381" t="str">
            <v/>
          </cell>
          <cell r="DM381" t="str">
            <v/>
          </cell>
          <cell r="DN381" t="str">
            <v/>
          </cell>
          <cell r="DO381" t="str">
            <v/>
          </cell>
          <cell r="DP381" t="str">
            <v/>
          </cell>
          <cell r="DQ381" t="str">
            <v/>
          </cell>
          <cell r="DR381" t="str">
            <v/>
          </cell>
          <cell r="DS381" t="str">
            <v/>
          </cell>
          <cell r="DT381" t="str">
            <v/>
          </cell>
          <cell r="DU381" t="str">
            <v/>
          </cell>
          <cell r="DV381" t="str">
            <v/>
          </cell>
          <cell r="DW381" t="str">
            <v/>
          </cell>
          <cell r="DX381" t="str">
            <v/>
          </cell>
          <cell r="DY381" t="str">
            <v/>
          </cell>
          <cell r="DZ381" t="str">
            <v/>
          </cell>
          <cell r="EA381" t="str">
            <v/>
          </cell>
          <cell r="EB381" t="str">
            <v/>
          </cell>
          <cell r="EC381" t="str">
            <v/>
          </cell>
          <cell r="ED381" t="str">
            <v/>
          </cell>
          <cell r="EE381" t="str">
            <v/>
          </cell>
          <cell r="EF381" t="str">
            <v/>
          </cell>
          <cell r="EG381" t="str">
            <v/>
          </cell>
          <cell r="EH381" t="str">
            <v/>
          </cell>
          <cell r="EI381" t="str">
            <v/>
          </cell>
          <cell r="EJ381" t="str">
            <v/>
          </cell>
          <cell r="EK381" t="str">
            <v/>
          </cell>
          <cell r="EL381" t="str">
            <v/>
          </cell>
          <cell r="EM381" t="str">
            <v/>
          </cell>
          <cell r="EN381" t="str">
            <v/>
          </cell>
          <cell r="EO381" t="str">
            <v/>
          </cell>
          <cell r="EP381" t="str">
            <v/>
          </cell>
          <cell r="EQ381" t="str">
            <v/>
          </cell>
          <cell r="ER381" t="str">
            <v/>
          </cell>
          <cell r="ES381" t="str">
            <v/>
          </cell>
          <cell r="ET381" t="str">
            <v/>
          </cell>
          <cell r="EU381" t="str">
            <v/>
          </cell>
          <cell r="EV381" t="str">
            <v/>
          </cell>
          <cell r="EW381" t="str">
            <v/>
          </cell>
          <cell r="EX381" t="str">
            <v/>
          </cell>
        </row>
        <row r="382">
          <cell r="B382" t="str">
            <v/>
          </cell>
          <cell r="C382" t="str">
            <v/>
          </cell>
          <cell r="D382" t="str">
            <v/>
          </cell>
          <cell r="E382" t="str">
            <v/>
          </cell>
          <cell r="F382" t="str">
            <v/>
          </cell>
          <cell r="G382" t="str">
            <v/>
          </cell>
          <cell r="H382" t="str">
            <v/>
          </cell>
          <cell r="I382" t="str">
            <v/>
          </cell>
          <cell r="J382" t="str">
            <v/>
          </cell>
          <cell r="K382" t="str">
            <v/>
          </cell>
          <cell r="L382" t="str">
            <v/>
          </cell>
          <cell r="M382" t="str">
            <v/>
          </cell>
          <cell r="N382" t="str">
            <v/>
          </cell>
          <cell r="O382" t="str">
            <v/>
          </cell>
          <cell r="P382" t="str">
            <v/>
          </cell>
          <cell r="Q382" t="str">
            <v/>
          </cell>
          <cell r="R382" t="str">
            <v/>
          </cell>
          <cell r="S382" t="str">
            <v/>
          </cell>
          <cell r="T382" t="str">
            <v/>
          </cell>
          <cell r="U382" t="str">
            <v/>
          </cell>
          <cell r="V382" t="str">
            <v/>
          </cell>
          <cell r="W382" t="str">
            <v/>
          </cell>
          <cell r="X382" t="str">
            <v/>
          </cell>
          <cell r="Y382" t="str">
            <v/>
          </cell>
          <cell r="Z382" t="str">
            <v/>
          </cell>
          <cell r="AA382" t="str">
            <v/>
          </cell>
          <cell r="AB382" t="str">
            <v/>
          </cell>
          <cell r="AC382" t="str">
            <v/>
          </cell>
          <cell r="AD382" t="str">
            <v/>
          </cell>
          <cell r="AE382" t="str">
            <v/>
          </cell>
          <cell r="AF382" t="str">
            <v/>
          </cell>
          <cell r="AG382" t="str">
            <v/>
          </cell>
          <cell r="AH382" t="str">
            <v/>
          </cell>
          <cell r="AI382" t="str">
            <v/>
          </cell>
          <cell r="AJ382" t="str">
            <v/>
          </cell>
          <cell r="AK382" t="str">
            <v/>
          </cell>
          <cell r="AL382" t="str">
            <v/>
          </cell>
          <cell r="AM382" t="str">
            <v/>
          </cell>
          <cell r="AN382" t="str">
            <v/>
          </cell>
          <cell r="AO382" t="str">
            <v/>
          </cell>
          <cell r="AP382" t="str">
            <v/>
          </cell>
          <cell r="AQ382" t="str">
            <v/>
          </cell>
          <cell r="AR382" t="str">
            <v/>
          </cell>
          <cell r="AS382" t="str">
            <v/>
          </cell>
          <cell r="AT382" t="str">
            <v/>
          </cell>
          <cell r="AU382" t="str">
            <v/>
          </cell>
          <cell r="AV382" t="str">
            <v/>
          </cell>
          <cell r="AW382" t="str">
            <v/>
          </cell>
          <cell r="AX382" t="str">
            <v/>
          </cell>
          <cell r="AY382" t="str">
            <v/>
          </cell>
          <cell r="AZ382" t="str">
            <v/>
          </cell>
          <cell r="BA382" t="str">
            <v/>
          </cell>
          <cell r="BB382" t="str">
            <v/>
          </cell>
          <cell r="BC382" t="str">
            <v/>
          </cell>
          <cell r="BD382" t="str">
            <v/>
          </cell>
          <cell r="BE382" t="str">
            <v/>
          </cell>
          <cell r="BF382" t="str">
            <v/>
          </cell>
          <cell r="BG382" t="str">
            <v/>
          </cell>
          <cell r="BH382" t="str">
            <v/>
          </cell>
          <cell r="BI382" t="str">
            <v/>
          </cell>
          <cell r="BJ382" t="str">
            <v/>
          </cell>
          <cell r="BK382" t="str">
            <v/>
          </cell>
          <cell r="BL382" t="str">
            <v/>
          </cell>
          <cell r="BM382" t="str">
            <v/>
          </cell>
          <cell r="BN382" t="str">
            <v/>
          </cell>
          <cell r="BO382" t="str">
            <v/>
          </cell>
          <cell r="BP382" t="str">
            <v/>
          </cell>
          <cell r="BQ382" t="str">
            <v/>
          </cell>
          <cell r="BR382" t="str">
            <v/>
          </cell>
          <cell r="BS382" t="str">
            <v/>
          </cell>
          <cell r="BT382" t="str">
            <v/>
          </cell>
          <cell r="BU382" t="str">
            <v/>
          </cell>
          <cell r="BV382" t="str">
            <v/>
          </cell>
          <cell r="BW382" t="str">
            <v/>
          </cell>
          <cell r="BX382" t="str">
            <v/>
          </cell>
          <cell r="BY382" t="str">
            <v/>
          </cell>
          <cell r="CA382" t="str">
            <v/>
          </cell>
          <cell r="CB382" t="str">
            <v/>
          </cell>
          <cell r="CC382" t="str">
            <v/>
          </cell>
          <cell r="CD382" t="str">
            <v/>
          </cell>
          <cell r="CE382" t="str">
            <v/>
          </cell>
          <cell r="CF382" t="str">
            <v/>
          </cell>
          <cell r="CG382" t="str">
            <v/>
          </cell>
          <cell r="CH382" t="str">
            <v/>
          </cell>
          <cell r="CI382" t="str">
            <v/>
          </cell>
          <cell r="CJ382" t="str">
            <v/>
          </cell>
          <cell r="CK382" t="str">
            <v/>
          </cell>
          <cell r="CL382" t="str">
            <v/>
          </cell>
          <cell r="CM382" t="str">
            <v/>
          </cell>
          <cell r="CN382" t="str">
            <v/>
          </cell>
          <cell r="CO382" t="str">
            <v/>
          </cell>
          <cell r="CP382" t="str">
            <v/>
          </cell>
          <cell r="CQ382" t="str">
            <v/>
          </cell>
          <cell r="CR382" t="str">
            <v/>
          </cell>
          <cell r="CS382" t="str">
            <v/>
          </cell>
          <cell r="CT382" t="str">
            <v/>
          </cell>
          <cell r="CU382" t="str">
            <v/>
          </cell>
          <cell r="CV382" t="str">
            <v/>
          </cell>
          <cell r="CW382" t="str">
            <v/>
          </cell>
          <cell r="CX382" t="str">
            <v/>
          </cell>
          <cell r="CY382" t="str">
            <v/>
          </cell>
          <cell r="CZ382" t="str">
            <v/>
          </cell>
          <cell r="DA382" t="str">
            <v/>
          </cell>
          <cell r="DB382" t="str">
            <v/>
          </cell>
          <cell r="DC382" t="str">
            <v/>
          </cell>
          <cell r="DD382" t="str">
            <v/>
          </cell>
          <cell r="DE382" t="str">
            <v/>
          </cell>
          <cell r="DF382" t="str">
            <v/>
          </cell>
          <cell r="DG382" t="str">
            <v/>
          </cell>
          <cell r="DH382" t="str">
            <v/>
          </cell>
          <cell r="DI382" t="str">
            <v/>
          </cell>
          <cell r="DJ382" t="str">
            <v/>
          </cell>
          <cell r="DK382" t="str">
            <v/>
          </cell>
          <cell r="DL382" t="str">
            <v/>
          </cell>
          <cell r="DM382" t="str">
            <v/>
          </cell>
          <cell r="DN382" t="str">
            <v/>
          </cell>
          <cell r="DO382" t="str">
            <v/>
          </cell>
          <cell r="DP382" t="str">
            <v/>
          </cell>
          <cell r="DQ382" t="str">
            <v/>
          </cell>
          <cell r="DR382" t="str">
            <v/>
          </cell>
          <cell r="DS382" t="str">
            <v/>
          </cell>
          <cell r="DT382" t="str">
            <v/>
          </cell>
          <cell r="DU382" t="str">
            <v/>
          </cell>
          <cell r="DV382" t="str">
            <v/>
          </cell>
          <cell r="DW382" t="str">
            <v/>
          </cell>
          <cell r="DX382" t="str">
            <v/>
          </cell>
          <cell r="DY382" t="str">
            <v/>
          </cell>
          <cell r="DZ382" t="str">
            <v/>
          </cell>
          <cell r="EA382" t="str">
            <v/>
          </cell>
          <cell r="EB382" t="str">
            <v/>
          </cell>
          <cell r="EC382" t="str">
            <v/>
          </cell>
          <cell r="ED382" t="str">
            <v/>
          </cell>
          <cell r="EE382" t="str">
            <v/>
          </cell>
          <cell r="EF382" t="str">
            <v/>
          </cell>
          <cell r="EG382" t="str">
            <v/>
          </cell>
          <cell r="EH382" t="str">
            <v/>
          </cell>
          <cell r="EI382" t="str">
            <v/>
          </cell>
          <cell r="EJ382" t="str">
            <v/>
          </cell>
          <cell r="EK382" t="str">
            <v/>
          </cell>
          <cell r="EL382" t="str">
            <v/>
          </cell>
          <cell r="EM382" t="str">
            <v/>
          </cell>
          <cell r="EN382" t="str">
            <v/>
          </cell>
          <cell r="EO382" t="str">
            <v/>
          </cell>
          <cell r="EP382" t="str">
            <v/>
          </cell>
          <cell r="EQ382" t="str">
            <v/>
          </cell>
          <cell r="ER382" t="str">
            <v/>
          </cell>
          <cell r="ES382" t="str">
            <v/>
          </cell>
          <cell r="ET382" t="str">
            <v/>
          </cell>
          <cell r="EU382" t="str">
            <v/>
          </cell>
          <cell r="EV382" t="str">
            <v/>
          </cell>
          <cell r="EW382" t="str">
            <v/>
          </cell>
          <cell r="EX382" t="str">
            <v/>
          </cell>
        </row>
        <row r="383">
          <cell r="B383" t="str">
            <v/>
          </cell>
          <cell r="C383" t="str">
            <v/>
          </cell>
          <cell r="D383" t="str">
            <v/>
          </cell>
          <cell r="E383" t="str">
            <v/>
          </cell>
          <cell r="F383" t="str">
            <v/>
          </cell>
          <cell r="G383" t="str">
            <v/>
          </cell>
          <cell r="H383" t="str">
            <v/>
          </cell>
          <cell r="I383" t="str">
            <v/>
          </cell>
          <cell r="J383" t="str">
            <v/>
          </cell>
          <cell r="K383" t="str">
            <v/>
          </cell>
          <cell r="L383" t="str">
            <v/>
          </cell>
          <cell r="M383" t="str">
            <v/>
          </cell>
          <cell r="N383" t="str">
            <v/>
          </cell>
          <cell r="O383" t="str">
            <v/>
          </cell>
          <cell r="P383" t="str">
            <v/>
          </cell>
          <cell r="Q383" t="str">
            <v/>
          </cell>
          <cell r="R383" t="str">
            <v/>
          </cell>
          <cell r="S383" t="str">
            <v/>
          </cell>
          <cell r="T383" t="str">
            <v/>
          </cell>
          <cell r="U383" t="str">
            <v/>
          </cell>
          <cell r="V383" t="str">
            <v/>
          </cell>
          <cell r="W383" t="str">
            <v/>
          </cell>
          <cell r="X383" t="str">
            <v/>
          </cell>
          <cell r="Y383" t="str">
            <v/>
          </cell>
          <cell r="Z383" t="str">
            <v/>
          </cell>
          <cell r="AA383" t="str">
            <v/>
          </cell>
          <cell r="AB383" t="str">
            <v/>
          </cell>
          <cell r="AC383" t="str">
            <v/>
          </cell>
          <cell r="AD383" t="str">
            <v/>
          </cell>
          <cell r="AE383" t="str">
            <v/>
          </cell>
          <cell r="AF383" t="str">
            <v/>
          </cell>
          <cell r="AG383" t="str">
            <v/>
          </cell>
          <cell r="AH383" t="str">
            <v/>
          </cell>
          <cell r="AI383" t="str">
            <v/>
          </cell>
          <cell r="AJ383" t="str">
            <v/>
          </cell>
          <cell r="AK383" t="str">
            <v/>
          </cell>
          <cell r="AL383" t="str">
            <v/>
          </cell>
          <cell r="AM383" t="str">
            <v/>
          </cell>
          <cell r="AN383" t="str">
            <v/>
          </cell>
          <cell r="AO383" t="str">
            <v/>
          </cell>
          <cell r="AP383" t="str">
            <v/>
          </cell>
          <cell r="AQ383" t="str">
            <v/>
          </cell>
          <cell r="AR383" t="str">
            <v/>
          </cell>
          <cell r="AS383" t="str">
            <v/>
          </cell>
          <cell r="AT383" t="str">
            <v/>
          </cell>
          <cell r="AU383" t="str">
            <v/>
          </cell>
          <cell r="AV383" t="str">
            <v/>
          </cell>
          <cell r="AW383" t="str">
            <v/>
          </cell>
          <cell r="AX383" t="str">
            <v/>
          </cell>
          <cell r="AY383" t="str">
            <v/>
          </cell>
          <cell r="AZ383" t="str">
            <v/>
          </cell>
          <cell r="BA383" t="str">
            <v/>
          </cell>
          <cell r="BB383" t="str">
            <v/>
          </cell>
          <cell r="BC383" t="str">
            <v/>
          </cell>
          <cell r="BD383" t="str">
            <v/>
          </cell>
          <cell r="BE383" t="str">
            <v/>
          </cell>
          <cell r="BF383" t="str">
            <v/>
          </cell>
          <cell r="BG383" t="str">
            <v/>
          </cell>
          <cell r="BH383" t="str">
            <v/>
          </cell>
          <cell r="BI383" t="str">
            <v/>
          </cell>
          <cell r="BJ383" t="str">
            <v/>
          </cell>
          <cell r="BK383" t="str">
            <v/>
          </cell>
          <cell r="BL383" t="str">
            <v/>
          </cell>
          <cell r="BM383" t="str">
            <v/>
          </cell>
          <cell r="BN383" t="str">
            <v/>
          </cell>
          <cell r="BO383" t="str">
            <v/>
          </cell>
          <cell r="BP383" t="str">
            <v/>
          </cell>
          <cell r="BQ383" t="str">
            <v/>
          </cell>
          <cell r="BR383" t="str">
            <v/>
          </cell>
          <cell r="BS383" t="str">
            <v/>
          </cell>
          <cell r="BT383" t="str">
            <v/>
          </cell>
          <cell r="BU383" t="str">
            <v/>
          </cell>
          <cell r="BV383" t="str">
            <v/>
          </cell>
          <cell r="BW383" t="str">
            <v/>
          </cell>
          <cell r="BX383" t="str">
            <v/>
          </cell>
          <cell r="BY383" t="str">
            <v/>
          </cell>
          <cell r="CA383" t="str">
            <v/>
          </cell>
          <cell r="CB383" t="str">
            <v/>
          </cell>
          <cell r="CC383" t="str">
            <v/>
          </cell>
          <cell r="CD383" t="str">
            <v/>
          </cell>
          <cell r="CE383" t="str">
            <v/>
          </cell>
          <cell r="CF383" t="str">
            <v/>
          </cell>
          <cell r="CG383" t="str">
            <v/>
          </cell>
          <cell r="CH383" t="str">
            <v/>
          </cell>
          <cell r="CI383" t="str">
            <v/>
          </cell>
          <cell r="CJ383" t="str">
            <v/>
          </cell>
          <cell r="CK383" t="str">
            <v/>
          </cell>
          <cell r="CL383" t="str">
            <v/>
          </cell>
          <cell r="CM383" t="str">
            <v/>
          </cell>
          <cell r="CN383" t="str">
            <v/>
          </cell>
          <cell r="CO383" t="str">
            <v/>
          </cell>
          <cell r="CP383" t="str">
            <v/>
          </cell>
          <cell r="CQ383" t="str">
            <v/>
          </cell>
          <cell r="CR383" t="str">
            <v/>
          </cell>
          <cell r="CS383" t="str">
            <v/>
          </cell>
          <cell r="CT383" t="str">
            <v/>
          </cell>
          <cell r="CU383" t="str">
            <v/>
          </cell>
          <cell r="CV383" t="str">
            <v/>
          </cell>
          <cell r="CW383" t="str">
            <v/>
          </cell>
          <cell r="CX383" t="str">
            <v/>
          </cell>
          <cell r="CY383" t="str">
            <v/>
          </cell>
          <cell r="CZ383" t="str">
            <v/>
          </cell>
          <cell r="DA383" t="str">
            <v/>
          </cell>
          <cell r="DB383" t="str">
            <v/>
          </cell>
          <cell r="DC383" t="str">
            <v/>
          </cell>
          <cell r="DD383" t="str">
            <v/>
          </cell>
          <cell r="DE383" t="str">
            <v/>
          </cell>
          <cell r="DF383" t="str">
            <v/>
          </cell>
          <cell r="DG383" t="str">
            <v/>
          </cell>
          <cell r="DH383" t="str">
            <v/>
          </cell>
          <cell r="DI383" t="str">
            <v/>
          </cell>
          <cell r="DJ383" t="str">
            <v/>
          </cell>
          <cell r="DK383" t="str">
            <v/>
          </cell>
          <cell r="DL383" t="str">
            <v/>
          </cell>
          <cell r="DM383" t="str">
            <v/>
          </cell>
          <cell r="DN383" t="str">
            <v/>
          </cell>
          <cell r="DO383" t="str">
            <v/>
          </cell>
          <cell r="DP383" t="str">
            <v/>
          </cell>
          <cell r="DQ383" t="str">
            <v/>
          </cell>
          <cell r="DR383" t="str">
            <v/>
          </cell>
          <cell r="DS383" t="str">
            <v/>
          </cell>
          <cell r="DT383" t="str">
            <v/>
          </cell>
          <cell r="DU383" t="str">
            <v/>
          </cell>
          <cell r="DV383" t="str">
            <v/>
          </cell>
          <cell r="DW383" t="str">
            <v/>
          </cell>
          <cell r="DX383" t="str">
            <v/>
          </cell>
          <cell r="DY383" t="str">
            <v/>
          </cell>
          <cell r="DZ383" t="str">
            <v/>
          </cell>
          <cell r="EA383" t="str">
            <v/>
          </cell>
          <cell r="EB383" t="str">
            <v/>
          </cell>
          <cell r="EC383" t="str">
            <v/>
          </cell>
          <cell r="ED383" t="str">
            <v/>
          </cell>
          <cell r="EE383" t="str">
            <v/>
          </cell>
          <cell r="EF383" t="str">
            <v/>
          </cell>
          <cell r="EG383" t="str">
            <v/>
          </cell>
          <cell r="EH383" t="str">
            <v/>
          </cell>
          <cell r="EI383" t="str">
            <v/>
          </cell>
          <cell r="EJ383" t="str">
            <v/>
          </cell>
          <cell r="EK383" t="str">
            <v/>
          </cell>
          <cell r="EL383" t="str">
            <v/>
          </cell>
          <cell r="EM383" t="str">
            <v/>
          </cell>
          <cell r="EN383" t="str">
            <v/>
          </cell>
          <cell r="EO383" t="str">
            <v/>
          </cell>
          <cell r="EP383" t="str">
            <v/>
          </cell>
          <cell r="EQ383" t="str">
            <v/>
          </cell>
          <cell r="ER383" t="str">
            <v/>
          </cell>
          <cell r="ES383" t="str">
            <v/>
          </cell>
          <cell r="ET383" t="str">
            <v/>
          </cell>
          <cell r="EU383" t="str">
            <v/>
          </cell>
          <cell r="EV383" t="str">
            <v/>
          </cell>
          <cell r="EW383" t="str">
            <v/>
          </cell>
          <cell r="EX383" t="str">
            <v/>
          </cell>
        </row>
        <row r="384">
          <cell r="B384" t="str">
            <v/>
          </cell>
          <cell r="C384" t="str">
            <v/>
          </cell>
          <cell r="D384" t="str">
            <v/>
          </cell>
          <cell r="E384" t="str">
            <v/>
          </cell>
          <cell r="F384" t="str">
            <v/>
          </cell>
          <cell r="G384" t="str">
            <v/>
          </cell>
          <cell r="H384" t="str">
            <v/>
          </cell>
          <cell r="I384" t="str">
            <v/>
          </cell>
          <cell r="J384" t="str">
            <v/>
          </cell>
          <cell r="K384" t="str">
            <v/>
          </cell>
          <cell r="L384" t="str">
            <v/>
          </cell>
          <cell r="M384" t="str">
            <v/>
          </cell>
          <cell r="N384" t="str">
            <v/>
          </cell>
          <cell r="O384" t="str">
            <v/>
          </cell>
          <cell r="P384" t="str">
            <v/>
          </cell>
          <cell r="Q384" t="str">
            <v/>
          </cell>
          <cell r="R384" t="str">
            <v/>
          </cell>
          <cell r="S384" t="str">
            <v/>
          </cell>
          <cell r="T384" t="str">
            <v/>
          </cell>
          <cell r="U384" t="str">
            <v/>
          </cell>
          <cell r="V384" t="str">
            <v/>
          </cell>
          <cell r="W384" t="str">
            <v/>
          </cell>
          <cell r="X384" t="str">
            <v/>
          </cell>
          <cell r="Y384" t="str">
            <v/>
          </cell>
          <cell r="Z384" t="str">
            <v/>
          </cell>
          <cell r="AA384" t="str">
            <v/>
          </cell>
          <cell r="AB384" t="str">
            <v/>
          </cell>
          <cell r="AC384" t="str">
            <v/>
          </cell>
          <cell r="AD384" t="str">
            <v/>
          </cell>
          <cell r="AE384" t="str">
            <v/>
          </cell>
          <cell r="AF384" t="str">
            <v/>
          </cell>
          <cell r="AG384" t="str">
            <v/>
          </cell>
          <cell r="AH384" t="str">
            <v/>
          </cell>
          <cell r="AI384" t="str">
            <v/>
          </cell>
          <cell r="AJ384" t="str">
            <v/>
          </cell>
          <cell r="AK384" t="str">
            <v/>
          </cell>
          <cell r="AL384" t="str">
            <v/>
          </cell>
          <cell r="AM384" t="str">
            <v/>
          </cell>
          <cell r="AN384" t="str">
            <v/>
          </cell>
          <cell r="AO384" t="str">
            <v/>
          </cell>
          <cell r="AP384" t="str">
            <v/>
          </cell>
          <cell r="AQ384" t="str">
            <v/>
          </cell>
          <cell r="AR384" t="str">
            <v/>
          </cell>
          <cell r="AS384" t="str">
            <v/>
          </cell>
          <cell r="AT384" t="str">
            <v/>
          </cell>
          <cell r="AU384" t="str">
            <v/>
          </cell>
          <cell r="AV384" t="str">
            <v/>
          </cell>
          <cell r="AW384" t="str">
            <v/>
          </cell>
          <cell r="AX384" t="str">
            <v/>
          </cell>
          <cell r="AY384" t="str">
            <v/>
          </cell>
          <cell r="AZ384" t="str">
            <v/>
          </cell>
          <cell r="BA384" t="str">
            <v/>
          </cell>
          <cell r="BB384" t="str">
            <v/>
          </cell>
          <cell r="BC384" t="str">
            <v/>
          </cell>
          <cell r="BD384" t="str">
            <v/>
          </cell>
          <cell r="BE384" t="str">
            <v/>
          </cell>
          <cell r="BF384" t="str">
            <v/>
          </cell>
          <cell r="BG384" t="str">
            <v/>
          </cell>
          <cell r="BH384" t="str">
            <v/>
          </cell>
          <cell r="BI384" t="str">
            <v/>
          </cell>
          <cell r="BJ384" t="str">
            <v/>
          </cell>
          <cell r="BK384" t="str">
            <v/>
          </cell>
          <cell r="BL384" t="str">
            <v/>
          </cell>
          <cell r="BM384" t="str">
            <v/>
          </cell>
          <cell r="BN384" t="str">
            <v/>
          </cell>
          <cell r="BO384" t="str">
            <v/>
          </cell>
          <cell r="BP384" t="str">
            <v/>
          </cell>
          <cell r="BQ384" t="str">
            <v/>
          </cell>
          <cell r="BR384" t="str">
            <v/>
          </cell>
          <cell r="BS384" t="str">
            <v/>
          </cell>
          <cell r="BT384" t="str">
            <v/>
          </cell>
          <cell r="BU384" t="str">
            <v/>
          </cell>
          <cell r="BV384" t="str">
            <v/>
          </cell>
          <cell r="BW384" t="str">
            <v/>
          </cell>
          <cell r="BX384" t="str">
            <v/>
          </cell>
          <cell r="BY384" t="str">
            <v/>
          </cell>
          <cell r="CA384" t="str">
            <v/>
          </cell>
          <cell r="CB384" t="str">
            <v/>
          </cell>
          <cell r="CC384" t="str">
            <v/>
          </cell>
          <cell r="CD384" t="str">
            <v/>
          </cell>
          <cell r="CE384" t="str">
            <v/>
          </cell>
          <cell r="CF384" t="str">
            <v/>
          </cell>
          <cell r="CG384" t="str">
            <v/>
          </cell>
          <cell r="CH384" t="str">
            <v/>
          </cell>
          <cell r="CI384" t="str">
            <v/>
          </cell>
          <cell r="CJ384" t="str">
            <v/>
          </cell>
          <cell r="CK384" t="str">
            <v/>
          </cell>
          <cell r="CL384" t="str">
            <v/>
          </cell>
          <cell r="CM384" t="str">
            <v/>
          </cell>
          <cell r="CN384" t="str">
            <v/>
          </cell>
          <cell r="CO384" t="str">
            <v/>
          </cell>
          <cell r="CP384" t="str">
            <v/>
          </cell>
          <cell r="CQ384" t="str">
            <v/>
          </cell>
          <cell r="CR384" t="str">
            <v/>
          </cell>
          <cell r="CS384" t="str">
            <v/>
          </cell>
          <cell r="CT384" t="str">
            <v/>
          </cell>
          <cell r="CU384" t="str">
            <v/>
          </cell>
          <cell r="CV384" t="str">
            <v/>
          </cell>
          <cell r="CW384" t="str">
            <v/>
          </cell>
          <cell r="CX384" t="str">
            <v/>
          </cell>
          <cell r="CY384" t="str">
            <v/>
          </cell>
          <cell r="CZ384" t="str">
            <v/>
          </cell>
          <cell r="DA384" t="str">
            <v/>
          </cell>
          <cell r="DB384" t="str">
            <v/>
          </cell>
          <cell r="DC384" t="str">
            <v/>
          </cell>
          <cell r="DD384" t="str">
            <v/>
          </cell>
          <cell r="DE384" t="str">
            <v/>
          </cell>
          <cell r="DF384" t="str">
            <v/>
          </cell>
          <cell r="DG384" t="str">
            <v/>
          </cell>
          <cell r="DH384" t="str">
            <v/>
          </cell>
          <cell r="DI384" t="str">
            <v/>
          </cell>
          <cell r="DJ384" t="str">
            <v/>
          </cell>
          <cell r="DK384" t="str">
            <v/>
          </cell>
          <cell r="DL384" t="str">
            <v/>
          </cell>
          <cell r="DM384" t="str">
            <v/>
          </cell>
          <cell r="DN384" t="str">
            <v/>
          </cell>
          <cell r="DO384" t="str">
            <v/>
          </cell>
          <cell r="DP384" t="str">
            <v/>
          </cell>
          <cell r="DQ384" t="str">
            <v/>
          </cell>
          <cell r="DR384" t="str">
            <v/>
          </cell>
          <cell r="DS384" t="str">
            <v/>
          </cell>
          <cell r="DT384" t="str">
            <v/>
          </cell>
          <cell r="DU384" t="str">
            <v/>
          </cell>
          <cell r="DV384" t="str">
            <v/>
          </cell>
          <cell r="DW384" t="str">
            <v/>
          </cell>
          <cell r="DX384" t="str">
            <v/>
          </cell>
          <cell r="DY384" t="str">
            <v/>
          </cell>
          <cell r="DZ384" t="str">
            <v/>
          </cell>
          <cell r="EA384" t="str">
            <v/>
          </cell>
          <cell r="EB384" t="str">
            <v/>
          </cell>
          <cell r="EC384" t="str">
            <v/>
          </cell>
          <cell r="ED384" t="str">
            <v/>
          </cell>
          <cell r="EE384" t="str">
            <v/>
          </cell>
          <cell r="EF384" t="str">
            <v/>
          </cell>
          <cell r="EG384" t="str">
            <v/>
          </cell>
          <cell r="EH384" t="str">
            <v/>
          </cell>
          <cell r="EI384" t="str">
            <v/>
          </cell>
          <cell r="EJ384" t="str">
            <v/>
          </cell>
          <cell r="EK384" t="str">
            <v/>
          </cell>
          <cell r="EL384" t="str">
            <v/>
          </cell>
          <cell r="EM384" t="str">
            <v/>
          </cell>
          <cell r="EN384" t="str">
            <v/>
          </cell>
          <cell r="EO384" t="str">
            <v/>
          </cell>
          <cell r="EP384" t="str">
            <v/>
          </cell>
          <cell r="EQ384" t="str">
            <v/>
          </cell>
          <cell r="ER384" t="str">
            <v/>
          </cell>
          <cell r="ES384" t="str">
            <v/>
          </cell>
          <cell r="ET384" t="str">
            <v/>
          </cell>
          <cell r="EU384" t="str">
            <v/>
          </cell>
          <cell r="EV384" t="str">
            <v/>
          </cell>
          <cell r="EW384" t="str">
            <v/>
          </cell>
          <cell r="EX384" t="str">
            <v/>
          </cell>
        </row>
        <row r="385">
          <cell r="B385" t="str">
            <v/>
          </cell>
          <cell r="C385" t="str">
            <v/>
          </cell>
          <cell r="D385" t="str">
            <v/>
          </cell>
          <cell r="E385" t="str">
            <v/>
          </cell>
          <cell r="F385" t="str">
            <v/>
          </cell>
          <cell r="G385" t="str">
            <v/>
          </cell>
          <cell r="H385" t="str">
            <v/>
          </cell>
          <cell r="I385" t="str">
            <v/>
          </cell>
          <cell r="J385" t="str">
            <v/>
          </cell>
          <cell r="K385" t="str">
            <v/>
          </cell>
          <cell r="L385" t="str">
            <v/>
          </cell>
          <cell r="M385" t="str">
            <v/>
          </cell>
          <cell r="N385" t="str">
            <v/>
          </cell>
          <cell r="O385" t="str">
            <v/>
          </cell>
          <cell r="P385" t="str">
            <v/>
          </cell>
          <cell r="Q385" t="str">
            <v/>
          </cell>
          <cell r="R385" t="str">
            <v/>
          </cell>
          <cell r="S385" t="str">
            <v/>
          </cell>
          <cell r="T385" t="str">
            <v/>
          </cell>
          <cell r="U385" t="str">
            <v/>
          </cell>
          <cell r="V385" t="str">
            <v/>
          </cell>
          <cell r="W385" t="str">
            <v/>
          </cell>
          <cell r="X385" t="str">
            <v/>
          </cell>
          <cell r="Y385" t="str">
            <v/>
          </cell>
          <cell r="Z385" t="str">
            <v/>
          </cell>
          <cell r="AA385" t="str">
            <v/>
          </cell>
          <cell r="AB385" t="str">
            <v/>
          </cell>
          <cell r="AC385" t="str">
            <v/>
          </cell>
          <cell r="AD385" t="str">
            <v/>
          </cell>
          <cell r="AE385" t="str">
            <v/>
          </cell>
          <cell r="AF385" t="str">
            <v/>
          </cell>
          <cell r="AG385" t="str">
            <v/>
          </cell>
          <cell r="AH385" t="str">
            <v/>
          </cell>
          <cell r="AI385" t="str">
            <v/>
          </cell>
          <cell r="AJ385" t="str">
            <v/>
          </cell>
          <cell r="AK385" t="str">
            <v/>
          </cell>
          <cell r="AL385" t="str">
            <v/>
          </cell>
          <cell r="AM385" t="str">
            <v/>
          </cell>
          <cell r="AN385" t="str">
            <v/>
          </cell>
          <cell r="AO385" t="str">
            <v/>
          </cell>
          <cell r="AP385" t="str">
            <v/>
          </cell>
          <cell r="AQ385" t="str">
            <v/>
          </cell>
          <cell r="AR385" t="str">
            <v/>
          </cell>
          <cell r="AS385" t="str">
            <v/>
          </cell>
          <cell r="AT385" t="str">
            <v/>
          </cell>
          <cell r="AU385" t="str">
            <v/>
          </cell>
          <cell r="AV385" t="str">
            <v/>
          </cell>
          <cell r="AW385" t="str">
            <v/>
          </cell>
          <cell r="AX385" t="str">
            <v/>
          </cell>
          <cell r="AY385" t="str">
            <v/>
          </cell>
          <cell r="AZ385" t="str">
            <v/>
          </cell>
          <cell r="BA385" t="str">
            <v/>
          </cell>
          <cell r="BB385" t="str">
            <v/>
          </cell>
          <cell r="BC385" t="str">
            <v/>
          </cell>
          <cell r="BD385" t="str">
            <v/>
          </cell>
          <cell r="BE385" t="str">
            <v/>
          </cell>
          <cell r="BF385" t="str">
            <v/>
          </cell>
          <cell r="BG385" t="str">
            <v/>
          </cell>
          <cell r="BH385" t="str">
            <v/>
          </cell>
          <cell r="BI385" t="str">
            <v/>
          </cell>
          <cell r="BJ385" t="str">
            <v/>
          </cell>
          <cell r="BK385" t="str">
            <v/>
          </cell>
          <cell r="BL385" t="str">
            <v/>
          </cell>
          <cell r="BM385" t="str">
            <v/>
          </cell>
          <cell r="BN385" t="str">
            <v/>
          </cell>
          <cell r="BO385" t="str">
            <v/>
          </cell>
          <cell r="BP385" t="str">
            <v/>
          </cell>
          <cell r="BQ385" t="str">
            <v/>
          </cell>
          <cell r="BR385" t="str">
            <v/>
          </cell>
          <cell r="BS385" t="str">
            <v/>
          </cell>
          <cell r="BT385" t="str">
            <v/>
          </cell>
          <cell r="BU385" t="str">
            <v/>
          </cell>
          <cell r="BV385" t="str">
            <v/>
          </cell>
          <cell r="BW385" t="str">
            <v/>
          </cell>
          <cell r="BX385" t="str">
            <v/>
          </cell>
          <cell r="BY385" t="str">
            <v/>
          </cell>
          <cell r="CA385" t="str">
            <v/>
          </cell>
          <cell r="CB385" t="str">
            <v/>
          </cell>
          <cell r="CC385" t="str">
            <v/>
          </cell>
          <cell r="CD385" t="str">
            <v/>
          </cell>
          <cell r="CE385" t="str">
            <v/>
          </cell>
          <cell r="CF385" t="str">
            <v/>
          </cell>
          <cell r="CG385" t="str">
            <v/>
          </cell>
          <cell r="CH385" t="str">
            <v/>
          </cell>
          <cell r="CI385" t="str">
            <v/>
          </cell>
          <cell r="CJ385" t="str">
            <v/>
          </cell>
          <cell r="CK385" t="str">
            <v/>
          </cell>
          <cell r="CL385" t="str">
            <v/>
          </cell>
          <cell r="CM385" t="str">
            <v/>
          </cell>
          <cell r="CN385" t="str">
            <v/>
          </cell>
          <cell r="CO385" t="str">
            <v/>
          </cell>
          <cell r="CP385" t="str">
            <v/>
          </cell>
          <cell r="CQ385" t="str">
            <v/>
          </cell>
          <cell r="CR385" t="str">
            <v/>
          </cell>
          <cell r="CS385" t="str">
            <v/>
          </cell>
          <cell r="CT385" t="str">
            <v/>
          </cell>
          <cell r="CU385" t="str">
            <v/>
          </cell>
          <cell r="CV385" t="str">
            <v/>
          </cell>
          <cell r="CW385" t="str">
            <v/>
          </cell>
          <cell r="CX385" t="str">
            <v/>
          </cell>
          <cell r="CY385" t="str">
            <v/>
          </cell>
          <cell r="CZ385" t="str">
            <v/>
          </cell>
          <cell r="DA385" t="str">
            <v/>
          </cell>
          <cell r="DB385" t="str">
            <v/>
          </cell>
          <cell r="DC385" t="str">
            <v/>
          </cell>
          <cell r="DD385" t="str">
            <v/>
          </cell>
          <cell r="DE385" t="str">
            <v/>
          </cell>
          <cell r="DF385" t="str">
            <v/>
          </cell>
          <cell r="DG385" t="str">
            <v/>
          </cell>
          <cell r="DH385" t="str">
            <v/>
          </cell>
          <cell r="DI385" t="str">
            <v/>
          </cell>
          <cell r="DJ385" t="str">
            <v/>
          </cell>
          <cell r="DK385" t="str">
            <v/>
          </cell>
          <cell r="DL385" t="str">
            <v/>
          </cell>
          <cell r="DM385" t="str">
            <v/>
          </cell>
          <cell r="DN385" t="str">
            <v/>
          </cell>
          <cell r="DO385" t="str">
            <v/>
          </cell>
          <cell r="DP385" t="str">
            <v/>
          </cell>
          <cell r="DQ385" t="str">
            <v/>
          </cell>
          <cell r="DR385" t="str">
            <v/>
          </cell>
          <cell r="DS385" t="str">
            <v/>
          </cell>
          <cell r="DT385" t="str">
            <v/>
          </cell>
          <cell r="DU385" t="str">
            <v/>
          </cell>
          <cell r="DV385" t="str">
            <v/>
          </cell>
          <cell r="DW385" t="str">
            <v/>
          </cell>
          <cell r="DX385" t="str">
            <v/>
          </cell>
          <cell r="DY385" t="str">
            <v/>
          </cell>
          <cell r="DZ385" t="str">
            <v/>
          </cell>
          <cell r="EA385" t="str">
            <v/>
          </cell>
          <cell r="EB385" t="str">
            <v/>
          </cell>
          <cell r="EC385" t="str">
            <v/>
          </cell>
          <cell r="ED385" t="str">
            <v/>
          </cell>
          <cell r="EE385" t="str">
            <v/>
          </cell>
          <cell r="EF385" t="str">
            <v/>
          </cell>
          <cell r="EG385" t="str">
            <v/>
          </cell>
          <cell r="EH385" t="str">
            <v/>
          </cell>
          <cell r="EI385" t="str">
            <v/>
          </cell>
          <cell r="EJ385" t="str">
            <v/>
          </cell>
          <cell r="EK385" t="str">
            <v/>
          </cell>
          <cell r="EL385" t="str">
            <v/>
          </cell>
          <cell r="EM385" t="str">
            <v/>
          </cell>
          <cell r="EN385" t="str">
            <v/>
          </cell>
          <cell r="EO385" t="str">
            <v/>
          </cell>
          <cell r="EP385" t="str">
            <v/>
          </cell>
          <cell r="EQ385" t="str">
            <v/>
          </cell>
          <cell r="ER385" t="str">
            <v/>
          </cell>
          <cell r="ES385" t="str">
            <v/>
          </cell>
          <cell r="ET385" t="str">
            <v/>
          </cell>
          <cell r="EU385" t="str">
            <v/>
          </cell>
          <cell r="EV385" t="str">
            <v/>
          </cell>
          <cell r="EW385" t="str">
            <v/>
          </cell>
          <cell r="EX385" t="str">
            <v/>
          </cell>
        </row>
        <row r="386">
          <cell r="B386" t="str">
            <v/>
          </cell>
          <cell r="C386" t="str">
            <v/>
          </cell>
          <cell r="D386" t="str">
            <v/>
          </cell>
          <cell r="E386" t="str">
            <v/>
          </cell>
          <cell r="F386" t="str">
            <v/>
          </cell>
          <cell r="G386" t="str">
            <v/>
          </cell>
          <cell r="H386" t="str">
            <v/>
          </cell>
          <cell r="I386" t="str">
            <v/>
          </cell>
          <cell r="J386" t="str">
            <v/>
          </cell>
          <cell r="K386" t="str">
            <v/>
          </cell>
          <cell r="L386" t="str">
            <v/>
          </cell>
          <cell r="M386" t="str">
            <v/>
          </cell>
          <cell r="N386" t="str">
            <v/>
          </cell>
          <cell r="O386" t="str">
            <v/>
          </cell>
          <cell r="P386" t="str">
            <v/>
          </cell>
          <cell r="Q386" t="str">
            <v/>
          </cell>
          <cell r="R386" t="str">
            <v/>
          </cell>
          <cell r="S386" t="str">
            <v/>
          </cell>
          <cell r="T386" t="str">
            <v/>
          </cell>
          <cell r="U386" t="str">
            <v/>
          </cell>
          <cell r="V386" t="str">
            <v/>
          </cell>
          <cell r="W386" t="str">
            <v/>
          </cell>
          <cell r="X386" t="str">
            <v/>
          </cell>
          <cell r="Y386" t="str">
            <v/>
          </cell>
          <cell r="Z386" t="str">
            <v/>
          </cell>
          <cell r="AA386" t="str">
            <v/>
          </cell>
          <cell r="AB386" t="str">
            <v/>
          </cell>
          <cell r="AC386" t="str">
            <v/>
          </cell>
          <cell r="AD386" t="str">
            <v/>
          </cell>
          <cell r="AE386" t="str">
            <v/>
          </cell>
          <cell r="AF386" t="str">
            <v/>
          </cell>
          <cell r="AG386" t="str">
            <v/>
          </cell>
          <cell r="AH386" t="str">
            <v/>
          </cell>
          <cell r="AI386" t="str">
            <v/>
          </cell>
          <cell r="AJ386" t="str">
            <v/>
          </cell>
          <cell r="AK386" t="str">
            <v/>
          </cell>
          <cell r="AL386" t="str">
            <v/>
          </cell>
          <cell r="AM386" t="str">
            <v/>
          </cell>
          <cell r="AN386" t="str">
            <v/>
          </cell>
          <cell r="AO386" t="str">
            <v/>
          </cell>
          <cell r="AP386" t="str">
            <v/>
          </cell>
          <cell r="AQ386" t="str">
            <v/>
          </cell>
          <cell r="AR386" t="str">
            <v/>
          </cell>
          <cell r="AS386" t="str">
            <v/>
          </cell>
          <cell r="AT386" t="str">
            <v/>
          </cell>
          <cell r="AU386" t="str">
            <v/>
          </cell>
          <cell r="AV386" t="str">
            <v/>
          </cell>
          <cell r="AW386" t="str">
            <v/>
          </cell>
          <cell r="AX386" t="str">
            <v/>
          </cell>
          <cell r="AY386" t="str">
            <v/>
          </cell>
          <cell r="AZ386" t="str">
            <v/>
          </cell>
          <cell r="BA386" t="str">
            <v/>
          </cell>
          <cell r="BB386" t="str">
            <v/>
          </cell>
          <cell r="BC386" t="str">
            <v/>
          </cell>
          <cell r="BD386" t="str">
            <v/>
          </cell>
          <cell r="BE386" t="str">
            <v/>
          </cell>
          <cell r="BF386" t="str">
            <v/>
          </cell>
          <cell r="BG386" t="str">
            <v/>
          </cell>
          <cell r="BH386" t="str">
            <v/>
          </cell>
          <cell r="BI386" t="str">
            <v/>
          </cell>
          <cell r="BJ386" t="str">
            <v/>
          </cell>
          <cell r="BK386" t="str">
            <v/>
          </cell>
          <cell r="BL386" t="str">
            <v/>
          </cell>
          <cell r="BM386" t="str">
            <v/>
          </cell>
          <cell r="BN386" t="str">
            <v/>
          </cell>
          <cell r="BO386" t="str">
            <v/>
          </cell>
          <cell r="BP386" t="str">
            <v/>
          </cell>
          <cell r="BQ386" t="str">
            <v/>
          </cell>
          <cell r="BR386" t="str">
            <v/>
          </cell>
          <cell r="BS386" t="str">
            <v/>
          </cell>
          <cell r="BT386" t="str">
            <v/>
          </cell>
          <cell r="BU386" t="str">
            <v/>
          </cell>
          <cell r="BV386" t="str">
            <v/>
          </cell>
          <cell r="BW386" t="str">
            <v/>
          </cell>
          <cell r="BX386" t="str">
            <v/>
          </cell>
          <cell r="BY386" t="str">
            <v/>
          </cell>
          <cell r="CA386" t="str">
            <v/>
          </cell>
          <cell r="CB386" t="str">
            <v/>
          </cell>
          <cell r="CC386" t="str">
            <v/>
          </cell>
          <cell r="CD386" t="str">
            <v/>
          </cell>
          <cell r="CE386" t="str">
            <v/>
          </cell>
          <cell r="CF386" t="str">
            <v/>
          </cell>
          <cell r="CG386" t="str">
            <v/>
          </cell>
          <cell r="CH386" t="str">
            <v/>
          </cell>
          <cell r="CI386" t="str">
            <v/>
          </cell>
          <cell r="CJ386" t="str">
            <v/>
          </cell>
          <cell r="CK386" t="str">
            <v/>
          </cell>
          <cell r="CL386" t="str">
            <v/>
          </cell>
          <cell r="CM386" t="str">
            <v/>
          </cell>
          <cell r="CN386" t="str">
            <v/>
          </cell>
          <cell r="CO386" t="str">
            <v/>
          </cell>
          <cell r="CP386" t="str">
            <v/>
          </cell>
          <cell r="CQ386" t="str">
            <v/>
          </cell>
          <cell r="CR386" t="str">
            <v/>
          </cell>
          <cell r="CS386" t="str">
            <v/>
          </cell>
          <cell r="CT386" t="str">
            <v/>
          </cell>
          <cell r="CU386" t="str">
            <v/>
          </cell>
          <cell r="CV386" t="str">
            <v/>
          </cell>
          <cell r="CW386" t="str">
            <v/>
          </cell>
          <cell r="CX386" t="str">
            <v/>
          </cell>
          <cell r="CY386" t="str">
            <v/>
          </cell>
          <cell r="CZ386" t="str">
            <v/>
          </cell>
          <cell r="DA386" t="str">
            <v/>
          </cell>
          <cell r="DB386" t="str">
            <v/>
          </cell>
          <cell r="DC386" t="str">
            <v/>
          </cell>
          <cell r="DD386" t="str">
            <v/>
          </cell>
          <cell r="DE386" t="str">
            <v/>
          </cell>
          <cell r="DF386" t="str">
            <v/>
          </cell>
          <cell r="DG386" t="str">
            <v/>
          </cell>
          <cell r="DH386" t="str">
            <v/>
          </cell>
          <cell r="DI386" t="str">
            <v/>
          </cell>
          <cell r="DJ386" t="str">
            <v/>
          </cell>
          <cell r="DK386" t="str">
            <v/>
          </cell>
          <cell r="DL386" t="str">
            <v/>
          </cell>
          <cell r="DM386" t="str">
            <v/>
          </cell>
          <cell r="DN386" t="str">
            <v/>
          </cell>
          <cell r="DO386" t="str">
            <v/>
          </cell>
          <cell r="DP386" t="str">
            <v/>
          </cell>
          <cell r="DQ386" t="str">
            <v/>
          </cell>
          <cell r="DR386" t="str">
            <v/>
          </cell>
          <cell r="DS386" t="str">
            <v/>
          </cell>
          <cell r="DT386" t="str">
            <v/>
          </cell>
          <cell r="DU386" t="str">
            <v/>
          </cell>
          <cell r="DV386" t="str">
            <v/>
          </cell>
          <cell r="DW386" t="str">
            <v/>
          </cell>
          <cell r="DX386" t="str">
            <v/>
          </cell>
          <cell r="DY386" t="str">
            <v/>
          </cell>
          <cell r="DZ386" t="str">
            <v/>
          </cell>
          <cell r="EA386" t="str">
            <v/>
          </cell>
          <cell r="EB386" t="str">
            <v/>
          </cell>
          <cell r="EC386" t="str">
            <v/>
          </cell>
          <cell r="ED386" t="str">
            <v/>
          </cell>
          <cell r="EE386" t="str">
            <v/>
          </cell>
          <cell r="EF386" t="str">
            <v/>
          </cell>
          <cell r="EG386" t="str">
            <v/>
          </cell>
          <cell r="EH386" t="str">
            <v/>
          </cell>
          <cell r="EI386" t="str">
            <v/>
          </cell>
          <cell r="EJ386" t="str">
            <v/>
          </cell>
          <cell r="EK386" t="str">
            <v/>
          </cell>
          <cell r="EL386" t="str">
            <v/>
          </cell>
          <cell r="EM386" t="str">
            <v/>
          </cell>
          <cell r="EN386" t="str">
            <v/>
          </cell>
          <cell r="EO386" t="str">
            <v/>
          </cell>
          <cell r="EP386" t="str">
            <v/>
          </cell>
          <cell r="EQ386" t="str">
            <v/>
          </cell>
          <cell r="ER386" t="str">
            <v/>
          </cell>
          <cell r="ES386" t="str">
            <v/>
          </cell>
          <cell r="ET386" t="str">
            <v/>
          </cell>
          <cell r="EU386" t="str">
            <v/>
          </cell>
          <cell r="EV386" t="str">
            <v/>
          </cell>
          <cell r="EW386" t="str">
            <v/>
          </cell>
          <cell r="EX386" t="str">
            <v/>
          </cell>
        </row>
        <row r="387">
          <cell r="B387" t="str">
            <v/>
          </cell>
          <cell r="C387" t="str">
            <v/>
          </cell>
          <cell r="D387" t="str">
            <v/>
          </cell>
          <cell r="E387" t="str">
            <v/>
          </cell>
          <cell r="F387" t="str">
            <v/>
          </cell>
          <cell r="G387" t="str">
            <v/>
          </cell>
          <cell r="H387" t="str">
            <v/>
          </cell>
          <cell r="I387" t="str">
            <v/>
          </cell>
          <cell r="J387" t="str">
            <v/>
          </cell>
          <cell r="K387" t="str">
            <v/>
          </cell>
          <cell r="L387" t="str">
            <v/>
          </cell>
          <cell r="M387" t="str">
            <v/>
          </cell>
          <cell r="N387" t="str">
            <v/>
          </cell>
          <cell r="O387" t="str">
            <v/>
          </cell>
          <cell r="P387" t="str">
            <v/>
          </cell>
          <cell r="Q387" t="str">
            <v/>
          </cell>
          <cell r="R387" t="str">
            <v/>
          </cell>
          <cell r="S387" t="str">
            <v/>
          </cell>
          <cell r="T387" t="str">
            <v/>
          </cell>
          <cell r="U387" t="str">
            <v/>
          </cell>
          <cell r="V387" t="str">
            <v/>
          </cell>
          <cell r="W387" t="str">
            <v/>
          </cell>
          <cell r="X387" t="str">
            <v/>
          </cell>
          <cell r="Y387" t="str">
            <v/>
          </cell>
          <cell r="Z387" t="str">
            <v/>
          </cell>
          <cell r="AA387" t="str">
            <v/>
          </cell>
          <cell r="AB387" t="str">
            <v/>
          </cell>
          <cell r="AC387" t="str">
            <v/>
          </cell>
          <cell r="AD387" t="str">
            <v/>
          </cell>
          <cell r="AE387" t="str">
            <v/>
          </cell>
          <cell r="AF387" t="str">
            <v/>
          </cell>
          <cell r="AG387" t="str">
            <v/>
          </cell>
          <cell r="AH387" t="str">
            <v/>
          </cell>
          <cell r="AI387" t="str">
            <v/>
          </cell>
          <cell r="AJ387" t="str">
            <v/>
          </cell>
          <cell r="AK387" t="str">
            <v/>
          </cell>
          <cell r="AL387" t="str">
            <v/>
          </cell>
          <cell r="AM387" t="str">
            <v/>
          </cell>
          <cell r="AN387" t="str">
            <v/>
          </cell>
          <cell r="AO387" t="str">
            <v/>
          </cell>
          <cell r="AP387" t="str">
            <v/>
          </cell>
          <cell r="AQ387" t="str">
            <v/>
          </cell>
          <cell r="AR387" t="str">
            <v/>
          </cell>
          <cell r="AS387" t="str">
            <v/>
          </cell>
          <cell r="AT387" t="str">
            <v/>
          </cell>
          <cell r="AU387" t="str">
            <v/>
          </cell>
          <cell r="AV387" t="str">
            <v/>
          </cell>
          <cell r="AW387" t="str">
            <v/>
          </cell>
          <cell r="AX387" t="str">
            <v/>
          </cell>
          <cell r="AY387" t="str">
            <v/>
          </cell>
          <cell r="AZ387" t="str">
            <v/>
          </cell>
          <cell r="BA387" t="str">
            <v/>
          </cell>
          <cell r="BB387" t="str">
            <v/>
          </cell>
          <cell r="BC387" t="str">
            <v/>
          </cell>
          <cell r="BD387" t="str">
            <v/>
          </cell>
          <cell r="BE387" t="str">
            <v/>
          </cell>
          <cell r="BF387" t="str">
            <v/>
          </cell>
          <cell r="BG387" t="str">
            <v/>
          </cell>
          <cell r="BH387" t="str">
            <v/>
          </cell>
          <cell r="BI387" t="str">
            <v/>
          </cell>
          <cell r="BJ387" t="str">
            <v/>
          </cell>
          <cell r="BK387" t="str">
            <v/>
          </cell>
          <cell r="BL387" t="str">
            <v/>
          </cell>
          <cell r="BM387" t="str">
            <v/>
          </cell>
          <cell r="BN387" t="str">
            <v/>
          </cell>
          <cell r="BO387" t="str">
            <v/>
          </cell>
          <cell r="BP387" t="str">
            <v/>
          </cell>
          <cell r="BQ387" t="str">
            <v/>
          </cell>
          <cell r="BR387" t="str">
            <v/>
          </cell>
          <cell r="BS387" t="str">
            <v/>
          </cell>
          <cell r="BT387" t="str">
            <v/>
          </cell>
          <cell r="BU387" t="str">
            <v/>
          </cell>
          <cell r="BV387" t="str">
            <v/>
          </cell>
          <cell r="BW387" t="str">
            <v/>
          </cell>
          <cell r="BX387" t="str">
            <v/>
          </cell>
          <cell r="BY387" t="str">
            <v/>
          </cell>
          <cell r="CA387" t="str">
            <v/>
          </cell>
          <cell r="CB387" t="str">
            <v/>
          </cell>
          <cell r="CC387" t="str">
            <v/>
          </cell>
          <cell r="CD387" t="str">
            <v/>
          </cell>
          <cell r="CE387" t="str">
            <v/>
          </cell>
          <cell r="CF387" t="str">
            <v/>
          </cell>
          <cell r="CG387" t="str">
            <v/>
          </cell>
          <cell r="CH387" t="str">
            <v/>
          </cell>
          <cell r="CI387" t="str">
            <v/>
          </cell>
          <cell r="CJ387" t="str">
            <v/>
          </cell>
          <cell r="CK387" t="str">
            <v/>
          </cell>
          <cell r="CL387" t="str">
            <v/>
          </cell>
          <cell r="CM387" t="str">
            <v/>
          </cell>
          <cell r="CN387" t="str">
            <v/>
          </cell>
          <cell r="CO387" t="str">
            <v/>
          </cell>
          <cell r="CP387" t="str">
            <v/>
          </cell>
          <cell r="CQ387" t="str">
            <v/>
          </cell>
          <cell r="CR387" t="str">
            <v/>
          </cell>
          <cell r="CS387" t="str">
            <v/>
          </cell>
          <cell r="CT387" t="str">
            <v/>
          </cell>
          <cell r="CU387" t="str">
            <v/>
          </cell>
          <cell r="CV387" t="str">
            <v/>
          </cell>
          <cell r="CW387" t="str">
            <v/>
          </cell>
          <cell r="CX387" t="str">
            <v/>
          </cell>
          <cell r="CY387" t="str">
            <v/>
          </cell>
          <cell r="CZ387" t="str">
            <v/>
          </cell>
          <cell r="DA387" t="str">
            <v/>
          </cell>
          <cell r="DB387" t="str">
            <v/>
          </cell>
          <cell r="DC387" t="str">
            <v/>
          </cell>
          <cell r="DD387" t="str">
            <v/>
          </cell>
          <cell r="DE387" t="str">
            <v/>
          </cell>
          <cell r="DF387" t="str">
            <v/>
          </cell>
          <cell r="DG387" t="str">
            <v/>
          </cell>
          <cell r="DH387" t="str">
            <v/>
          </cell>
          <cell r="DI387" t="str">
            <v/>
          </cell>
          <cell r="DJ387" t="str">
            <v/>
          </cell>
          <cell r="DK387" t="str">
            <v/>
          </cell>
          <cell r="DL387" t="str">
            <v/>
          </cell>
          <cell r="DM387" t="str">
            <v/>
          </cell>
          <cell r="DN387" t="str">
            <v/>
          </cell>
          <cell r="DO387" t="str">
            <v/>
          </cell>
          <cell r="DP387" t="str">
            <v/>
          </cell>
          <cell r="DQ387" t="str">
            <v/>
          </cell>
          <cell r="DR387" t="str">
            <v/>
          </cell>
          <cell r="DS387" t="str">
            <v/>
          </cell>
          <cell r="DT387" t="str">
            <v/>
          </cell>
          <cell r="DU387" t="str">
            <v/>
          </cell>
          <cell r="DV387" t="str">
            <v/>
          </cell>
          <cell r="DW387" t="str">
            <v/>
          </cell>
          <cell r="DX387" t="str">
            <v/>
          </cell>
          <cell r="DY387" t="str">
            <v/>
          </cell>
          <cell r="DZ387" t="str">
            <v/>
          </cell>
          <cell r="EA387" t="str">
            <v/>
          </cell>
          <cell r="EB387" t="str">
            <v/>
          </cell>
          <cell r="EC387" t="str">
            <v/>
          </cell>
          <cell r="ED387" t="str">
            <v/>
          </cell>
          <cell r="EE387" t="str">
            <v/>
          </cell>
          <cell r="EF387" t="str">
            <v/>
          </cell>
          <cell r="EG387" t="str">
            <v/>
          </cell>
          <cell r="EH387" t="str">
            <v/>
          </cell>
          <cell r="EI387" t="str">
            <v/>
          </cell>
          <cell r="EJ387" t="str">
            <v/>
          </cell>
          <cell r="EK387" t="str">
            <v/>
          </cell>
          <cell r="EL387" t="str">
            <v/>
          </cell>
          <cell r="EM387" t="str">
            <v/>
          </cell>
          <cell r="EN387" t="str">
            <v/>
          </cell>
          <cell r="EO387" t="str">
            <v/>
          </cell>
          <cell r="EP387" t="str">
            <v/>
          </cell>
          <cell r="EQ387" t="str">
            <v/>
          </cell>
          <cell r="ER387" t="str">
            <v/>
          </cell>
          <cell r="ES387" t="str">
            <v/>
          </cell>
          <cell r="ET387" t="str">
            <v/>
          </cell>
          <cell r="EU387" t="str">
            <v/>
          </cell>
          <cell r="EV387" t="str">
            <v/>
          </cell>
          <cell r="EW387" t="str">
            <v/>
          </cell>
          <cell r="EX387" t="str">
            <v/>
          </cell>
        </row>
        <row r="388">
          <cell r="B388" t="str">
            <v/>
          </cell>
          <cell r="C388" t="str">
            <v/>
          </cell>
          <cell r="D388" t="str">
            <v/>
          </cell>
          <cell r="E388" t="str">
            <v/>
          </cell>
          <cell r="F388" t="str">
            <v/>
          </cell>
          <cell r="G388" t="str">
            <v/>
          </cell>
          <cell r="H388" t="str">
            <v/>
          </cell>
          <cell r="I388" t="str">
            <v/>
          </cell>
          <cell r="J388" t="str">
            <v/>
          </cell>
          <cell r="K388" t="str">
            <v/>
          </cell>
          <cell r="L388" t="str">
            <v/>
          </cell>
          <cell r="M388" t="str">
            <v/>
          </cell>
          <cell r="N388" t="str">
            <v/>
          </cell>
          <cell r="O388" t="str">
            <v/>
          </cell>
          <cell r="P388" t="str">
            <v/>
          </cell>
          <cell r="Q388" t="str">
            <v/>
          </cell>
          <cell r="R388" t="str">
            <v/>
          </cell>
          <cell r="S388" t="str">
            <v/>
          </cell>
          <cell r="T388" t="str">
            <v/>
          </cell>
          <cell r="U388" t="str">
            <v/>
          </cell>
          <cell r="V388" t="str">
            <v/>
          </cell>
          <cell r="W388" t="str">
            <v/>
          </cell>
          <cell r="X388" t="str">
            <v/>
          </cell>
          <cell r="Y388" t="str">
            <v/>
          </cell>
          <cell r="Z388" t="str">
            <v/>
          </cell>
          <cell r="AA388" t="str">
            <v/>
          </cell>
          <cell r="AB388" t="str">
            <v/>
          </cell>
          <cell r="AC388" t="str">
            <v/>
          </cell>
          <cell r="AD388" t="str">
            <v/>
          </cell>
          <cell r="AE388" t="str">
            <v/>
          </cell>
          <cell r="AF388" t="str">
            <v/>
          </cell>
          <cell r="AG388" t="str">
            <v/>
          </cell>
          <cell r="AH388" t="str">
            <v/>
          </cell>
          <cell r="AI388" t="str">
            <v/>
          </cell>
          <cell r="AJ388" t="str">
            <v/>
          </cell>
          <cell r="AK388" t="str">
            <v/>
          </cell>
          <cell r="AL388" t="str">
            <v/>
          </cell>
          <cell r="AM388" t="str">
            <v/>
          </cell>
          <cell r="AN388" t="str">
            <v/>
          </cell>
          <cell r="AO388" t="str">
            <v/>
          </cell>
          <cell r="AP388" t="str">
            <v/>
          </cell>
          <cell r="AQ388" t="str">
            <v/>
          </cell>
          <cell r="AR388" t="str">
            <v/>
          </cell>
          <cell r="AS388" t="str">
            <v/>
          </cell>
          <cell r="AT388" t="str">
            <v/>
          </cell>
          <cell r="AU388" t="str">
            <v/>
          </cell>
          <cell r="AV388" t="str">
            <v/>
          </cell>
          <cell r="AW388" t="str">
            <v/>
          </cell>
          <cell r="AX388" t="str">
            <v/>
          </cell>
          <cell r="AY388" t="str">
            <v/>
          </cell>
          <cell r="AZ388" t="str">
            <v/>
          </cell>
          <cell r="BA388" t="str">
            <v/>
          </cell>
          <cell r="BB388" t="str">
            <v/>
          </cell>
          <cell r="BC388" t="str">
            <v/>
          </cell>
          <cell r="BD388" t="str">
            <v/>
          </cell>
          <cell r="BE388" t="str">
            <v/>
          </cell>
          <cell r="BF388" t="str">
            <v/>
          </cell>
          <cell r="BG388" t="str">
            <v/>
          </cell>
          <cell r="BH388" t="str">
            <v/>
          </cell>
          <cell r="BI388" t="str">
            <v/>
          </cell>
          <cell r="BJ388" t="str">
            <v/>
          </cell>
          <cell r="BK388" t="str">
            <v/>
          </cell>
          <cell r="BL388" t="str">
            <v/>
          </cell>
          <cell r="BM388" t="str">
            <v/>
          </cell>
          <cell r="BN388" t="str">
            <v/>
          </cell>
          <cell r="BO388" t="str">
            <v/>
          </cell>
          <cell r="BP388" t="str">
            <v/>
          </cell>
          <cell r="BQ388" t="str">
            <v/>
          </cell>
          <cell r="BR388" t="str">
            <v/>
          </cell>
          <cell r="BS388" t="str">
            <v/>
          </cell>
          <cell r="BT388" t="str">
            <v/>
          </cell>
          <cell r="BU388" t="str">
            <v/>
          </cell>
          <cell r="BV388" t="str">
            <v/>
          </cell>
          <cell r="BW388" t="str">
            <v/>
          </cell>
          <cell r="BX388" t="str">
            <v/>
          </cell>
          <cell r="BY388" t="str">
            <v/>
          </cell>
          <cell r="CA388" t="str">
            <v/>
          </cell>
          <cell r="CB388" t="str">
            <v/>
          </cell>
          <cell r="CC388" t="str">
            <v/>
          </cell>
          <cell r="CD388" t="str">
            <v/>
          </cell>
          <cell r="CE388" t="str">
            <v/>
          </cell>
          <cell r="CF388" t="str">
            <v/>
          </cell>
          <cell r="CG388" t="str">
            <v/>
          </cell>
          <cell r="CH388" t="str">
            <v/>
          </cell>
          <cell r="CI388" t="str">
            <v/>
          </cell>
          <cell r="CJ388" t="str">
            <v/>
          </cell>
          <cell r="CK388" t="str">
            <v/>
          </cell>
          <cell r="CL388" t="str">
            <v/>
          </cell>
          <cell r="CM388" t="str">
            <v/>
          </cell>
          <cell r="CN388" t="str">
            <v/>
          </cell>
          <cell r="CO388" t="str">
            <v/>
          </cell>
          <cell r="CP388" t="str">
            <v/>
          </cell>
          <cell r="CQ388" t="str">
            <v/>
          </cell>
          <cell r="CR388" t="str">
            <v/>
          </cell>
          <cell r="CS388" t="str">
            <v/>
          </cell>
          <cell r="CT388" t="str">
            <v/>
          </cell>
          <cell r="CU388" t="str">
            <v/>
          </cell>
          <cell r="CV388" t="str">
            <v/>
          </cell>
          <cell r="CW388" t="str">
            <v/>
          </cell>
          <cell r="CX388" t="str">
            <v/>
          </cell>
          <cell r="CY388" t="str">
            <v/>
          </cell>
          <cell r="CZ388" t="str">
            <v/>
          </cell>
          <cell r="DA388" t="str">
            <v/>
          </cell>
          <cell r="DB388" t="str">
            <v/>
          </cell>
          <cell r="DC388" t="str">
            <v/>
          </cell>
          <cell r="DD388" t="str">
            <v/>
          </cell>
          <cell r="DE388" t="str">
            <v/>
          </cell>
          <cell r="DF388" t="str">
            <v/>
          </cell>
          <cell r="DG388" t="str">
            <v/>
          </cell>
          <cell r="DH388" t="str">
            <v/>
          </cell>
          <cell r="DI388" t="str">
            <v/>
          </cell>
          <cell r="DJ388" t="str">
            <v/>
          </cell>
          <cell r="DK388" t="str">
            <v/>
          </cell>
          <cell r="DL388" t="str">
            <v/>
          </cell>
          <cell r="DM388" t="str">
            <v/>
          </cell>
          <cell r="DN388" t="str">
            <v/>
          </cell>
          <cell r="DO388" t="str">
            <v/>
          </cell>
          <cell r="DP388" t="str">
            <v/>
          </cell>
          <cell r="DQ388" t="str">
            <v/>
          </cell>
          <cell r="DR388" t="str">
            <v/>
          </cell>
          <cell r="DS388" t="str">
            <v/>
          </cell>
          <cell r="DT388" t="str">
            <v/>
          </cell>
          <cell r="DU388" t="str">
            <v/>
          </cell>
          <cell r="DV388" t="str">
            <v/>
          </cell>
          <cell r="DW388" t="str">
            <v/>
          </cell>
          <cell r="DX388" t="str">
            <v/>
          </cell>
          <cell r="DY388" t="str">
            <v/>
          </cell>
          <cell r="DZ388" t="str">
            <v/>
          </cell>
          <cell r="EA388" t="str">
            <v/>
          </cell>
          <cell r="EB388" t="str">
            <v/>
          </cell>
          <cell r="EC388" t="str">
            <v/>
          </cell>
          <cell r="ED388" t="str">
            <v/>
          </cell>
          <cell r="EE388" t="str">
            <v/>
          </cell>
          <cell r="EF388" t="str">
            <v/>
          </cell>
          <cell r="EG388" t="str">
            <v/>
          </cell>
          <cell r="EH388" t="str">
            <v/>
          </cell>
          <cell r="EI388" t="str">
            <v/>
          </cell>
          <cell r="EJ388" t="str">
            <v/>
          </cell>
          <cell r="EK388" t="str">
            <v/>
          </cell>
          <cell r="EL388" t="str">
            <v/>
          </cell>
          <cell r="EM388" t="str">
            <v/>
          </cell>
          <cell r="EN388" t="str">
            <v/>
          </cell>
          <cell r="EO388" t="str">
            <v/>
          </cell>
          <cell r="EP388" t="str">
            <v/>
          </cell>
          <cell r="EQ388" t="str">
            <v/>
          </cell>
          <cell r="ER388" t="str">
            <v/>
          </cell>
          <cell r="ES388" t="str">
            <v/>
          </cell>
          <cell r="ET388" t="str">
            <v/>
          </cell>
          <cell r="EU388" t="str">
            <v/>
          </cell>
          <cell r="EV388" t="str">
            <v/>
          </cell>
          <cell r="EW388" t="str">
            <v/>
          </cell>
          <cell r="EX388" t="str">
            <v/>
          </cell>
        </row>
        <row r="389">
          <cell r="B389" t="str">
            <v/>
          </cell>
          <cell r="C389" t="str">
            <v/>
          </cell>
          <cell r="D389" t="str">
            <v/>
          </cell>
          <cell r="E389" t="str">
            <v/>
          </cell>
          <cell r="F389" t="str">
            <v/>
          </cell>
          <cell r="G389" t="str">
            <v/>
          </cell>
          <cell r="H389" t="str">
            <v/>
          </cell>
          <cell r="I389" t="str">
            <v/>
          </cell>
          <cell r="J389" t="str">
            <v/>
          </cell>
          <cell r="K389" t="str">
            <v/>
          </cell>
          <cell r="L389" t="str">
            <v/>
          </cell>
          <cell r="M389" t="str">
            <v/>
          </cell>
          <cell r="N389" t="str">
            <v/>
          </cell>
          <cell r="O389" t="str">
            <v/>
          </cell>
          <cell r="P389" t="str">
            <v/>
          </cell>
          <cell r="Q389" t="str">
            <v/>
          </cell>
          <cell r="R389" t="str">
            <v/>
          </cell>
          <cell r="S389" t="str">
            <v/>
          </cell>
          <cell r="T389" t="str">
            <v/>
          </cell>
          <cell r="U389" t="str">
            <v/>
          </cell>
          <cell r="V389" t="str">
            <v/>
          </cell>
          <cell r="W389" t="str">
            <v/>
          </cell>
          <cell r="X389" t="str">
            <v/>
          </cell>
          <cell r="Y389" t="str">
            <v/>
          </cell>
          <cell r="Z389" t="str">
            <v/>
          </cell>
          <cell r="AA389" t="str">
            <v/>
          </cell>
          <cell r="AB389" t="str">
            <v/>
          </cell>
          <cell r="AC389" t="str">
            <v/>
          </cell>
          <cell r="AD389" t="str">
            <v/>
          </cell>
          <cell r="AE389" t="str">
            <v/>
          </cell>
          <cell r="AF389" t="str">
            <v/>
          </cell>
          <cell r="AG389" t="str">
            <v/>
          </cell>
          <cell r="AH389" t="str">
            <v/>
          </cell>
          <cell r="AI389" t="str">
            <v/>
          </cell>
          <cell r="AJ389" t="str">
            <v/>
          </cell>
          <cell r="AK389" t="str">
            <v/>
          </cell>
          <cell r="AL389" t="str">
            <v/>
          </cell>
          <cell r="AM389" t="str">
            <v/>
          </cell>
          <cell r="AN389" t="str">
            <v/>
          </cell>
          <cell r="AO389" t="str">
            <v/>
          </cell>
          <cell r="AP389" t="str">
            <v/>
          </cell>
          <cell r="AQ389" t="str">
            <v/>
          </cell>
          <cell r="AR389" t="str">
            <v/>
          </cell>
          <cell r="AS389" t="str">
            <v/>
          </cell>
          <cell r="AT389" t="str">
            <v/>
          </cell>
          <cell r="AU389" t="str">
            <v/>
          </cell>
          <cell r="AV389" t="str">
            <v/>
          </cell>
          <cell r="AW389" t="str">
            <v/>
          </cell>
          <cell r="AX389" t="str">
            <v/>
          </cell>
          <cell r="AY389" t="str">
            <v/>
          </cell>
          <cell r="AZ389" t="str">
            <v/>
          </cell>
          <cell r="BA389" t="str">
            <v/>
          </cell>
          <cell r="BB389" t="str">
            <v/>
          </cell>
          <cell r="BC389" t="str">
            <v/>
          </cell>
          <cell r="BD389" t="str">
            <v/>
          </cell>
          <cell r="BE389" t="str">
            <v/>
          </cell>
          <cell r="BF389" t="str">
            <v/>
          </cell>
          <cell r="BG389" t="str">
            <v/>
          </cell>
          <cell r="BH389" t="str">
            <v/>
          </cell>
          <cell r="BI389" t="str">
            <v/>
          </cell>
          <cell r="BJ389" t="str">
            <v/>
          </cell>
          <cell r="BK389" t="str">
            <v/>
          </cell>
          <cell r="BL389" t="str">
            <v/>
          </cell>
          <cell r="BM389" t="str">
            <v/>
          </cell>
          <cell r="BN389" t="str">
            <v/>
          </cell>
          <cell r="BO389" t="str">
            <v/>
          </cell>
          <cell r="BP389" t="str">
            <v/>
          </cell>
          <cell r="BQ389" t="str">
            <v/>
          </cell>
          <cell r="BR389" t="str">
            <v/>
          </cell>
          <cell r="BS389" t="str">
            <v/>
          </cell>
          <cell r="BT389" t="str">
            <v/>
          </cell>
          <cell r="BU389" t="str">
            <v/>
          </cell>
          <cell r="BV389" t="str">
            <v/>
          </cell>
          <cell r="BW389" t="str">
            <v/>
          </cell>
          <cell r="BX389" t="str">
            <v/>
          </cell>
          <cell r="BY389" t="str">
            <v/>
          </cell>
          <cell r="CA389" t="str">
            <v/>
          </cell>
          <cell r="CB389" t="str">
            <v/>
          </cell>
          <cell r="CC389" t="str">
            <v/>
          </cell>
          <cell r="CD389" t="str">
            <v/>
          </cell>
          <cell r="CE389" t="str">
            <v/>
          </cell>
          <cell r="CF389" t="str">
            <v/>
          </cell>
          <cell r="CG389" t="str">
            <v/>
          </cell>
          <cell r="CH389" t="str">
            <v/>
          </cell>
          <cell r="CI389" t="str">
            <v/>
          </cell>
          <cell r="CJ389" t="str">
            <v/>
          </cell>
          <cell r="CK389" t="str">
            <v/>
          </cell>
          <cell r="CL389" t="str">
            <v/>
          </cell>
          <cell r="CM389" t="str">
            <v/>
          </cell>
          <cell r="CN389" t="str">
            <v/>
          </cell>
          <cell r="CO389" t="str">
            <v/>
          </cell>
          <cell r="CP389" t="str">
            <v/>
          </cell>
          <cell r="CQ389" t="str">
            <v/>
          </cell>
          <cell r="CR389" t="str">
            <v/>
          </cell>
          <cell r="CS389" t="str">
            <v/>
          </cell>
          <cell r="CT389" t="str">
            <v/>
          </cell>
          <cell r="CU389" t="str">
            <v/>
          </cell>
          <cell r="CV389" t="str">
            <v/>
          </cell>
          <cell r="CW389" t="str">
            <v/>
          </cell>
          <cell r="CX389" t="str">
            <v/>
          </cell>
          <cell r="CY389" t="str">
            <v/>
          </cell>
          <cell r="CZ389" t="str">
            <v/>
          </cell>
          <cell r="DA389" t="str">
            <v/>
          </cell>
          <cell r="DB389" t="str">
            <v/>
          </cell>
          <cell r="DC389" t="str">
            <v/>
          </cell>
          <cell r="DD389" t="str">
            <v/>
          </cell>
          <cell r="DE389" t="str">
            <v/>
          </cell>
          <cell r="DF389" t="str">
            <v/>
          </cell>
          <cell r="DG389" t="str">
            <v/>
          </cell>
          <cell r="DH389" t="str">
            <v/>
          </cell>
          <cell r="DI389" t="str">
            <v/>
          </cell>
          <cell r="DJ389" t="str">
            <v/>
          </cell>
          <cell r="DK389" t="str">
            <v/>
          </cell>
          <cell r="DL389" t="str">
            <v/>
          </cell>
          <cell r="DM389" t="str">
            <v/>
          </cell>
          <cell r="DN389" t="str">
            <v/>
          </cell>
          <cell r="DO389" t="str">
            <v/>
          </cell>
          <cell r="DP389" t="str">
            <v/>
          </cell>
          <cell r="DQ389" t="str">
            <v/>
          </cell>
          <cell r="DR389" t="str">
            <v/>
          </cell>
          <cell r="DS389" t="str">
            <v/>
          </cell>
          <cell r="DT389" t="str">
            <v/>
          </cell>
          <cell r="DU389" t="str">
            <v/>
          </cell>
          <cell r="DV389" t="str">
            <v/>
          </cell>
          <cell r="DW389" t="str">
            <v/>
          </cell>
          <cell r="DX389" t="str">
            <v/>
          </cell>
          <cell r="DY389" t="str">
            <v/>
          </cell>
          <cell r="DZ389" t="str">
            <v/>
          </cell>
          <cell r="EA389" t="str">
            <v/>
          </cell>
          <cell r="EB389" t="str">
            <v/>
          </cell>
          <cell r="EC389" t="str">
            <v/>
          </cell>
          <cell r="ED389" t="str">
            <v/>
          </cell>
          <cell r="EE389" t="str">
            <v/>
          </cell>
          <cell r="EF389" t="str">
            <v/>
          </cell>
          <cell r="EG389" t="str">
            <v/>
          </cell>
          <cell r="EH389" t="str">
            <v/>
          </cell>
          <cell r="EI389" t="str">
            <v/>
          </cell>
          <cell r="EJ389" t="str">
            <v/>
          </cell>
          <cell r="EK389" t="str">
            <v/>
          </cell>
          <cell r="EL389" t="str">
            <v/>
          </cell>
          <cell r="EM389" t="str">
            <v/>
          </cell>
          <cell r="EN389" t="str">
            <v/>
          </cell>
          <cell r="EO389" t="str">
            <v/>
          </cell>
          <cell r="EP389" t="str">
            <v/>
          </cell>
          <cell r="EQ389" t="str">
            <v/>
          </cell>
          <cell r="ER389" t="str">
            <v/>
          </cell>
          <cell r="ES389" t="str">
            <v/>
          </cell>
          <cell r="ET389" t="str">
            <v/>
          </cell>
          <cell r="EU389" t="str">
            <v/>
          </cell>
          <cell r="EV389" t="str">
            <v/>
          </cell>
          <cell r="EW389" t="str">
            <v/>
          </cell>
          <cell r="EX389" t="str">
            <v/>
          </cell>
        </row>
        <row r="390">
          <cell r="B390" t="str">
            <v/>
          </cell>
          <cell r="C390" t="str">
            <v/>
          </cell>
          <cell r="D390" t="str">
            <v/>
          </cell>
          <cell r="E390" t="str">
            <v/>
          </cell>
          <cell r="F390" t="str">
            <v/>
          </cell>
          <cell r="G390" t="str">
            <v/>
          </cell>
          <cell r="H390" t="str">
            <v/>
          </cell>
          <cell r="I390" t="str">
            <v/>
          </cell>
          <cell r="J390" t="str">
            <v/>
          </cell>
          <cell r="K390" t="str">
            <v/>
          </cell>
          <cell r="L390" t="str">
            <v/>
          </cell>
          <cell r="M390" t="str">
            <v/>
          </cell>
          <cell r="N390" t="str">
            <v/>
          </cell>
          <cell r="O390" t="str">
            <v/>
          </cell>
          <cell r="P390" t="str">
            <v/>
          </cell>
          <cell r="Q390" t="str">
            <v/>
          </cell>
          <cell r="R390" t="str">
            <v/>
          </cell>
          <cell r="S390" t="str">
            <v/>
          </cell>
          <cell r="T390" t="str">
            <v/>
          </cell>
          <cell r="U390" t="str">
            <v/>
          </cell>
          <cell r="V390" t="str">
            <v/>
          </cell>
          <cell r="W390" t="str">
            <v/>
          </cell>
          <cell r="X390" t="str">
            <v/>
          </cell>
          <cell r="Y390" t="str">
            <v/>
          </cell>
          <cell r="Z390" t="str">
            <v/>
          </cell>
          <cell r="AA390" t="str">
            <v/>
          </cell>
          <cell r="AB390" t="str">
            <v/>
          </cell>
          <cell r="AC390" t="str">
            <v/>
          </cell>
          <cell r="AD390" t="str">
            <v/>
          </cell>
          <cell r="AE390" t="str">
            <v/>
          </cell>
          <cell r="AF390" t="str">
            <v/>
          </cell>
          <cell r="AG390" t="str">
            <v/>
          </cell>
          <cell r="AH390" t="str">
            <v/>
          </cell>
          <cell r="AI390" t="str">
            <v/>
          </cell>
          <cell r="AJ390" t="str">
            <v/>
          </cell>
          <cell r="AK390" t="str">
            <v/>
          </cell>
          <cell r="AL390" t="str">
            <v/>
          </cell>
          <cell r="AM390" t="str">
            <v/>
          </cell>
          <cell r="AN390" t="str">
            <v/>
          </cell>
          <cell r="AO390" t="str">
            <v/>
          </cell>
          <cell r="AP390" t="str">
            <v/>
          </cell>
          <cell r="AQ390" t="str">
            <v/>
          </cell>
          <cell r="AR390" t="str">
            <v/>
          </cell>
          <cell r="AS390" t="str">
            <v/>
          </cell>
          <cell r="AT390" t="str">
            <v/>
          </cell>
          <cell r="AU390" t="str">
            <v/>
          </cell>
          <cell r="AV390" t="str">
            <v/>
          </cell>
          <cell r="AW390" t="str">
            <v/>
          </cell>
          <cell r="AX390" t="str">
            <v/>
          </cell>
          <cell r="AY390" t="str">
            <v/>
          </cell>
          <cell r="AZ390" t="str">
            <v/>
          </cell>
          <cell r="BA390" t="str">
            <v/>
          </cell>
          <cell r="BB390" t="str">
            <v/>
          </cell>
          <cell r="BC390" t="str">
            <v/>
          </cell>
          <cell r="BD390" t="str">
            <v/>
          </cell>
          <cell r="BE390" t="str">
            <v/>
          </cell>
          <cell r="BF390" t="str">
            <v/>
          </cell>
          <cell r="BG390" t="str">
            <v/>
          </cell>
          <cell r="BH390" t="str">
            <v/>
          </cell>
          <cell r="BI390" t="str">
            <v/>
          </cell>
          <cell r="BJ390" t="str">
            <v/>
          </cell>
          <cell r="BK390" t="str">
            <v/>
          </cell>
          <cell r="BL390" t="str">
            <v/>
          </cell>
          <cell r="BM390" t="str">
            <v/>
          </cell>
          <cell r="BN390" t="str">
            <v/>
          </cell>
          <cell r="BO390" t="str">
            <v/>
          </cell>
          <cell r="BP390" t="str">
            <v/>
          </cell>
          <cell r="BQ390" t="str">
            <v/>
          </cell>
          <cell r="BR390" t="str">
            <v/>
          </cell>
          <cell r="BS390" t="str">
            <v/>
          </cell>
          <cell r="BT390" t="str">
            <v/>
          </cell>
          <cell r="BU390" t="str">
            <v/>
          </cell>
          <cell r="BV390" t="str">
            <v/>
          </cell>
          <cell r="BW390" t="str">
            <v/>
          </cell>
          <cell r="BX390" t="str">
            <v/>
          </cell>
          <cell r="BY390" t="str">
            <v/>
          </cell>
          <cell r="CA390" t="str">
            <v/>
          </cell>
          <cell r="CB390" t="str">
            <v/>
          </cell>
          <cell r="CC390" t="str">
            <v/>
          </cell>
          <cell r="CD390" t="str">
            <v/>
          </cell>
          <cell r="CE390" t="str">
            <v/>
          </cell>
          <cell r="CF390" t="str">
            <v/>
          </cell>
          <cell r="CG390" t="str">
            <v/>
          </cell>
          <cell r="CH390" t="str">
            <v/>
          </cell>
          <cell r="CI390" t="str">
            <v/>
          </cell>
          <cell r="CJ390" t="str">
            <v/>
          </cell>
          <cell r="CK390" t="str">
            <v/>
          </cell>
          <cell r="CL390" t="str">
            <v/>
          </cell>
          <cell r="CM390" t="str">
            <v/>
          </cell>
          <cell r="CN390" t="str">
            <v/>
          </cell>
          <cell r="CO390" t="str">
            <v/>
          </cell>
          <cell r="CP390" t="str">
            <v/>
          </cell>
          <cell r="CQ390" t="str">
            <v/>
          </cell>
          <cell r="CR390" t="str">
            <v/>
          </cell>
          <cell r="CS390" t="str">
            <v/>
          </cell>
          <cell r="CT390" t="str">
            <v/>
          </cell>
          <cell r="CU390" t="str">
            <v/>
          </cell>
          <cell r="CV390" t="str">
            <v/>
          </cell>
          <cell r="CW390" t="str">
            <v/>
          </cell>
          <cell r="CX390" t="str">
            <v/>
          </cell>
          <cell r="CY390" t="str">
            <v/>
          </cell>
          <cell r="CZ390" t="str">
            <v/>
          </cell>
          <cell r="DA390" t="str">
            <v/>
          </cell>
          <cell r="DB390" t="str">
            <v/>
          </cell>
          <cell r="DC390" t="str">
            <v/>
          </cell>
          <cell r="DD390" t="str">
            <v/>
          </cell>
          <cell r="DE390" t="str">
            <v/>
          </cell>
          <cell r="DF390" t="str">
            <v/>
          </cell>
          <cell r="DG390" t="str">
            <v/>
          </cell>
          <cell r="DH390" t="str">
            <v/>
          </cell>
          <cell r="DI390" t="str">
            <v/>
          </cell>
          <cell r="DJ390" t="str">
            <v/>
          </cell>
          <cell r="DK390" t="str">
            <v/>
          </cell>
          <cell r="DL390" t="str">
            <v/>
          </cell>
          <cell r="DM390" t="str">
            <v/>
          </cell>
          <cell r="DN390" t="str">
            <v/>
          </cell>
          <cell r="DO390" t="str">
            <v/>
          </cell>
          <cell r="DP390" t="str">
            <v/>
          </cell>
          <cell r="DQ390" t="str">
            <v/>
          </cell>
          <cell r="DR390" t="str">
            <v/>
          </cell>
          <cell r="DS390" t="str">
            <v/>
          </cell>
          <cell r="DT390" t="str">
            <v/>
          </cell>
          <cell r="DU390" t="str">
            <v/>
          </cell>
          <cell r="DV390" t="str">
            <v/>
          </cell>
          <cell r="DW390" t="str">
            <v/>
          </cell>
          <cell r="DX390" t="str">
            <v/>
          </cell>
          <cell r="DY390" t="str">
            <v/>
          </cell>
          <cell r="DZ390" t="str">
            <v/>
          </cell>
          <cell r="EA390" t="str">
            <v/>
          </cell>
          <cell r="EB390" t="str">
            <v/>
          </cell>
          <cell r="EC390" t="str">
            <v/>
          </cell>
          <cell r="ED390" t="str">
            <v/>
          </cell>
          <cell r="EE390" t="str">
            <v/>
          </cell>
          <cell r="EF390" t="str">
            <v/>
          </cell>
          <cell r="EG390" t="str">
            <v/>
          </cell>
          <cell r="EH390" t="str">
            <v/>
          </cell>
          <cell r="EI390" t="str">
            <v/>
          </cell>
          <cell r="EJ390" t="str">
            <v/>
          </cell>
          <cell r="EK390" t="str">
            <v/>
          </cell>
          <cell r="EL390" t="str">
            <v/>
          </cell>
          <cell r="EM390" t="str">
            <v/>
          </cell>
          <cell r="EN390" t="str">
            <v/>
          </cell>
          <cell r="EO390" t="str">
            <v/>
          </cell>
          <cell r="EP390" t="str">
            <v/>
          </cell>
          <cell r="EQ390" t="str">
            <v/>
          </cell>
          <cell r="ER390" t="str">
            <v/>
          </cell>
          <cell r="ES390" t="str">
            <v/>
          </cell>
          <cell r="ET390" t="str">
            <v/>
          </cell>
          <cell r="EU390" t="str">
            <v/>
          </cell>
          <cell r="EV390" t="str">
            <v/>
          </cell>
          <cell r="EW390" t="str">
            <v/>
          </cell>
          <cell r="EX390" t="str">
            <v/>
          </cell>
        </row>
        <row r="391">
          <cell r="B391" t="str">
            <v/>
          </cell>
          <cell r="C391" t="str">
            <v/>
          </cell>
          <cell r="D391" t="str">
            <v/>
          </cell>
          <cell r="E391" t="str">
            <v/>
          </cell>
          <cell r="F391" t="str">
            <v/>
          </cell>
          <cell r="G391" t="str">
            <v/>
          </cell>
          <cell r="H391" t="str">
            <v/>
          </cell>
          <cell r="I391" t="str">
            <v/>
          </cell>
          <cell r="J391" t="str">
            <v/>
          </cell>
          <cell r="K391" t="str">
            <v/>
          </cell>
          <cell r="L391" t="str">
            <v/>
          </cell>
          <cell r="M391" t="str">
            <v/>
          </cell>
          <cell r="N391" t="str">
            <v/>
          </cell>
          <cell r="O391" t="str">
            <v/>
          </cell>
          <cell r="P391" t="str">
            <v/>
          </cell>
          <cell r="Q391" t="str">
            <v/>
          </cell>
          <cell r="R391" t="str">
            <v/>
          </cell>
          <cell r="S391" t="str">
            <v/>
          </cell>
          <cell r="T391" t="str">
            <v/>
          </cell>
          <cell r="U391" t="str">
            <v/>
          </cell>
          <cell r="V391" t="str">
            <v/>
          </cell>
          <cell r="W391" t="str">
            <v/>
          </cell>
          <cell r="X391" t="str">
            <v/>
          </cell>
          <cell r="Y391" t="str">
            <v/>
          </cell>
          <cell r="Z391" t="str">
            <v/>
          </cell>
          <cell r="AA391" t="str">
            <v/>
          </cell>
          <cell r="AB391" t="str">
            <v/>
          </cell>
          <cell r="AC391" t="str">
            <v/>
          </cell>
          <cell r="AD391" t="str">
            <v/>
          </cell>
          <cell r="AE391" t="str">
            <v/>
          </cell>
          <cell r="AF391" t="str">
            <v/>
          </cell>
          <cell r="AG391" t="str">
            <v/>
          </cell>
          <cell r="AH391" t="str">
            <v/>
          </cell>
          <cell r="AI391" t="str">
            <v/>
          </cell>
          <cell r="AJ391" t="str">
            <v/>
          </cell>
          <cell r="AK391" t="str">
            <v/>
          </cell>
          <cell r="AL391" t="str">
            <v/>
          </cell>
          <cell r="AM391" t="str">
            <v/>
          </cell>
          <cell r="AN391" t="str">
            <v/>
          </cell>
          <cell r="AO391" t="str">
            <v/>
          </cell>
          <cell r="AP391" t="str">
            <v/>
          </cell>
          <cell r="AQ391" t="str">
            <v/>
          </cell>
          <cell r="AR391" t="str">
            <v/>
          </cell>
          <cell r="AS391" t="str">
            <v/>
          </cell>
          <cell r="AT391" t="str">
            <v/>
          </cell>
          <cell r="AU391" t="str">
            <v/>
          </cell>
          <cell r="AV391" t="str">
            <v/>
          </cell>
          <cell r="AW391" t="str">
            <v/>
          </cell>
          <cell r="AX391" t="str">
            <v/>
          </cell>
          <cell r="AY391" t="str">
            <v/>
          </cell>
          <cell r="AZ391" t="str">
            <v/>
          </cell>
          <cell r="BA391" t="str">
            <v/>
          </cell>
          <cell r="BB391" t="str">
            <v/>
          </cell>
          <cell r="BC391" t="str">
            <v/>
          </cell>
          <cell r="BD391" t="str">
            <v/>
          </cell>
          <cell r="BE391" t="str">
            <v/>
          </cell>
          <cell r="BF391" t="str">
            <v/>
          </cell>
          <cell r="BG391" t="str">
            <v/>
          </cell>
          <cell r="BH391" t="str">
            <v/>
          </cell>
          <cell r="BI391" t="str">
            <v/>
          </cell>
          <cell r="BJ391" t="str">
            <v/>
          </cell>
          <cell r="BK391" t="str">
            <v/>
          </cell>
          <cell r="BL391" t="str">
            <v/>
          </cell>
          <cell r="BM391" t="str">
            <v/>
          </cell>
          <cell r="BN391" t="str">
            <v/>
          </cell>
          <cell r="BO391" t="str">
            <v/>
          </cell>
          <cell r="BP391" t="str">
            <v/>
          </cell>
          <cell r="BQ391" t="str">
            <v/>
          </cell>
          <cell r="BR391" t="str">
            <v/>
          </cell>
          <cell r="BS391" t="str">
            <v/>
          </cell>
          <cell r="BT391" t="str">
            <v/>
          </cell>
          <cell r="BU391" t="str">
            <v/>
          </cell>
          <cell r="BV391" t="str">
            <v/>
          </cell>
          <cell r="BW391" t="str">
            <v/>
          </cell>
          <cell r="BX391" t="str">
            <v/>
          </cell>
          <cell r="BY391" t="str">
            <v/>
          </cell>
          <cell r="CA391" t="str">
            <v/>
          </cell>
          <cell r="CB391" t="str">
            <v/>
          </cell>
          <cell r="CC391" t="str">
            <v/>
          </cell>
          <cell r="CD391" t="str">
            <v/>
          </cell>
          <cell r="CE391" t="str">
            <v/>
          </cell>
          <cell r="CF391" t="str">
            <v/>
          </cell>
          <cell r="CG391" t="str">
            <v/>
          </cell>
          <cell r="CH391" t="str">
            <v/>
          </cell>
          <cell r="CI391" t="str">
            <v/>
          </cell>
          <cell r="CJ391" t="str">
            <v/>
          </cell>
          <cell r="CK391" t="str">
            <v/>
          </cell>
          <cell r="CL391" t="str">
            <v/>
          </cell>
          <cell r="CM391" t="str">
            <v/>
          </cell>
          <cell r="CN391" t="str">
            <v/>
          </cell>
          <cell r="CO391" t="str">
            <v/>
          </cell>
          <cell r="CP391" t="str">
            <v/>
          </cell>
          <cell r="CQ391" t="str">
            <v/>
          </cell>
          <cell r="CR391" t="str">
            <v/>
          </cell>
          <cell r="CS391" t="str">
            <v/>
          </cell>
          <cell r="CT391" t="str">
            <v/>
          </cell>
          <cell r="CU391" t="str">
            <v/>
          </cell>
          <cell r="CV391" t="str">
            <v/>
          </cell>
          <cell r="CW391" t="str">
            <v/>
          </cell>
          <cell r="CX391" t="str">
            <v/>
          </cell>
          <cell r="CY391" t="str">
            <v/>
          </cell>
          <cell r="CZ391" t="str">
            <v/>
          </cell>
          <cell r="DA391" t="str">
            <v/>
          </cell>
          <cell r="DB391" t="str">
            <v/>
          </cell>
          <cell r="DC391" t="str">
            <v/>
          </cell>
          <cell r="DD391" t="str">
            <v/>
          </cell>
          <cell r="DE391" t="str">
            <v/>
          </cell>
          <cell r="DF391" t="str">
            <v/>
          </cell>
          <cell r="DG391" t="str">
            <v/>
          </cell>
          <cell r="DH391" t="str">
            <v/>
          </cell>
          <cell r="DI391" t="str">
            <v/>
          </cell>
          <cell r="DJ391" t="str">
            <v/>
          </cell>
          <cell r="DK391" t="str">
            <v/>
          </cell>
          <cell r="DL391" t="str">
            <v/>
          </cell>
          <cell r="DM391" t="str">
            <v/>
          </cell>
          <cell r="DN391" t="str">
            <v/>
          </cell>
          <cell r="DO391" t="str">
            <v/>
          </cell>
          <cell r="DP391" t="str">
            <v/>
          </cell>
          <cell r="DQ391" t="str">
            <v/>
          </cell>
          <cell r="DR391" t="str">
            <v/>
          </cell>
          <cell r="DS391" t="str">
            <v/>
          </cell>
          <cell r="DT391" t="str">
            <v/>
          </cell>
          <cell r="DU391" t="str">
            <v/>
          </cell>
          <cell r="DV391" t="str">
            <v/>
          </cell>
          <cell r="DW391" t="str">
            <v/>
          </cell>
          <cell r="DX391" t="str">
            <v/>
          </cell>
          <cell r="DY391" t="str">
            <v/>
          </cell>
          <cell r="DZ391" t="str">
            <v/>
          </cell>
          <cell r="EA391" t="str">
            <v/>
          </cell>
          <cell r="EB391" t="str">
            <v/>
          </cell>
          <cell r="EC391" t="str">
            <v/>
          </cell>
          <cell r="ED391" t="str">
            <v/>
          </cell>
          <cell r="EE391" t="str">
            <v/>
          </cell>
          <cell r="EF391" t="str">
            <v/>
          </cell>
          <cell r="EG391" t="str">
            <v/>
          </cell>
          <cell r="EH391" t="str">
            <v/>
          </cell>
          <cell r="EI391" t="str">
            <v/>
          </cell>
          <cell r="EJ391" t="str">
            <v/>
          </cell>
          <cell r="EK391" t="str">
            <v/>
          </cell>
          <cell r="EL391" t="str">
            <v/>
          </cell>
          <cell r="EM391" t="str">
            <v/>
          </cell>
          <cell r="EN391" t="str">
            <v/>
          </cell>
          <cell r="EO391" t="str">
            <v/>
          </cell>
          <cell r="EP391" t="str">
            <v/>
          </cell>
          <cell r="EQ391" t="str">
            <v/>
          </cell>
          <cell r="ER391" t="str">
            <v/>
          </cell>
          <cell r="ES391" t="str">
            <v/>
          </cell>
          <cell r="ET391" t="str">
            <v/>
          </cell>
          <cell r="EU391" t="str">
            <v/>
          </cell>
          <cell r="EV391" t="str">
            <v/>
          </cell>
          <cell r="EW391" t="str">
            <v/>
          </cell>
          <cell r="EX391" t="str">
            <v/>
          </cell>
        </row>
        <row r="392">
          <cell r="B392" t="str">
            <v/>
          </cell>
          <cell r="C392" t="str">
            <v/>
          </cell>
          <cell r="D392" t="str">
            <v/>
          </cell>
          <cell r="E392" t="str">
            <v/>
          </cell>
          <cell r="F392" t="str">
            <v/>
          </cell>
          <cell r="G392" t="str">
            <v/>
          </cell>
          <cell r="H392" t="str">
            <v/>
          </cell>
          <cell r="I392" t="str">
            <v/>
          </cell>
          <cell r="J392" t="str">
            <v/>
          </cell>
          <cell r="K392" t="str">
            <v/>
          </cell>
          <cell r="L392" t="str">
            <v/>
          </cell>
          <cell r="M392" t="str">
            <v/>
          </cell>
          <cell r="N392" t="str">
            <v/>
          </cell>
          <cell r="O392" t="str">
            <v/>
          </cell>
          <cell r="P392" t="str">
            <v/>
          </cell>
          <cell r="Q392" t="str">
            <v/>
          </cell>
          <cell r="R392" t="str">
            <v/>
          </cell>
          <cell r="S392" t="str">
            <v/>
          </cell>
          <cell r="T392" t="str">
            <v/>
          </cell>
          <cell r="U392" t="str">
            <v/>
          </cell>
          <cell r="V392" t="str">
            <v/>
          </cell>
          <cell r="W392" t="str">
            <v/>
          </cell>
          <cell r="X392" t="str">
            <v/>
          </cell>
          <cell r="Y392" t="str">
            <v/>
          </cell>
          <cell r="Z392" t="str">
            <v/>
          </cell>
          <cell r="AA392" t="str">
            <v/>
          </cell>
          <cell r="AB392" t="str">
            <v/>
          </cell>
          <cell r="AC392" t="str">
            <v/>
          </cell>
          <cell r="AD392" t="str">
            <v/>
          </cell>
          <cell r="AE392" t="str">
            <v/>
          </cell>
          <cell r="AF392" t="str">
            <v/>
          </cell>
          <cell r="AG392" t="str">
            <v/>
          </cell>
          <cell r="AH392" t="str">
            <v/>
          </cell>
          <cell r="AI392" t="str">
            <v/>
          </cell>
          <cell r="AJ392" t="str">
            <v/>
          </cell>
          <cell r="AK392" t="str">
            <v/>
          </cell>
          <cell r="AL392" t="str">
            <v/>
          </cell>
          <cell r="AM392" t="str">
            <v/>
          </cell>
          <cell r="AN392" t="str">
            <v/>
          </cell>
          <cell r="AO392" t="str">
            <v/>
          </cell>
          <cell r="AP392" t="str">
            <v/>
          </cell>
          <cell r="AQ392" t="str">
            <v/>
          </cell>
          <cell r="AR392" t="str">
            <v/>
          </cell>
          <cell r="AS392" t="str">
            <v/>
          </cell>
          <cell r="AT392" t="str">
            <v/>
          </cell>
          <cell r="AU392" t="str">
            <v/>
          </cell>
          <cell r="AV392" t="str">
            <v/>
          </cell>
          <cell r="AW392" t="str">
            <v/>
          </cell>
          <cell r="AX392" t="str">
            <v/>
          </cell>
          <cell r="AY392" t="str">
            <v/>
          </cell>
          <cell r="AZ392" t="str">
            <v/>
          </cell>
          <cell r="BA392" t="str">
            <v/>
          </cell>
          <cell r="BB392" t="str">
            <v/>
          </cell>
          <cell r="BC392" t="str">
            <v/>
          </cell>
          <cell r="BD392" t="str">
            <v/>
          </cell>
          <cell r="BE392" t="str">
            <v/>
          </cell>
          <cell r="BF392" t="str">
            <v/>
          </cell>
          <cell r="BG392" t="str">
            <v/>
          </cell>
          <cell r="BH392" t="str">
            <v/>
          </cell>
          <cell r="BI392" t="str">
            <v/>
          </cell>
          <cell r="BJ392" t="str">
            <v/>
          </cell>
          <cell r="BK392" t="str">
            <v/>
          </cell>
          <cell r="BL392" t="str">
            <v/>
          </cell>
          <cell r="BM392" t="str">
            <v/>
          </cell>
          <cell r="BN392" t="str">
            <v/>
          </cell>
          <cell r="BO392" t="str">
            <v/>
          </cell>
          <cell r="BP392" t="str">
            <v/>
          </cell>
          <cell r="BQ392" t="str">
            <v/>
          </cell>
          <cell r="BR392" t="str">
            <v/>
          </cell>
          <cell r="BS392" t="str">
            <v/>
          </cell>
          <cell r="BT392" t="str">
            <v/>
          </cell>
          <cell r="BU392" t="str">
            <v/>
          </cell>
          <cell r="BV392" t="str">
            <v/>
          </cell>
          <cell r="BW392" t="str">
            <v/>
          </cell>
          <cell r="BX392" t="str">
            <v/>
          </cell>
          <cell r="BY392" t="str">
            <v/>
          </cell>
          <cell r="CA392" t="str">
            <v/>
          </cell>
          <cell r="CB392" t="str">
            <v/>
          </cell>
          <cell r="CC392" t="str">
            <v/>
          </cell>
          <cell r="CD392" t="str">
            <v/>
          </cell>
          <cell r="CE392" t="str">
            <v/>
          </cell>
          <cell r="CF392" t="str">
            <v/>
          </cell>
          <cell r="CG392" t="str">
            <v/>
          </cell>
          <cell r="CH392" t="str">
            <v/>
          </cell>
          <cell r="CI392" t="str">
            <v/>
          </cell>
          <cell r="CJ392" t="str">
            <v/>
          </cell>
          <cell r="CK392" t="str">
            <v/>
          </cell>
          <cell r="CL392" t="str">
            <v/>
          </cell>
          <cell r="CM392" t="str">
            <v/>
          </cell>
          <cell r="CN392" t="str">
            <v/>
          </cell>
          <cell r="CO392" t="str">
            <v/>
          </cell>
          <cell r="CP392" t="str">
            <v/>
          </cell>
          <cell r="CQ392" t="str">
            <v/>
          </cell>
          <cell r="CR392" t="str">
            <v/>
          </cell>
          <cell r="CS392" t="str">
            <v/>
          </cell>
          <cell r="CT392" t="str">
            <v/>
          </cell>
          <cell r="CU392" t="str">
            <v/>
          </cell>
          <cell r="CV392" t="str">
            <v/>
          </cell>
          <cell r="CW392" t="str">
            <v/>
          </cell>
          <cell r="CX392" t="str">
            <v/>
          </cell>
          <cell r="CY392" t="str">
            <v/>
          </cell>
          <cell r="CZ392" t="str">
            <v/>
          </cell>
          <cell r="DA392" t="str">
            <v/>
          </cell>
          <cell r="DB392" t="str">
            <v/>
          </cell>
          <cell r="DC392" t="str">
            <v/>
          </cell>
          <cell r="DD392" t="str">
            <v/>
          </cell>
          <cell r="DE392" t="str">
            <v/>
          </cell>
          <cell r="DF392" t="str">
            <v/>
          </cell>
          <cell r="DG392" t="str">
            <v/>
          </cell>
          <cell r="DH392" t="str">
            <v/>
          </cell>
          <cell r="DI392" t="str">
            <v/>
          </cell>
          <cell r="DJ392" t="str">
            <v/>
          </cell>
          <cell r="DK392" t="str">
            <v/>
          </cell>
          <cell r="DL392" t="str">
            <v/>
          </cell>
          <cell r="DM392" t="str">
            <v/>
          </cell>
          <cell r="DN392" t="str">
            <v/>
          </cell>
          <cell r="DO392" t="str">
            <v/>
          </cell>
          <cell r="DP392" t="str">
            <v/>
          </cell>
          <cell r="DQ392" t="str">
            <v/>
          </cell>
          <cell r="DR392" t="str">
            <v/>
          </cell>
          <cell r="DS392" t="str">
            <v/>
          </cell>
          <cell r="DT392" t="str">
            <v/>
          </cell>
          <cell r="DU392" t="str">
            <v/>
          </cell>
          <cell r="DV392" t="str">
            <v/>
          </cell>
          <cell r="DW392" t="str">
            <v/>
          </cell>
          <cell r="DX392" t="str">
            <v/>
          </cell>
          <cell r="DY392" t="str">
            <v/>
          </cell>
          <cell r="DZ392" t="str">
            <v/>
          </cell>
          <cell r="EA392" t="str">
            <v/>
          </cell>
          <cell r="EB392" t="str">
            <v/>
          </cell>
          <cell r="EC392" t="str">
            <v/>
          </cell>
          <cell r="ED392" t="str">
            <v/>
          </cell>
          <cell r="EE392" t="str">
            <v/>
          </cell>
          <cell r="EF392" t="str">
            <v/>
          </cell>
          <cell r="EG392" t="str">
            <v/>
          </cell>
          <cell r="EH392" t="str">
            <v/>
          </cell>
          <cell r="EI392" t="str">
            <v/>
          </cell>
          <cell r="EJ392" t="str">
            <v/>
          </cell>
          <cell r="EK392" t="str">
            <v/>
          </cell>
          <cell r="EL392" t="str">
            <v/>
          </cell>
          <cell r="EM392" t="str">
            <v/>
          </cell>
          <cell r="EN392" t="str">
            <v/>
          </cell>
          <cell r="EO392" t="str">
            <v/>
          </cell>
          <cell r="EP392" t="str">
            <v/>
          </cell>
          <cell r="EQ392" t="str">
            <v/>
          </cell>
          <cell r="ER392" t="str">
            <v/>
          </cell>
          <cell r="ES392" t="str">
            <v/>
          </cell>
          <cell r="ET392" t="str">
            <v/>
          </cell>
          <cell r="EU392" t="str">
            <v/>
          </cell>
          <cell r="EV392" t="str">
            <v/>
          </cell>
          <cell r="EW392" t="str">
            <v/>
          </cell>
          <cell r="EX392" t="str">
            <v/>
          </cell>
        </row>
        <row r="393">
          <cell r="B393" t="str">
            <v/>
          </cell>
          <cell r="C393" t="str">
            <v/>
          </cell>
          <cell r="D393" t="str">
            <v/>
          </cell>
          <cell r="E393" t="str">
            <v/>
          </cell>
          <cell r="F393" t="str">
            <v/>
          </cell>
          <cell r="G393" t="str">
            <v/>
          </cell>
          <cell r="H393" t="str">
            <v/>
          </cell>
          <cell r="I393" t="str">
            <v/>
          </cell>
          <cell r="J393" t="str">
            <v/>
          </cell>
          <cell r="K393" t="str">
            <v/>
          </cell>
          <cell r="L393" t="str">
            <v/>
          </cell>
          <cell r="M393" t="str">
            <v/>
          </cell>
          <cell r="N393" t="str">
            <v/>
          </cell>
          <cell r="O393" t="str">
            <v/>
          </cell>
          <cell r="P393" t="str">
            <v/>
          </cell>
          <cell r="Q393" t="str">
            <v/>
          </cell>
          <cell r="R393" t="str">
            <v/>
          </cell>
          <cell r="S393" t="str">
            <v/>
          </cell>
          <cell r="T393" t="str">
            <v/>
          </cell>
          <cell r="U393" t="str">
            <v/>
          </cell>
          <cell r="V393" t="str">
            <v/>
          </cell>
          <cell r="W393" t="str">
            <v/>
          </cell>
          <cell r="X393" t="str">
            <v/>
          </cell>
          <cell r="Y393" t="str">
            <v/>
          </cell>
          <cell r="Z393" t="str">
            <v/>
          </cell>
          <cell r="AA393" t="str">
            <v/>
          </cell>
          <cell r="AB393" t="str">
            <v/>
          </cell>
          <cell r="AC393" t="str">
            <v/>
          </cell>
          <cell r="AD393" t="str">
            <v/>
          </cell>
          <cell r="AE393" t="str">
            <v/>
          </cell>
          <cell r="AF393" t="str">
            <v/>
          </cell>
          <cell r="AG393" t="str">
            <v/>
          </cell>
          <cell r="AH393" t="str">
            <v/>
          </cell>
          <cell r="AI393" t="str">
            <v/>
          </cell>
          <cell r="AJ393" t="str">
            <v/>
          </cell>
          <cell r="AK393" t="str">
            <v/>
          </cell>
          <cell r="AL393" t="str">
            <v/>
          </cell>
          <cell r="AM393" t="str">
            <v/>
          </cell>
          <cell r="AN393" t="str">
            <v/>
          </cell>
          <cell r="AO393" t="str">
            <v/>
          </cell>
          <cell r="AP393" t="str">
            <v/>
          </cell>
          <cell r="AQ393" t="str">
            <v/>
          </cell>
          <cell r="AR393" t="str">
            <v/>
          </cell>
          <cell r="AS393" t="str">
            <v/>
          </cell>
          <cell r="AT393" t="str">
            <v/>
          </cell>
          <cell r="AU393" t="str">
            <v/>
          </cell>
          <cell r="AV393" t="str">
            <v/>
          </cell>
          <cell r="AW393" t="str">
            <v/>
          </cell>
          <cell r="AX393" t="str">
            <v/>
          </cell>
          <cell r="AY393" t="str">
            <v/>
          </cell>
          <cell r="AZ393" t="str">
            <v/>
          </cell>
          <cell r="BA393" t="str">
            <v/>
          </cell>
          <cell r="BB393" t="str">
            <v/>
          </cell>
          <cell r="BC393" t="str">
            <v/>
          </cell>
          <cell r="BD393" t="str">
            <v/>
          </cell>
          <cell r="BE393" t="str">
            <v/>
          </cell>
          <cell r="BF393" t="str">
            <v/>
          </cell>
          <cell r="BG393" t="str">
            <v/>
          </cell>
          <cell r="BH393" t="str">
            <v/>
          </cell>
          <cell r="BI393" t="str">
            <v/>
          </cell>
          <cell r="BJ393" t="str">
            <v/>
          </cell>
          <cell r="BK393" t="str">
            <v/>
          </cell>
          <cell r="BL393" t="str">
            <v/>
          </cell>
          <cell r="BM393" t="str">
            <v/>
          </cell>
          <cell r="BN393" t="str">
            <v/>
          </cell>
          <cell r="BO393" t="str">
            <v/>
          </cell>
          <cell r="BP393" t="str">
            <v/>
          </cell>
          <cell r="BQ393" t="str">
            <v/>
          </cell>
          <cell r="BR393" t="str">
            <v/>
          </cell>
          <cell r="BS393" t="str">
            <v/>
          </cell>
          <cell r="BT393" t="str">
            <v/>
          </cell>
          <cell r="BU393" t="str">
            <v/>
          </cell>
          <cell r="BV393" t="str">
            <v/>
          </cell>
          <cell r="BW393" t="str">
            <v/>
          </cell>
          <cell r="BX393" t="str">
            <v/>
          </cell>
          <cell r="BY393" t="str">
            <v/>
          </cell>
          <cell r="CA393" t="str">
            <v/>
          </cell>
          <cell r="CB393" t="str">
            <v/>
          </cell>
          <cell r="CC393" t="str">
            <v/>
          </cell>
          <cell r="CD393" t="str">
            <v/>
          </cell>
          <cell r="CE393" t="str">
            <v/>
          </cell>
          <cell r="CF393" t="str">
            <v/>
          </cell>
          <cell r="CG393" t="str">
            <v/>
          </cell>
          <cell r="CH393" t="str">
            <v/>
          </cell>
          <cell r="CI393" t="str">
            <v/>
          </cell>
          <cell r="CJ393" t="str">
            <v/>
          </cell>
          <cell r="CK393" t="str">
            <v/>
          </cell>
          <cell r="CL393" t="str">
            <v/>
          </cell>
          <cell r="CM393" t="str">
            <v/>
          </cell>
          <cell r="CN393" t="str">
            <v/>
          </cell>
          <cell r="CO393" t="str">
            <v/>
          </cell>
          <cell r="CP393" t="str">
            <v/>
          </cell>
          <cell r="CQ393" t="str">
            <v/>
          </cell>
          <cell r="CR393" t="str">
            <v/>
          </cell>
          <cell r="CS393" t="str">
            <v/>
          </cell>
          <cell r="CT393" t="str">
            <v/>
          </cell>
          <cell r="CU393" t="str">
            <v/>
          </cell>
          <cell r="CV393" t="str">
            <v/>
          </cell>
          <cell r="CW393" t="str">
            <v/>
          </cell>
          <cell r="CX393" t="str">
            <v/>
          </cell>
          <cell r="CY393" t="str">
            <v/>
          </cell>
          <cell r="CZ393" t="str">
            <v/>
          </cell>
          <cell r="DA393" t="str">
            <v/>
          </cell>
          <cell r="DB393" t="str">
            <v/>
          </cell>
          <cell r="DC393" t="str">
            <v/>
          </cell>
          <cell r="DD393" t="str">
            <v/>
          </cell>
          <cell r="DE393" t="str">
            <v/>
          </cell>
          <cell r="DF393" t="str">
            <v/>
          </cell>
          <cell r="DG393" t="str">
            <v/>
          </cell>
          <cell r="DH393" t="str">
            <v/>
          </cell>
          <cell r="DI393" t="str">
            <v/>
          </cell>
          <cell r="DJ393" t="str">
            <v/>
          </cell>
          <cell r="DK393" t="str">
            <v/>
          </cell>
          <cell r="DL393" t="str">
            <v/>
          </cell>
          <cell r="DM393" t="str">
            <v/>
          </cell>
          <cell r="DN393" t="str">
            <v/>
          </cell>
          <cell r="DO393" t="str">
            <v/>
          </cell>
          <cell r="DP393" t="str">
            <v/>
          </cell>
          <cell r="DQ393" t="str">
            <v/>
          </cell>
          <cell r="DR393" t="str">
            <v/>
          </cell>
          <cell r="DS393" t="str">
            <v/>
          </cell>
          <cell r="DT393" t="str">
            <v/>
          </cell>
          <cell r="DU393" t="str">
            <v/>
          </cell>
          <cell r="DV393" t="str">
            <v/>
          </cell>
          <cell r="DW393" t="str">
            <v/>
          </cell>
          <cell r="DX393" t="str">
            <v/>
          </cell>
          <cell r="DY393" t="str">
            <v/>
          </cell>
          <cell r="DZ393" t="str">
            <v/>
          </cell>
          <cell r="EA393" t="str">
            <v/>
          </cell>
          <cell r="EB393" t="str">
            <v/>
          </cell>
          <cell r="EC393" t="str">
            <v/>
          </cell>
          <cell r="ED393" t="str">
            <v/>
          </cell>
          <cell r="EE393" t="str">
            <v/>
          </cell>
          <cell r="EF393" t="str">
            <v/>
          </cell>
          <cell r="EG393" t="str">
            <v/>
          </cell>
          <cell r="EH393" t="str">
            <v/>
          </cell>
          <cell r="EI393" t="str">
            <v/>
          </cell>
          <cell r="EJ393" t="str">
            <v/>
          </cell>
          <cell r="EK393" t="str">
            <v/>
          </cell>
          <cell r="EL393" t="str">
            <v/>
          </cell>
          <cell r="EM393" t="str">
            <v/>
          </cell>
          <cell r="EN393" t="str">
            <v/>
          </cell>
          <cell r="EO393" t="str">
            <v/>
          </cell>
          <cell r="EP393" t="str">
            <v/>
          </cell>
          <cell r="EQ393" t="str">
            <v/>
          </cell>
          <cell r="ER393" t="str">
            <v/>
          </cell>
          <cell r="ES393" t="str">
            <v/>
          </cell>
          <cell r="ET393" t="str">
            <v/>
          </cell>
          <cell r="EU393" t="str">
            <v/>
          </cell>
          <cell r="EV393" t="str">
            <v/>
          </cell>
          <cell r="EW393" t="str">
            <v/>
          </cell>
          <cell r="EX393" t="str">
            <v/>
          </cell>
        </row>
        <row r="394">
          <cell r="B394" t="str">
            <v/>
          </cell>
          <cell r="C394" t="str">
            <v/>
          </cell>
          <cell r="D394" t="str">
            <v/>
          </cell>
          <cell r="E394" t="str">
            <v/>
          </cell>
          <cell r="F394" t="str">
            <v/>
          </cell>
          <cell r="G394" t="str">
            <v/>
          </cell>
          <cell r="H394" t="str">
            <v/>
          </cell>
          <cell r="I394" t="str">
            <v/>
          </cell>
          <cell r="J394" t="str">
            <v/>
          </cell>
          <cell r="K394" t="str">
            <v/>
          </cell>
          <cell r="L394" t="str">
            <v/>
          </cell>
          <cell r="M394" t="str">
            <v/>
          </cell>
          <cell r="N394" t="str">
            <v/>
          </cell>
          <cell r="O394" t="str">
            <v/>
          </cell>
          <cell r="P394" t="str">
            <v/>
          </cell>
          <cell r="Q394" t="str">
            <v/>
          </cell>
          <cell r="R394" t="str">
            <v/>
          </cell>
          <cell r="S394" t="str">
            <v/>
          </cell>
          <cell r="T394" t="str">
            <v/>
          </cell>
          <cell r="U394" t="str">
            <v/>
          </cell>
          <cell r="V394" t="str">
            <v/>
          </cell>
          <cell r="W394" t="str">
            <v/>
          </cell>
          <cell r="X394" t="str">
            <v/>
          </cell>
          <cell r="Y394" t="str">
            <v/>
          </cell>
          <cell r="Z394" t="str">
            <v/>
          </cell>
          <cell r="AA394" t="str">
            <v/>
          </cell>
          <cell r="AB394" t="str">
            <v/>
          </cell>
          <cell r="AC394" t="str">
            <v/>
          </cell>
          <cell r="AD394" t="str">
            <v/>
          </cell>
          <cell r="AE394" t="str">
            <v/>
          </cell>
          <cell r="AF394" t="str">
            <v/>
          </cell>
          <cell r="AG394" t="str">
            <v/>
          </cell>
          <cell r="AH394" t="str">
            <v/>
          </cell>
          <cell r="AI394" t="str">
            <v/>
          </cell>
          <cell r="AJ394" t="str">
            <v/>
          </cell>
          <cell r="AK394" t="str">
            <v/>
          </cell>
          <cell r="AL394" t="str">
            <v/>
          </cell>
          <cell r="AM394" t="str">
            <v/>
          </cell>
          <cell r="AN394" t="str">
            <v/>
          </cell>
          <cell r="AO394" t="str">
            <v/>
          </cell>
          <cell r="AP394" t="str">
            <v/>
          </cell>
          <cell r="AQ394" t="str">
            <v/>
          </cell>
          <cell r="AR394" t="str">
            <v/>
          </cell>
          <cell r="AS394" t="str">
            <v/>
          </cell>
          <cell r="AT394" t="str">
            <v/>
          </cell>
          <cell r="AU394" t="str">
            <v/>
          </cell>
          <cell r="AV394" t="str">
            <v/>
          </cell>
          <cell r="AW394" t="str">
            <v/>
          </cell>
          <cell r="AX394" t="str">
            <v/>
          </cell>
          <cell r="AY394" t="str">
            <v/>
          </cell>
          <cell r="AZ394" t="str">
            <v/>
          </cell>
          <cell r="BA394" t="str">
            <v/>
          </cell>
          <cell r="BB394" t="str">
            <v/>
          </cell>
          <cell r="BC394" t="str">
            <v/>
          </cell>
          <cell r="BD394" t="str">
            <v/>
          </cell>
          <cell r="BE394" t="str">
            <v/>
          </cell>
          <cell r="BF394" t="str">
            <v/>
          </cell>
          <cell r="BG394" t="str">
            <v/>
          </cell>
          <cell r="BH394" t="str">
            <v/>
          </cell>
          <cell r="BI394" t="str">
            <v/>
          </cell>
          <cell r="BJ394" t="str">
            <v/>
          </cell>
          <cell r="BK394" t="str">
            <v/>
          </cell>
          <cell r="BL394" t="str">
            <v/>
          </cell>
          <cell r="BM394" t="str">
            <v/>
          </cell>
          <cell r="BN394" t="str">
            <v/>
          </cell>
          <cell r="BO394" t="str">
            <v/>
          </cell>
          <cell r="BP394" t="str">
            <v/>
          </cell>
          <cell r="BQ394" t="str">
            <v/>
          </cell>
          <cell r="BR394" t="str">
            <v/>
          </cell>
          <cell r="BS394" t="str">
            <v/>
          </cell>
          <cell r="BT394" t="str">
            <v/>
          </cell>
          <cell r="BU394" t="str">
            <v/>
          </cell>
          <cell r="BV394" t="str">
            <v/>
          </cell>
          <cell r="BW394" t="str">
            <v/>
          </cell>
          <cell r="BX394" t="str">
            <v/>
          </cell>
          <cell r="BY394" t="str">
            <v/>
          </cell>
          <cell r="CA394" t="str">
            <v/>
          </cell>
          <cell r="CB394" t="str">
            <v/>
          </cell>
          <cell r="CC394" t="str">
            <v/>
          </cell>
          <cell r="CD394" t="str">
            <v/>
          </cell>
          <cell r="CE394" t="str">
            <v/>
          </cell>
          <cell r="CF394" t="str">
            <v/>
          </cell>
          <cell r="CG394" t="str">
            <v/>
          </cell>
          <cell r="CH394" t="str">
            <v/>
          </cell>
          <cell r="CI394" t="str">
            <v/>
          </cell>
          <cell r="CJ394" t="str">
            <v/>
          </cell>
          <cell r="CK394" t="str">
            <v/>
          </cell>
          <cell r="CL394" t="str">
            <v/>
          </cell>
          <cell r="CM394" t="str">
            <v/>
          </cell>
          <cell r="CN394" t="str">
            <v/>
          </cell>
          <cell r="CO394" t="str">
            <v/>
          </cell>
          <cell r="CP394" t="str">
            <v/>
          </cell>
          <cell r="CQ394" t="str">
            <v/>
          </cell>
          <cell r="CR394" t="str">
            <v/>
          </cell>
          <cell r="CS394" t="str">
            <v/>
          </cell>
          <cell r="CT394" t="str">
            <v/>
          </cell>
          <cell r="CU394" t="str">
            <v/>
          </cell>
          <cell r="CV394" t="str">
            <v/>
          </cell>
          <cell r="CW394" t="str">
            <v/>
          </cell>
          <cell r="CX394" t="str">
            <v/>
          </cell>
          <cell r="CY394" t="str">
            <v/>
          </cell>
          <cell r="CZ394" t="str">
            <v/>
          </cell>
          <cell r="DA394" t="str">
            <v/>
          </cell>
          <cell r="DB394" t="str">
            <v/>
          </cell>
          <cell r="DC394" t="str">
            <v/>
          </cell>
          <cell r="DD394" t="str">
            <v/>
          </cell>
          <cell r="DE394" t="str">
            <v/>
          </cell>
          <cell r="DF394" t="str">
            <v/>
          </cell>
          <cell r="DG394" t="str">
            <v/>
          </cell>
          <cell r="DH394" t="str">
            <v/>
          </cell>
          <cell r="DI394" t="str">
            <v/>
          </cell>
          <cell r="DJ394" t="str">
            <v/>
          </cell>
          <cell r="DK394" t="str">
            <v/>
          </cell>
          <cell r="DL394" t="str">
            <v/>
          </cell>
          <cell r="DM394" t="str">
            <v/>
          </cell>
          <cell r="DN394" t="str">
            <v/>
          </cell>
          <cell r="DO394" t="str">
            <v/>
          </cell>
          <cell r="DP394" t="str">
            <v/>
          </cell>
          <cell r="DQ394" t="str">
            <v/>
          </cell>
          <cell r="DR394" t="str">
            <v/>
          </cell>
          <cell r="DS394" t="str">
            <v/>
          </cell>
          <cell r="DT394" t="str">
            <v/>
          </cell>
          <cell r="DU394" t="str">
            <v/>
          </cell>
          <cell r="DV394" t="str">
            <v/>
          </cell>
          <cell r="DW394" t="str">
            <v/>
          </cell>
          <cell r="DX394" t="str">
            <v/>
          </cell>
          <cell r="DY394" t="str">
            <v/>
          </cell>
          <cell r="DZ394" t="str">
            <v/>
          </cell>
          <cell r="EA394" t="str">
            <v/>
          </cell>
          <cell r="EB394" t="str">
            <v/>
          </cell>
          <cell r="EC394" t="str">
            <v/>
          </cell>
          <cell r="ED394" t="str">
            <v/>
          </cell>
          <cell r="EE394" t="str">
            <v/>
          </cell>
          <cell r="EF394" t="str">
            <v/>
          </cell>
          <cell r="EG394" t="str">
            <v/>
          </cell>
          <cell r="EH394" t="str">
            <v/>
          </cell>
          <cell r="EI394" t="str">
            <v/>
          </cell>
          <cell r="EJ394" t="str">
            <v/>
          </cell>
          <cell r="EK394" t="str">
            <v/>
          </cell>
          <cell r="EL394" t="str">
            <v/>
          </cell>
          <cell r="EM394" t="str">
            <v/>
          </cell>
          <cell r="EN394" t="str">
            <v/>
          </cell>
          <cell r="EO394" t="str">
            <v/>
          </cell>
          <cell r="EP394" t="str">
            <v/>
          </cell>
          <cell r="EQ394" t="str">
            <v/>
          </cell>
          <cell r="ER394" t="str">
            <v/>
          </cell>
          <cell r="ES394" t="str">
            <v/>
          </cell>
          <cell r="ET394" t="str">
            <v/>
          </cell>
          <cell r="EU394" t="str">
            <v/>
          </cell>
          <cell r="EV394" t="str">
            <v/>
          </cell>
          <cell r="EW394" t="str">
            <v/>
          </cell>
          <cell r="EX394" t="str">
            <v/>
          </cell>
        </row>
        <row r="395">
          <cell r="B395" t="str">
            <v/>
          </cell>
          <cell r="C395" t="str">
            <v/>
          </cell>
          <cell r="D395" t="str">
            <v/>
          </cell>
          <cell r="E395" t="str">
            <v/>
          </cell>
          <cell r="F395" t="str">
            <v/>
          </cell>
          <cell r="G395" t="str">
            <v/>
          </cell>
          <cell r="H395" t="str">
            <v/>
          </cell>
          <cell r="I395" t="str">
            <v/>
          </cell>
          <cell r="J395" t="str">
            <v/>
          </cell>
          <cell r="K395" t="str">
            <v/>
          </cell>
          <cell r="L395" t="str">
            <v/>
          </cell>
          <cell r="M395" t="str">
            <v/>
          </cell>
          <cell r="N395" t="str">
            <v/>
          </cell>
          <cell r="O395" t="str">
            <v/>
          </cell>
          <cell r="P395" t="str">
            <v/>
          </cell>
          <cell r="Q395" t="str">
            <v/>
          </cell>
          <cell r="R395" t="str">
            <v/>
          </cell>
          <cell r="S395" t="str">
            <v/>
          </cell>
          <cell r="T395" t="str">
            <v/>
          </cell>
          <cell r="U395" t="str">
            <v/>
          </cell>
          <cell r="V395" t="str">
            <v/>
          </cell>
          <cell r="W395" t="str">
            <v/>
          </cell>
          <cell r="X395" t="str">
            <v/>
          </cell>
          <cell r="Y395" t="str">
            <v/>
          </cell>
          <cell r="Z395" t="str">
            <v/>
          </cell>
          <cell r="AA395" t="str">
            <v/>
          </cell>
          <cell r="AB395" t="str">
            <v/>
          </cell>
          <cell r="AC395" t="str">
            <v/>
          </cell>
          <cell r="AD395" t="str">
            <v/>
          </cell>
          <cell r="AE395" t="str">
            <v/>
          </cell>
          <cell r="AF395" t="str">
            <v/>
          </cell>
          <cell r="AG395" t="str">
            <v/>
          </cell>
          <cell r="AH395" t="str">
            <v/>
          </cell>
          <cell r="AI395" t="str">
            <v/>
          </cell>
          <cell r="AJ395" t="str">
            <v/>
          </cell>
          <cell r="AK395" t="str">
            <v/>
          </cell>
          <cell r="AL395" t="str">
            <v/>
          </cell>
          <cell r="AM395" t="str">
            <v/>
          </cell>
          <cell r="AN395" t="str">
            <v/>
          </cell>
          <cell r="AO395" t="str">
            <v/>
          </cell>
          <cell r="AP395" t="str">
            <v/>
          </cell>
          <cell r="AQ395" t="str">
            <v/>
          </cell>
          <cell r="AR395" t="str">
            <v/>
          </cell>
          <cell r="AS395" t="str">
            <v/>
          </cell>
          <cell r="AT395" t="str">
            <v/>
          </cell>
          <cell r="AU395" t="str">
            <v/>
          </cell>
          <cell r="AV395" t="str">
            <v/>
          </cell>
          <cell r="AW395" t="str">
            <v/>
          </cell>
          <cell r="AX395" t="str">
            <v/>
          </cell>
          <cell r="AY395" t="str">
            <v/>
          </cell>
          <cell r="AZ395" t="str">
            <v/>
          </cell>
          <cell r="BA395" t="str">
            <v/>
          </cell>
          <cell r="BB395" t="str">
            <v/>
          </cell>
          <cell r="BC395" t="str">
            <v/>
          </cell>
          <cell r="BD395" t="str">
            <v/>
          </cell>
          <cell r="BE395" t="str">
            <v/>
          </cell>
          <cell r="BF395" t="str">
            <v/>
          </cell>
          <cell r="BG395" t="str">
            <v/>
          </cell>
          <cell r="BH395" t="str">
            <v/>
          </cell>
          <cell r="BI395" t="str">
            <v/>
          </cell>
          <cell r="BJ395" t="str">
            <v/>
          </cell>
          <cell r="BK395" t="str">
            <v/>
          </cell>
          <cell r="BL395" t="str">
            <v/>
          </cell>
          <cell r="BM395" t="str">
            <v/>
          </cell>
          <cell r="BN395" t="str">
            <v/>
          </cell>
          <cell r="BO395" t="str">
            <v/>
          </cell>
          <cell r="BP395" t="str">
            <v/>
          </cell>
          <cell r="BQ395" t="str">
            <v/>
          </cell>
          <cell r="BR395" t="str">
            <v/>
          </cell>
          <cell r="BS395" t="str">
            <v/>
          </cell>
          <cell r="BT395" t="str">
            <v/>
          </cell>
          <cell r="BU395" t="str">
            <v/>
          </cell>
          <cell r="BV395" t="str">
            <v/>
          </cell>
          <cell r="BW395" t="str">
            <v/>
          </cell>
          <cell r="BX395" t="str">
            <v/>
          </cell>
          <cell r="BY395" t="str">
            <v/>
          </cell>
          <cell r="CA395" t="str">
            <v/>
          </cell>
          <cell r="CB395" t="str">
            <v/>
          </cell>
          <cell r="CC395" t="str">
            <v/>
          </cell>
          <cell r="CD395" t="str">
            <v/>
          </cell>
          <cell r="CE395" t="str">
            <v/>
          </cell>
          <cell r="CF395" t="str">
            <v/>
          </cell>
          <cell r="CG395" t="str">
            <v/>
          </cell>
          <cell r="CH395" t="str">
            <v/>
          </cell>
          <cell r="CI395" t="str">
            <v/>
          </cell>
          <cell r="CJ395" t="str">
            <v/>
          </cell>
          <cell r="CK395" t="str">
            <v/>
          </cell>
          <cell r="CL395" t="str">
            <v/>
          </cell>
          <cell r="CM395" t="str">
            <v/>
          </cell>
          <cell r="CN395" t="str">
            <v/>
          </cell>
          <cell r="CO395" t="str">
            <v/>
          </cell>
          <cell r="CP395" t="str">
            <v/>
          </cell>
          <cell r="CQ395" t="str">
            <v/>
          </cell>
          <cell r="CR395" t="str">
            <v/>
          </cell>
          <cell r="CS395" t="str">
            <v/>
          </cell>
          <cell r="CT395" t="str">
            <v/>
          </cell>
          <cell r="CU395" t="str">
            <v/>
          </cell>
          <cell r="CV395" t="str">
            <v/>
          </cell>
          <cell r="CW395" t="str">
            <v/>
          </cell>
          <cell r="CX395" t="str">
            <v/>
          </cell>
          <cell r="CY395" t="str">
            <v/>
          </cell>
          <cell r="CZ395" t="str">
            <v/>
          </cell>
          <cell r="DA395" t="str">
            <v/>
          </cell>
          <cell r="DB395" t="str">
            <v/>
          </cell>
          <cell r="DC395" t="str">
            <v/>
          </cell>
          <cell r="DD395" t="str">
            <v/>
          </cell>
          <cell r="DE395" t="str">
            <v/>
          </cell>
          <cell r="DF395" t="str">
            <v/>
          </cell>
          <cell r="DG395" t="str">
            <v/>
          </cell>
          <cell r="DH395" t="str">
            <v/>
          </cell>
          <cell r="DI395" t="str">
            <v/>
          </cell>
          <cell r="DJ395" t="str">
            <v/>
          </cell>
          <cell r="DK395" t="str">
            <v/>
          </cell>
          <cell r="DL395" t="str">
            <v/>
          </cell>
          <cell r="DM395" t="str">
            <v/>
          </cell>
          <cell r="DN395" t="str">
            <v/>
          </cell>
          <cell r="DO395" t="str">
            <v/>
          </cell>
          <cell r="DP395" t="str">
            <v/>
          </cell>
          <cell r="DQ395" t="str">
            <v/>
          </cell>
          <cell r="DR395" t="str">
            <v/>
          </cell>
          <cell r="DS395" t="str">
            <v/>
          </cell>
          <cell r="DT395" t="str">
            <v/>
          </cell>
          <cell r="DU395" t="str">
            <v/>
          </cell>
          <cell r="DV395" t="str">
            <v/>
          </cell>
          <cell r="DW395" t="str">
            <v/>
          </cell>
          <cell r="DX395" t="str">
            <v/>
          </cell>
          <cell r="DY395" t="str">
            <v/>
          </cell>
          <cell r="DZ395" t="str">
            <v/>
          </cell>
          <cell r="EA395" t="str">
            <v/>
          </cell>
          <cell r="EB395" t="str">
            <v/>
          </cell>
          <cell r="EC395" t="str">
            <v/>
          </cell>
          <cell r="ED395" t="str">
            <v/>
          </cell>
          <cell r="EE395" t="str">
            <v/>
          </cell>
          <cell r="EF395" t="str">
            <v/>
          </cell>
          <cell r="EG395" t="str">
            <v/>
          </cell>
          <cell r="EH395" t="str">
            <v/>
          </cell>
          <cell r="EI395" t="str">
            <v/>
          </cell>
          <cell r="EJ395" t="str">
            <v/>
          </cell>
          <cell r="EK395" t="str">
            <v/>
          </cell>
          <cell r="EL395" t="str">
            <v/>
          </cell>
          <cell r="EM395" t="str">
            <v/>
          </cell>
          <cell r="EN395" t="str">
            <v/>
          </cell>
          <cell r="EO395" t="str">
            <v/>
          </cell>
          <cell r="EP395" t="str">
            <v/>
          </cell>
          <cell r="EQ395" t="str">
            <v/>
          </cell>
          <cell r="ER395" t="str">
            <v/>
          </cell>
          <cell r="ES395" t="str">
            <v/>
          </cell>
          <cell r="ET395" t="str">
            <v/>
          </cell>
          <cell r="EU395" t="str">
            <v/>
          </cell>
          <cell r="EV395" t="str">
            <v/>
          </cell>
          <cell r="EW395" t="str">
            <v/>
          </cell>
          <cell r="EX395" t="str">
            <v/>
          </cell>
        </row>
        <row r="396">
          <cell r="B396" t="str">
            <v/>
          </cell>
          <cell r="C396" t="str">
            <v/>
          </cell>
          <cell r="D396" t="str">
            <v/>
          </cell>
          <cell r="E396" t="str">
            <v/>
          </cell>
          <cell r="F396" t="str">
            <v/>
          </cell>
          <cell r="G396" t="str">
            <v/>
          </cell>
          <cell r="H396" t="str">
            <v/>
          </cell>
          <cell r="I396" t="str">
            <v/>
          </cell>
          <cell r="J396" t="str">
            <v/>
          </cell>
          <cell r="K396" t="str">
            <v/>
          </cell>
          <cell r="L396" t="str">
            <v/>
          </cell>
          <cell r="M396" t="str">
            <v/>
          </cell>
          <cell r="N396" t="str">
            <v/>
          </cell>
          <cell r="O396" t="str">
            <v/>
          </cell>
          <cell r="P396" t="str">
            <v/>
          </cell>
          <cell r="Q396" t="str">
            <v/>
          </cell>
          <cell r="R396" t="str">
            <v/>
          </cell>
          <cell r="S396" t="str">
            <v/>
          </cell>
          <cell r="T396" t="str">
            <v/>
          </cell>
          <cell r="U396" t="str">
            <v/>
          </cell>
          <cell r="V396" t="str">
            <v/>
          </cell>
          <cell r="W396" t="str">
            <v/>
          </cell>
          <cell r="X396" t="str">
            <v/>
          </cell>
          <cell r="Y396" t="str">
            <v/>
          </cell>
          <cell r="Z396" t="str">
            <v/>
          </cell>
          <cell r="AA396" t="str">
            <v/>
          </cell>
          <cell r="AB396" t="str">
            <v/>
          </cell>
          <cell r="AC396" t="str">
            <v/>
          </cell>
          <cell r="AD396" t="str">
            <v/>
          </cell>
          <cell r="AE396" t="str">
            <v/>
          </cell>
          <cell r="AF396" t="str">
            <v/>
          </cell>
          <cell r="AG396" t="str">
            <v/>
          </cell>
          <cell r="AH396" t="str">
            <v/>
          </cell>
          <cell r="AI396" t="str">
            <v/>
          </cell>
          <cell r="AJ396" t="str">
            <v/>
          </cell>
          <cell r="AK396" t="str">
            <v/>
          </cell>
          <cell r="AL396" t="str">
            <v/>
          </cell>
          <cell r="AM396" t="str">
            <v/>
          </cell>
          <cell r="AN396" t="str">
            <v/>
          </cell>
          <cell r="AO396" t="str">
            <v/>
          </cell>
          <cell r="AP396" t="str">
            <v/>
          </cell>
          <cell r="AQ396" t="str">
            <v/>
          </cell>
          <cell r="AR396" t="str">
            <v/>
          </cell>
          <cell r="AS396" t="str">
            <v/>
          </cell>
          <cell r="AT396" t="str">
            <v/>
          </cell>
          <cell r="AU396" t="str">
            <v/>
          </cell>
          <cell r="AV396" t="str">
            <v/>
          </cell>
          <cell r="AW396" t="str">
            <v/>
          </cell>
          <cell r="AX396" t="str">
            <v/>
          </cell>
          <cell r="AY396" t="str">
            <v/>
          </cell>
          <cell r="AZ396" t="str">
            <v/>
          </cell>
          <cell r="BA396" t="str">
            <v/>
          </cell>
          <cell r="BB396" t="str">
            <v/>
          </cell>
          <cell r="BC396" t="str">
            <v/>
          </cell>
          <cell r="BD396" t="str">
            <v/>
          </cell>
          <cell r="BE396" t="str">
            <v/>
          </cell>
          <cell r="BF396" t="str">
            <v/>
          </cell>
          <cell r="BG396" t="str">
            <v/>
          </cell>
          <cell r="BH396" t="str">
            <v/>
          </cell>
          <cell r="BI396" t="str">
            <v/>
          </cell>
          <cell r="BJ396" t="str">
            <v/>
          </cell>
          <cell r="BK396" t="str">
            <v/>
          </cell>
          <cell r="BL396" t="str">
            <v/>
          </cell>
          <cell r="BM396" t="str">
            <v/>
          </cell>
          <cell r="BN396" t="str">
            <v/>
          </cell>
          <cell r="BO396" t="str">
            <v/>
          </cell>
          <cell r="BP396" t="str">
            <v/>
          </cell>
          <cell r="BQ396" t="str">
            <v/>
          </cell>
          <cell r="BR396" t="str">
            <v/>
          </cell>
          <cell r="BS396" t="str">
            <v/>
          </cell>
          <cell r="BT396" t="str">
            <v/>
          </cell>
          <cell r="BU396" t="str">
            <v/>
          </cell>
          <cell r="BV396" t="str">
            <v/>
          </cell>
          <cell r="BW396" t="str">
            <v/>
          </cell>
          <cell r="BX396" t="str">
            <v/>
          </cell>
          <cell r="BY396" t="str">
            <v/>
          </cell>
          <cell r="CA396" t="str">
            <v/>
          </cell>
          <cell r="CB396" t="str">
            <v/>
          </cell>
          <cell r="CC396" t="str">
            <v/>
          </cell>
          <cell r="CD396" t="str">
            <v/>
          </cell>
          <cell r="CE396" t="str">
            <v/>
          </cell>
          <cell r="CF396" t="str">
            <v/>
          </cell>
          <cell r="CG396" t="str">
            <v/>
          </cell>
          <cell r="CH396" t="str">
            <v/>
          </cell>
          <cell r="CI396" t="str">
            <v/>
          </cell>
          <cell r="CJ396" t="str">
            <v/>
          </cell>
          <cell r="CK396" t="str">
            <v/>
          </cell>
          <cell r="CL396" t="str">
            <v/>
          </cell>
          <cell r="CM396" t="str">
            <v/>
          </cell>
          <cell r="CN396" t="str">
            <v/>
          </cell>
          <cell r="CO396" t="str">
            <v/>
          </cell>
          <cell r="CP396" t="str">
            <v/>
          </cell>
          <cell r="CQ396" t="str">
            <v/>
          </cell>
          <cell r="CR396" t="str">
            <v/>
          </cell>
          <cell r="CS396" t="str">
            <v/>
          </cell>
          <cell r="CT396" t="str">
            <v/>
          </cell>
          <cell r="CU396" t="str">
            <v/>
          </cell>
          <cell r="CV396" t="str">
            <v/>
          </cell>
          <cell r="CW396" t="str">
            <v/>
          </cell>
          <cell r="CX396" t="str">
            <v/>
          </cell>
          <cell r="CY396" t="str">
            <v/>
          </cell>
          <cell r="CZ396" t="str">
            <v/>
          </cell>
          <cell r="DA396" t="str">
            <v/>
          </cell>
          <cell r="DB396" t="str">
            <v/>
          </cell>
          <cell r="DC396" t="str">
            <v/>
          </cell>
          <cell r="DD396" t="str">
            <v/>
          </cell>
          <cell r="DE396" t="str">
            <v/>
          </cell>
          <cell r="DF396" t="str">
            <v/>
          </cell>
          <cell r="DG396" t="str">
            <v/>
          </cell>
          <cell r="DH396" t="str">
            <v/>
          </cell>
          <cell r="DI396" t="str">
            <v/>
          </cell>
          <cell r="DJ396" t="str">
            <v/>
          </cell>
          <cell r="DK396" t="str">
            <v/>
          </cell>
          <cell r="DL396" t="str">
            <v/>
          </cell>
          <cell r="DM396" t="str">
            <v/>
          </cell>
          <cell r="DN396" t="str">
            <v/>
          </cell>
          <cell r="DO396" t="str">
            <v/>
          </cell>
          <cell r="DP396" t="str">
            <v/>
          </cell>
          <cell r="DQ396" t="str">
            <v/>
          </cell>
          <cell r="DR396" t="str">
            <v/>
          </cell>
          <cell r="DS396" t="str">
            <v/>
          </cell>
          <cell r="DT396" t="str">
            <v/>
          </cell>
          <cell r="DU396" t="str">
            <v/>
          </cell>
          <cell r="DV396" t="str">
            <v/>
          </cell>
          <cell r="DW396" t="str">
            <v/>
          </cell>
          <cell r="DX396" t="str">
            <v/>
          </cell>
          <cell r="DY396" t="str">
            <v/>
          </cell>
          <cell r="DZ396" t="str">
            <v/>
          </cell>
          <cell r="EA396" t="str">
            <v/>
          </cell>
          <cell r="EB396" t="str">
            <v/>
          </cell>
          <cell r="EC396" t="str">
            <v/>
          </cell>
          <cell r="ED396" t="str">
            <v/>
          </cell>
          <cell r="EE396" t="str">
            <v/>
          </cell>
          <cell r="EF396" t="str">
            <v/>
          </cell>
          <cell r="EG396" t="str">
            <v/>
          </cell>
          <cell r="EH396" t="str">
            <v/>
          </cell>
          <cell r="EI396" t="str">
            <v/>
          </cell>
          <cell r="EJ396" t="str">
            <v/>
          </cell>
          <cell r="EK396" t="str">
            <v/>
          </cell>
          <cell r="EL396" t="str">
            <v/>
          </cell>
          <cell r="EM396" t="str">
            <v/>
          </cell>
          <cell r="EN396" t="str">
            <v/>
          </cell>
          <cell r="EO396" t="str">
            <v/>
          </cell>
          <cell r="EP396" t="str">
            <v/>
          </cell>
          <cell r="EQ396" t="str">
            <v/>
          </cell>
          <cell r="ER396" t="str">
            <v/>
          </cell>
          <cell r="ES396" t="str">
            <v/>
          </cell>
          <cell r="ET396" t="str">
            <v/>
          </cell>
          <cell r="EU396" t="str">
            <v/>
          </cell>
          <cell r="EV396" t="str">
            <v/>
          </cell>
          <cell r="EW396" t="str">
            <v/>
          </cell>
          <cell r="EX396" t="str">
            <v/>
          </cell>
        </row>
        <row r="397">
          <cell r="B397" t="str">
            <v/>
          </cell>
          <cell r="C397" t="str">
            <v/>
          </cell>
          <cell r="D397" t="str">
            <v/>
          </cell>
          <cell r="E397" t="str">
            <v/>
          </cell>
          <cell r="F397" t="str">
            <v/>
          </cell>
          <cell r="G397" t="str">
            <v/>
          </cell>
          <cell r="H397" t="str">
            <v/>
          </cell>
          <cell r="I397" t="str">
            <v/>
          </cell>
          <cell r="J397" t="str">
            <v/>
          </cell>
          <cell r="K397" t="str">
            <v/>
          </cell>
          <cell r="L397" t="str">
            <v/>
          </cell>
          <cell r="M397" t="str">
            <v/>
          </cell>
          <cell r="N397" t="str">
            <v/>
          </cell>
          <cell r="O397" t="str">
            <v/>
          </cell>
          <cell r="P397" t="str">
            <v/>
          </cell>
          <cell r="Q397" t="str">
            <v/>
          </cell>
          <cell r="R397" t="str">
            <v/>
          </cell>
          <cell r="S397" t="str">
            <v/>
          </cell>
          <cell r="T397" t="str">
            <v/>
          </cell>
          <cell r="U397" t="str">
            <v/>
          </cell>
          <cell r="V397" t="str">
            <v/>
          </cell>
          <cell r="W397" t="str">
            <v/>
          </cell>
          <cell r="X397" t="str">
            <v/>
          </cell>
          <cell r="Y397" t="str">
            <v/>
          </cell>
          <cell r="Z397" t="str">
            <v/>
          </cell>
          <cell r="AA397" t="str">
            <v/>
          </cell>
          <cell r="AB397" t="str">
            <v/>
          </cell>
          <cell r="AC397" t="str">
            <v/>
          </cell>
          <cell r="AD397" t="str">
            <v/>
          </cell>
          <cell r="AE397" t="str">
            <v/>
          </cell>
          <cell r="AF397" t="str">
            <v/>
          </cell>
          <cell r="AG397" t="str">
            <v/>
          </cell>
          <cell r="AH397" t="str">
            <v/>
          </cell>
          <cell r="AI397" t="str">
            <v/>
          </cell>
          <cell r="AJ397" t="str">
            <v/>
          </cell>
          <cell r="AK397" t="str">
            <v/>
          </cell>
          <cell r="AL397" t="str">
            <v/>
          </cell>
          <cell r="AM397" t="str">
            <v/>
          </cell>
          <cell r="AN397" t="str">
            <v/>
          </cell>
          <cell r="AO397" t="str">
            <v/>
          </cell>
          <cell r="AP397" t="str">
            <v/>
          </cell>
          <cell r="AQ397" t="str">
            <v/>
          </cell>
          <cell r="AR397" t="str">
            <v/>
          </cell>
          <cell r="AS397" t="str">
            <v/>
          </cell>
          <cell r="AT397" t="str">
            <v/>
          </cell>
          <cell r="AU397" t="str">
            <v/>
          </cell>
          <cell r="AV397" t="str">
            <v/>
          </cell>
          <cell r="AW397" t="str">
            <v/>
          </cell>
          <cell r="AX397" t="str">
            <v/>
          </cell>
          <cell r="AY397" t="str">
            <v/>
          </cell>
          <cell r="AZ397" t="str">
            <v/>
          </cell>
          <cell r="BA397" t="str">
            <v/>
          </cell>
          <cell r="BB397" t="str">
            <v/>
          </cell>
          <cell r="BC397" t="str">
            <v/>
          </cell>
          <cell r="BD397" t="str">
            <v/>
          </cell>
          <cell r="BE397" t="str">
            <v/>
          </cell>
          <cell r="BF397" t="str">
            <v/>
          </cell>
          <cell r="BG397" t="str">
            <v/>
          </cell>
          <cell r="BH397" t="str">
            <v/>
          </cell>
          <cell r="BI397" t="str">
            <v/>
          </cell>
          <cell r="BJ397" t="str">
            <v/>
          </cell>
          <cell r="BK397" t="str">
            <v/>
          </cell>
          <cell r="BL397" t="str">
            <v/>
          </cell>
          <cell r="BM397" t="str">
            <v/>
          </cell>
          <cell r="BN397" t="str">
            <v/>
          </cell>
          <cell r="BO397" t="str">
            <v/>
          </cell>
          <cell r="BP397" t="str">
            <v/>
          </cell>
          <cell r="BQ397" t="str">
            <v/>
          </cell>
          <cell r="BR397" t="str">
            <v/>
          </cell>
          <cell r="BS397" t="str">
            <v/>
          </cell>
          <cell r="BT397" t="str">
            <v/>
          </cell>
          <cell r="BU397" t="str">
            <v/>
          </cell>
          <cell r="BV397" t="str">
            <v/>
          </cell>
          <cell r="BW397" t="str">
            <v/>
          </cell>
          <cell r="BX397" t="str">
            <v/>
          </cell>
          <cell r="BY397" t="str">
            <v/>
          </cell>
          <cell r="CA397" t="str">
            <v/>
          </cell>
          <cell r="CB397" t="str">
            <v/>
          </cell>
          <cell r="CC397" t="str">
            <v/>
          </cell>
          <cell r="CD397" t="str">
            <v/>
          </cell>
          <cell r="CE397" t="str">
            <v/>
          </cell>
          <cell r="CF397" t="str">
            <v/>
          </cell>
          <cell r="CG397" t="str">
            <v/>
          </cell>
          <cell r="CH397" t="str">
            <v/>
          </cell>
          <cell r="CI397" t="str">
            <v/>
          </cell>
          <cell r="CJ397" t="str">
            <v/>
          </cell>
          <cell r="CK397" t="str">
            <v/>
          </cell>
          <cell r="CL397" t="str">
            <v/>
          </cell>
          <cell r="CM397" t="str">
            <v/>
          </cell>
          <cell r="CN397" t="str">
            <v/>
          </cell>
          <cell r="CO397" t="str">
            <v/>
          </cell>
          <cell r="CP397" t="str">
            <v/>
          </cell>
          <cell r="CQ397" t="str">
            <v/>
          </cell>
          <cell r="CR397" t="str">
            <v/>
          </cell>
          <cell r="CS397" t="str">
            <v/>
          </cell>
          <cell r="CT397" t="str">
            <v/>
          </cell>
          <cell r="CU397" t="str">
            <v/>
          </cell>
          <cell r="CV397" t="str">
            <v/>
          </cell>
          <cell r="CW397" t="str">
            <v/>
          </cell>
          <cell r="CX397" t="str">
            <v/>
          </cell>
          <cell r="CY397" t="str">
            <v/>
          </cell>
          <cell r="CZ397" t="str">
            <v/>
          </cell>
          <cell r="DA397" t="str">
            <v/>
          </cell>
          <cell r="DB397" t="str">
            <v/>
          </cell>
          <cell r="DC397" t="str">
            <v/>
          </cell>
          <cell r="DD397" t="str">
            <v/>
          </cell>
          <cell r="DE397" t="str">
            <v/>
          </cell>
          <cell r="DF397" t="str">
            <v/>
          </cell>
          <cell r="DG397" t="str">
            <v/>
          </cell>
          <cell r="DH397" t="str">
            <v/>
          </cell>
          <cell r="DI397" t="str">
            <v/>
          </cell>
          <cell r="DJ397" t="str">
            <v/>
          </cell>
          <cell r="DK397" t="str">
            <v/>
          </cell>
          <cell r="DL397" t="str">
            <v/>
          </cell>
          <cell r="DM397" t="str">
            <v/>
          </cell>
          <cell r="DN397" t="str">
            <v/>
          </cell>
          <cell r="DO397" t="str">
            <v/>
          </cell>
          <cell r="DP397" t="str">
            <v/>
          </cell>
          <cell r="DQ397" t="str">
            <v/>
          </cell>
          <cell r="DR397" t="str">
            <v/>
          </cell>
          <cell r="DS397" t="str">
            <v/>
          </cell>
          <cell r="DT397" t="str">
            <v/>
          </cell>
          <cell r="DU397" t="str">
            <v/>
          </cell>
          <cell r="DV397" t="str">
            <v/>
          </cell>
          <cell r="DW397" t="str">
            <v/>
          </cell>
          <cell r="DX397" t="str">
            <v/>
          </cell>
          <cell r="DY397" t="str">
            <v/>
          </cell>
          <cell r="DZ397" t="str">
            <v/>
          </cell>
          <cell r="EA397" t="str">
            <v/>
          </cell>
          <cell r="EB397" t="str">
            <v/>
          </cell>
          <cell r="EC397" t="str">
            <v/>
          </cell>
          <cell r="ED397" t="str">
            <v/>
          </cell>
          <cell r="EE397" t="str">
            <v/>
          </cell>
          <cell r="EF397" t="str">
            <v/>
          </cell>
          <cell r="EG397" t="str">
            <v/>
          </cell>
          <cell r="EH397" t="str">
            <v/>
          </cell>
          <cell r="EI397" t="str">
            <v/>
          </cell>
          <cell r="EJ397" t="str">
            <v/>
          </cell>
          <cell r="EK397" t="str">
            <v/>
          </cell>
          <cell r="EL397" t="str">
            <v/>
          </cell>
          <cell r="EM397" t="str">
            <v/>
          </cell>
          <cell r="EN397" t="str">
            <v/>
          </cell>
          <cell r="EO397" t="str">
            <v/>
          </cell>
          <cell r="EP397" t="str">
            <v/>
          </cell>
          <cell r="EQ397" t="str">
            <v/>
          </cell>
          <cell r="ER397" t="str">
            <v/>
          </cell>
          <cell r="ES397" t="str">
            <v/>
          </cell>
          <cell r="ET397" t="str">
            <v/>
          </cell>
          <cell r="EU397" t="str">
            <v/>
          </cell>
          <cell r="EV397" t="str">
            <v/>
          </cell>
          <cell r="EW397" t="str">
            <v/>
          </cell>
          <cell r="EX397" t="str">
            <v/>
          </cell>
        </row>
        <row r="398">
          <cell r="B398" t="str">
            <v/>
          </cell>
          <cell r="C398" t="str">
            <v/>
          </cell>
          <cell r="D398" t="str">
            <v/>
          </cell>
          <cell r="E398" t="str">
            <v/>
          </cell>
          <cell r="F398" t="str">
            <v/>
          </cell>
          <cell r="G398" t="str">
            <v/>
          </cell>
          <cell r="H398" t="str">
            <v/>
          </cell>
          <cell r="I398" t="str">
            <v/>
          </cell>
          <cell r="J398" t="str">
            <v/>
          </cell>
          <cell r="K398" t="str">
            <v/>
          </cell>
          <cell r="L398" t="str">
            <v/>
          </cell>
          <cell r="M398" t="str">
            <v/>
          </cell>
          <cell r="N398" t="str">
            <v/>
          </cell>
          <cell r="O398" t="str">
            <v/>
          </cell>
          <cell r="P398" t="str">
            <v/>
          </cell>
          <cell r="Q398" t="str">
            <v/>
          </cell>
          <cell r="R398" t="str">
            <v/>
          </cell>
          <cell r="S398" t="str">
            <v/>
          </cell>
          <cell r="T398" t="str">
            <v/>
          </cell>
          <cell r="U398" t="str">
            <v/>
          </cell>
          <cell r="V398" t="str">
            <v/>
          </cell>
          <cell r="W398" t="str">
            <v/>
          </cell>
          <cell r="X398" t="str">
            <v/>
          </cell>
          <cell r="Y398" t="str">
            <v/>
          </cell>
          <cell r="Z398" t="str">
            <v/>
          </cell>
          <cell r="AA398" t="str">
            <v/>
          </cell>
          <cell r="AB398" t="str">
            <v/>
          </cell>
          <cell r="AC398" t="str">
            <v/>
          </cell>
          <cell r="AD398" t="str">
            <v/>
          </cell>
          <cell r="AE398" t="str">
            <v/>
          </cell>
          <cell r="AF398" t="str">
            <v/>
          </cell>
          <cell r="AG398" t="str">
            <v/>
          </cell>
          <cell r="AH398" t="str">
            <v/>
          </cell>
          <cell r="AI398" t="str">
            <v/>
          </cell>
          <cell r="AJ398" t="str">
            <v/>
          </cell>
          <cell r="AK398" t="str">
            <v/>
          </cell>
          <cell r="AL398" t="str">
            <v/>
          </cell>
          <cell r="AM398" t="str">
            <v/>
          </cell>
          <cell r="AN398" t="str">
            <v/>
          </cell>
          <cell r="AO398" t="str">
            <v/>
          </cell>
          <cell r="AP398" t="str">
            <v/>
          </cell>
          <cell r="AQ398" t="str">
            <v/>
          </cell>
          <cell r="AR398" t="str">
            <v/>
          </cell>
          <cell r="AS398" t="str">
            <v/>
          </cell>
          <cell r="AT398" t="str">
            <v/>
          </cell>
          <cell r="AU398" t="str">
            <v/>
          </cell>
          <cell r="AV398" t="str">
            <v/>
          </cell>
          <cell r="AW398" t="str">
            <v/>
          </cell>
          <cell r="AX398" t="str">
            <v/>
          </cell>
          <cell r="AY398" t="str">
            <v/>
          </cell>
          <cell r="AZ398" t="str">
            <v/>
          </cell>
          <cell r="BA398" t="str">
            <v/>
          </cell>
          <cell r="BB398" t="str">
            <v/>
          </cell>
          <cell r="BC398" t="str">
            <v/>
          </cell>
          <cell r="BD398" t="str">
            <v/>
          </cell>
          <cell r="BE398" t="str">
            <v/>
          </cell>
          <cell r="BF398" t="str">
            <v/>
          </cell>
          <cell r="BG398" t="str">
            <v/>
          </cell>
          <cell r="BH398" t="str">
            <v/>
          </cell>
          <cell r="BI398" t="str">
            <v/>
          </cell>
          <cell r="BJ398" t="str">
            <v/>
          </cell>
          <cell r="BK398" t="str">
            <v/>
          </cell>
          <cell r="BL398" t="str">
            <v/>
          </cell>
          <cell r="BM398" t="str">
            <v/>
          </cell>
          <cell r="BN398" t="str">
            <v/>
          </cell>
          <cell r="BO398" t="str">
            <v/>
          </cell>
          <cell r="BP398" t="str">
            <v/>
          </cell>
          <cell r="BQ398" t="str">
            <v/>
          </cell>
          <cell r="BR398" t="str">
            <v/>
          </cell>
          <cell r="BS398" t="str">
            <v/>
          </cell>
          <cell r="BT398" t="str">
            <v/>
          </cell>
          <cell r="BU398" t="str">
            <v/>
          </cell>
          <cell r="BV398" t="str">
            <v/>
          </cell>
          <cell r="BW398" t="str">
            <v/>
          </cell>
          <cell r="BX398" t="str">
            <v/>
          </cell>
          <cell r="BY398" t="str">
            <v/>
          </cell>
          <cell r="CA398" t="str">
            <v/>
          </cell>
          <cell r="CB398" t="str">
            <v/>
          </cell>
          <cell r="CC398" t="str">
            <v/>
          </cell>
          <cell r="CD398" t="str">
            <v/>
          </cell>
          <cell r="CE398" t="str">
            <v/>
          </cell>
          <cell r="CF398" t="str">
            <v/>
          </cell>
          <cell r="CG398" t="str">
            <v/>
          </cell>
          <cell r="CH398" t="str">
            <v/>
          </cell>
          <cell r="CI398" t="str">
            <v/>
          </cell>
          <cell r="CJ398" t="str">
            <v/>
          </cell>
          <cell r="CK398" t="str">
            <v/>
          </cell>
          <cell r="CL398" t="str">
            <v/>
          </cell>
          <cell r="CM398" t="str">
            <v/>
          </cell>
          <cell r="CN398" t="str">
            <v/>
          </cell>
          <cell r="CO398" t="str">
            <v/>
          </cell>
          <cell r="CP398" t="str">
            <v/>
          </cell>
          <cell r="CQ398" t="str">
            <v/>
          </cell>
          <cell r="CR398" t="str">
            <v/>
          </cell>
          <cell r="CS398" t="str">
            <v/>
          </cell>
          <cell r="CT398" t="str">
            <v/>
          </cell>
          <cell r="CU398" t="str">
            <v/>
          </cell>
          <cell r="CV398" t="str">
            <v/>
          </cell>
          <cell r="CW398" t="str">
            <v/>
          </cell>
          <cell r="CX398" t="str">
            <v/>
          </cell>
          <cell r="CY398" t="str">
            <v/>
          </cell>
          <cell r="CZ398" t="str">
            <v/>
          </cell>
          <cell r="DA398" t="str">
            <v/>
          </cell>
          <cell r="DB398" t="str">
            <v/>
          </cell>
          <cell r="DC398" t="str">
            <v/>
          </cell>
          <cell r="DD398" t="str">
            <v/>
          </cell>
          <cell r="DE398" t="str">
            <v/>
          </cell>
          <cell r="DF398" t="str">
            <v/>
          </cell>
          <cell r="DG398" t="str">
            <v/>
          </cell>
          <cell r="DH398" t="str">
            <v/>
          </cell>
          <cell r="DI398" t="str">
            <v/>
          </cell>
          <cell r="DJ398" t="str">
            <v/>
          </cell>
          <cell r="DK398" t="str">
            <v/>
          </cell>
          <cell r="DL398" t="str">
            <v/>
          </cell>
          <cell r="DM398" t="str">
            <v/>
          </cell>
          <cell r="DN398" t="str">
            <v/>
          </cell>
          <cell r="DO398" t="str">
            <v/>
          </cell>
          <cell r="DP398" t="str">
            <v/>
          </cell>
          <cell r="DQ398" t="str">
            <v/>
          </cell>
          <cell r="DR398" t="str">
            <v/>
          </cell>
          <cell r="DS398" t="str">
            <v/>
          </cell>
          <cell r="DT398" t="str">
            <v/>
          </cell>
          <cell r="DU398" t="str">
            <v/>
          </cell>
          <cell r="DV398" t="str">
            <v/>
          </cell>
          <cell r="DW398" t="str">
            <v/>
          </cell>
          <cell r="DX398" t="str">
            <v/>
          </cell>
          <cell r="DY398" t="str">
            <v/>
          </cell>
          <cell r="DZ398" t="str">
            <v/>
          </cell>
          <cell r="EA398" t="str">
            <v/>
          </cell>
          <cell r="EB398" t="str">
            <v/>
          </cell>
          <cell r="EC398" t="str">
            <v/>
          </cell>
          <cell r="ED398" t="str">
            <v/>
          </cell>
          <cell r="EE398" t="str">
            <v/>
          </cell>
          <cell r="EF398" t="str">
            <v/>
          </cell>
          <cell r="EG398" t="str">
            <v/>
          </cell>
          <cell r="EH398" t="str">
            <v/>
          </cell>
          <cell r="EI398" t="str">
            <v/>
          </cell>
          <cell r="EJ398" t="str">
            <v/>
          </cell>
          <cell r="EK398" t="str">
            <v/>
          </cell>
          <cell r="EL398" t="str">
            <v/>
          </cell>
          <cell r="EM398" t="str">
            <v/>
          </cell>
          <cell r="EN398" t="str">
            <v/>
          </cell>
          <cell r="EO398" t="str">
            <v/>
          </cell>
          <cell r="EP398" t="str">
            <v/>
          </cell>
          <cell r="EQ398" t="str">
            <v/>
          </cell>
          <cell r="ER398" t="str">
            <v/>
          </cell>
          <cell r="ES398" t="str">
            <v/>
          </cell>
          <cell r="ET398" t="str">
            <v/>
          </cell>
          <cell r="EU398" t="str">
            <v/>
          </cell>
          <cell r="EV398" t="str">
            <v/>
          </cell>
          <cell r="EW398" t="str">
            <v/>
          </cell>
          <cell r="EX398" t="str">
            <v/>
          </cell>
        </row>
        <row r="399">
          <cell r="B399" t="str">
            <v/>
          </cell>
          <cell r="C399" t="str">
            <v/>
          </cell>
          <cell r="D399" t="str">
            <v/>
          </cell>
          <cell r="E399" t="str">
            <v/>
          </cell>
          <cell r="F399" t="str">
            <v/>
          </cell>
          <cell r="G399" t="str">
            <v/>
          </cell>
          <cell r="H399" t="str">
            <v/>
          </cell>
          <cell r="I399" t="str">
            <v/>
          </cell>
          <cell r="J399" t="str">
            <v/>
          </cell>
          <cell r="K399" t="str">
            <v/>
          </cell>
          <cell r="L399" t="str">
            <v/>
          </cell>
          <cell r="M399" t="str">
            <v/>
          </cell>
          <cell r="N399" t="str">
            <v/>
          </cell>
          <cell r="O399" t="str">
            <v/>
          </cell>
          <cell r="P399" t="str">
            <v/>
          </cell>
          <cell r="Q399" t="str">
            <v/>
          </cell>
          <cell r="R399" t="str">
            <v/>
          </cell>
          <cell r="S399" t="str">
            <v/>
          </cell>
          <cell r="T399" t="str">
            <v/>
          </cell>
          <cell r="U399" t="str">
            <v/>
          </cell>
          <cell r="V399" t="str">
            <v/>
          </cell>
          <cell r="W399" t="str">
            <v/>
          </cell>
          <cell r="X399" t="str">
            <v/>
          </cell>
          <cell r="Y399" t="str">
            <v/>
          </cell>
          <cell r="Z399" t="str">
            <v/>
          </cell>
          <cell r="AA399" t="str">
            <v/>
          </cell>
          <cell r="AB399" t="str">
            <v/>
          </cell>
          <cell r="AC399" t="str">
            <v/>
          </cell>
          <cell r="AD399" t="str">
            <v/>
          </cell>
          <cell r="AE399" t="str">
            <v/>
          </cell>
          <cell r="AF399" t="str">
            <v/>
          </cell>
          <cell r="AG399" t="str">
            <v/>
          </cell>
          <cell r="AH399" t="str">
            <v/>
          </cell>
          <cell r="AI399" t="str">
            <v/>
          </cell>
          <cell r="AJ399" t="str">
            <v/>
          </cell>
          <cell r="AK399" t="str">
            <v/>
          </cell>
          <cell r="AL399" t="str">
            <v/>
          </cell>
          <cell r="AM399" t="str">
            <v/>
          </cell>
          <cell r="AN399" t="str">
            <v/>
          </cell>
          <cell r="AO399" t="str">
            <v/>
          </cell>
          <cell r="AP399" t="str">
            <v/>
          </cell>
          <cell r="AQ399" t="str">
            <v/>
          </cell>
          <cell r="AR399" t="str">
            <v/>
          </cell>
          <cell r="AS399" t="str">
            <v/>
          </cell>
          <cell r="AT399" t="str">
            <v/>
          </cell>
          <cell r="AU399" t="str">
            <v/>
          </cell>
          <cell r="AV399" t="str">
            <v/>
          </cell>
          <cell r="AW399" t="str">
            <v/>
          </cell>
          <cell r="AX399" t="str">
            <v/>
          </cell>
          <cell r="AY399" t="str">
            <v/>
          </cell>
          <cell r="AZ399" t="str">
            <v/>
          </cell>
          <cell r="BA399" t="str">
            <v/>
          </cell>
          <cell r="BB399" t="str">
            <v/>
          </cell>
          <cell r="BC399" t="str">
            <v/>
          </cell>
          <cell r="BD399" t="str">
            <v/>
          </cell>
          <cell r="BE399" t="str">
            <v/>
          </cell>
          <cell r="BF399" t="str">
            <v/>
          </cell>
          <cell r="BG399" t="str">
            <v/>
          </cell>
          <cell r="BH399" t="str">
            <v/>
          </cell>
          <cell r="BI399" t="str">
            <v/>
          </cell>
          <cell r="BJ399" t="str">
            <v/>
          </cell>
          <cell r="BK399" t="str">
            <v/>
          </cell>
          <cell r="BL399" t="str">
            <v/>
          </cell>
          <cell r="BM399" t="str">
            <v/>
          </cell>
          <cell r="BN399" t="str">
            <v/>
          </cell>
          <cell r="BO399" t="str">
            <v/>
          </cell>
          <cell r="BP399" t="str">
            <v/>
          </cell>
          <cell r="BQ399" t="str">
            <v/>
          </cell>
          <cell r="BR399" t="str">
            <v/>
          </cell>
          <cell r="BS399" t="str">
            <v/>
          </cell>
          <cell r="BT399" t="str">
            <v/>
          </cell>
          <cell r="BU399" t="str">
            <v/>
          </cell>
          <cell r="BV399" t="str">
            <v/>
          </cell>
          <cell r="BW399" t="str">
            <v/>
          </cell>
          <cell r="BX399" t="str">
            <v/>
          </cell>
          <cell r="BY399" t="str">
            <v/>
          </cell>
          <cell r="CA399" t="str">
            <v/>
          </cell>
          <cell r="CB399" t="str">
            <v/>
          </cell>
          <cell r="CC399" t="str">
            <v/>
          </cell>
          <cell r="CD399" t="str">
            <v/>
          </cell>
          <cell r="CE399" t="str">
            <v/>
          </cell>
          <cell r="CF399" t="str">
            <v/>
          </cell>
          <cell r="CG399" t="str">
            <v/>
          </cell>
          <cell r="CH399" t="str">
            <v/>
          </cell>
          <cell r="CI399" t="str">
            <v/>
          </cell>
          <cell r="CJ399" t="str">
            <v/>
          </cell>
          <cell r="CK399" t="str">
            <v/>
          </cell>
          <cell r="CL399" t="str">
            <v/>
          </cell>
          <cell r="CM399" t="str">
            <v/>
          </cell>
          <cell r="CN399" t="str">
            <v/>
          </cell>
          <cell r="CO399" t="str">
            <v/>
          </cell>
          <cell r="CP399" t="str">
            <v/>
          </cell>
          <cell r="CQ399" t="str">
            <v/>
          </cell>
          <cell r="CR399" t="str">
            <v/>
          </cell>
          <cell r="CS399" t="str">
            <v/>
          </cell>
          <cell r="CT399" t="str">
            <v/>
          </cell>
          <cell r="CU399" t="str">
            <v/>
          </cell>
          <cell r="CV399" t="str">
            <v/>
          </cell>
          <cell r="CW399" t="str">
            <v/>
          </cell>
          <cell r="CX399" t="str">
            <v/>
          </cell>
          <cell r="CY399" t="str">
            <v/>
          </cell>
          <cell r="CZ399" t="str">
            <v/>
          </cell>
          <cell r="DA399" t="str">
            <v/>
          </cell>
          <cell r="DB399" t="str">
            <v/>
          </cell>
          <cell r="DC399" t="str">
            <v/>
          </cell>
          <cell r="DD399" t="str">
            <v/>
          </cell>
          <cell r="DE399" t="str">
            <v/>
          </cell>
          <cell r="DF399" t="str">
            <v/>
          </cell>
          <cell r="DG399" t="str">
            <v/>
          </cell>
          <cell r="DH399" t="str">
            <v/>
          </cell>
          <cell r="DI399" t="str">
            <v/>
          </cell>
          <cell r="DJ399" t="str">
            <v/>
          </cell>
          <cell r="DK399" t="str">
            <v/>
          </cell>
          <cell r="DL399" t="str">
            <v/>
          </cell>
          <cell r="DM399" t="str">
            <v/>
          </cell>
          <cell r="DN399" t="str">
            <v/>
          </cell>
          <cell r="DO399" t="str">
            <v/>
          </cell>
          <cell r="DP399" t="str">
            <v/>
          </cell>
          <cell r="DQ399" t="str">
            <v/>
          </cell>
          <cell r="DR399" t="str">
            <v/>
          </cell>
          <cell r="DS399" t="str">
            <v/>
          </cell>
          <cell r="DT399" t="str">
            <v/>
          </cell>
          <cell r="DU399" t="str">
            <v/>
          </cell>
          <cell r="DV399" t="str">
            <v/>
          </cell>
          <cell r="DW399" t="str">
            <v/>
          </cell>
          <cell r="DX399" t="str">
            <v/>
          </cell>
          <cell r="DY399" t="str">
            <v/>
          </cell>
          <cell r="DZ399" t="str">
            <v/>
          </cell>
          <cell r="EA399" t="str">
            <v/>
          </cell>
          <cell r="EB399" t="str">
            <v/>
          </cell>
          <cell r="EC399" t="str">
            <v/>
          </cell>
          <cell r="ED399" t="str">
            <v/>
          </cell>
          <cell r="EE399" t="str">
            <v/>
          </cell>
          <cell r="EF399" t="str">
            <v/>
          </cell>
          <cell r="EG399" t="str">
            <v/>
          </cell>
          <cell r="EH399" t="str">
            <v/>
          </cell>
          <cell r="EI399" t="str">
            <v/>
          </cell>
          <cell r="EJ399" t="str">
            <v/>
          </cell>
          <cell r="EK399" t="str">
            <v/>
          </cell>
          <cell r="EL399" t="str">
            <v/>
          </cell>
          <cell r="EM399" t="str">
            <v/>
          </cell>
          <cell r="EN399" t="str">
            <v/>
          </cell>
          <cell r="EO399" t="str">
            <v/>
          </cell>
          <cell r="EP399" t="str">
            <v/>
          </cell>
          <cell r="EQ399" t="str">
            <v/>
          </cell>
          <cell r="ER399" t="str">
            <v/>
          </cell>
          <cell r="ES399" t="str">
            <v/>
          </cell>
          <cell r="ET399" t="str">
            <v/>
          </cell>
          <cell r="EU399" t="str">
            <v/>
          </cell>
          <cell r="EV399" t="str">
            <v/>
          </cell>
          <cell r="EW399" t="str">
            <v/>
          </cell>
          <cell r="EX399" t="str">
            <v/>
          </cell>
        </row>
        <row r="400"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F400" t="str">
            <v/>
          </cell>
          <cell r="G400" t="str">
            <v/>
          </cell>
          <cell r="H400" t="str">
            <v/>
          </cell>
          <cell r="I400" t="str">
            <v/>
          </cell>
          <cell r="J400" t="str">
            <v/>
          </cell>
          <cell r="K400" t="str">
            <v/>
          </cell>
          <cell r="L400" t="str">
            <v/>
          </cell>
          <cell r="M400" t="str">
            <v/>
          </cell>
          <cell r="N400" t="str">
            <v/>
          </cell>
          <cell r="O400" t="str">
            <v/>
          </cell>
          <cell r="P400" t="str">
            <v/>
          </cell>
          <cell r="Q400" t="str">
            <v/>
          </cell>
          <cell r="R400" t="str">
            <v/>
          </cell>
          <cell r="S400" t="str">
            <v/>
          </cell>
          <cell r="T400" t="str">
            <v/>
          </cell>
          <cell r="U400" t="str">
            <v/>
          </cell>
          <cell r="V400" t="str">
            <v/>
          </cell>
          <cell r="W400" t="str">
            <v/>
          </cell>
          <cell r="X400" t="str">
            <v/>
          </cell>
          <cell r="Y400" t="str">
            <v/>
          </cell>
          <cell r="Z400" t="str">
            <v/>
          </cell>
          <cell r="AA400" t="str">
            <v/>
          </cell>
          <cell r="AB400" t="str">
            <v/>
          </cell>
          <cell r="AC400" t="str">
            <v/>
          </cell>
          <cell r="AD400" t="str">
            <v/>
          </cell>
          <cell r="AE400" t="str">
            <v/>
          </cell>
          <cell r="AF400" t="str">
            <v/>
          </cell>
          <cell r="AG400" t="str">
            <v/>
          </cell>
          <cell r="AH400" t="str">
            <v/>
          </cell>
          <cell r="AI400" t="str">
            <v/>
          </cell>
          <cell r="AJ400" t="str">
            <v/>
          </cell>
          <cell r="AK400" t="str">
            <v/>
          </cell>
          <cell r="AL400" t="str">
            <v/>
          </cell>
          <cell r="AM400" t="str">
            <v/>
          </cell>
          <cell r="AN400" t="str">
            <v/>
          </cell>
          <cell r="AO400" t="str">
            <v/>
          </cell>
          <cell r="AP400" t="str">
            <v/>
          </cell>
          <cell r="AQ400" t="str">
            <v/>
          </cell>
          <cell r="AR400" t="str">
            <v/>
          </cell>
          <cell r="AS400" t="str">
            <v/>
          </cell>
          <cell r="AT400" t="str">
            <v/>
          </cell>
          <cell r="AU400" t="str">
            <v/>
          </cell>
          <cell r="AV400" t="str">
            <v/>
          </cell>
          <cell r="AW400" t="str">
            <v/>
          </cell>
          <cell r="AX400" t="str">
            <v/>
          </cell>
          <cell r="AY400" t="str">
            <v/>
          </cell>
          <cell r="AZ400" t="str">
            <v/>
          </cell>
          <cell r="BA400" t="str">
            <v/>
          </cell>
          <cell r="BB400" t="str">
            <v/>
          </cell>
          <cell r="BC400" t="str">
            <v/>
          </cell>
          <cell r="BD400" t="str">
            <v/>
          </cell>
          <cell r="BE400" t="str">
            <v/>
          </cell>
          <cell r="BF400" t="str">
            <v/>
          </cell>
          <cell r="BG400" t="str">
            <v/>
          </cell>
          <cell r="BH400" t="str">
            <v/>
          </cell>
          <cell r="BI400" t="str">
            <v/>
          </cell>
          <cell r="BJ400" t="str">
            <v/>
          </cell>
          <cell r="BK400" t="str">
            <v/>
          </cell>
          <cell r="BL400" t="str">
            <v/>
          </cell>
          <cell r="BM400" t="str">
            <v/>
          </cell>
          <cell r="BN400" t="str">
            <v/>
          </cell>
          <cell r="BO400" t="str">
            <v/>
          </cell>
          <cell r="BP400" t="str">
            <v/>
          </cell>
          <cell r="BQ400" t="str">
            <v/>
          </cell>
          <cell r="BR400" t="str">
            <v/>
          </cell>
          <cell r="BS400" t="str">
            <v/>
          </cell>
          <cell r="BT400" t="str">
            <v/>
          </cell>
          <cell r="BU400" t="str">
            <v/>
          </cell>
          <cell r="BV400" t="str">
            <v/>
          </cell>
          <cell r="BW400" t="str">
            <v/>
          </cell>
          <cell r="BX400" t="str">
            <v/>
          </cell>
          <cell r="BY400" t="str">
            <v/>
          </cell>
          <cell r="CA400" t="str">
            <v/>
          </cell>
          <cell r="CB400" t="str">
            <v/>
          </cell>
          <cell r="CC400" t="str">
            <v/>
          </cell>
          <cell r="CD400" t="str">
            <v/>
          </cell>
          <cell r="CE400" t="str">
            <v/>
          </cell>
          <cell r="CF400" t="str">
            <v/>
          </cell>
          <cell r="CG400" t="str">
            <v/>
          </cell>
          <cell r="CH400" t="str">
            <v/>
          </cell>
          <cell r="CI400" t="str">
            <v/>
          </cell>
          <cell r="CJ400" t="str">
            <v/>
          </cell>
          <cell r="CK400" t="str">
            <v/>
          </cell>
          <cell r="CL400" t="str">
            <v/>
          </cell>
          <cell r="CM400" t="str">
            <v/>
          </cell>
          <cell r="CN400" t="str">
            <v/>
          </cell>
          <cell r="CO400" t="str">
            <v/>
          </cell>
          <cell r="CP400" t="str">
            <v/>
          </cell>
          <cell r="CQ400" t="str">
            <v/>
          </cell>
          <cell r="CR400" t="str">
            <v/>
          </cell>
          <cell r="CS400" t="str">
            <v/>
          </cell>
          <cell r="CT400" t="str">
            <v/>
          </cell>
          <cell r="CU400" t="str">
            <v/>
          </cell>
          <cell r="CV400" t="str">
            <v/>
          </cell>
          <cell r="CW400" t="str">
            <v/>
          </cell>
          <cell r="CX400" t="str">
            <v/>
          </cell>
          <cell r="CY400" t="str">
            <v/>
          </cell>
          <cell r="CZ400" t="str">
            <v/>
          </cell>
          <cell r="DA400" t="str">
            <v/>
          </cell>
          <cell r="DB400" t="str">
            <v/>
          </cell>
          <cell r="DC400" t="str">
            <v/>
          </cell>
          <cell r="DD400" t="str">
            <v/>
          </cell>
          <cell r="DE400" t="str">
            <v/>
          </cell>
          <cell r="DF400" t="str">
            <v/>
          </cell>
          <cell r="DG400" t="str">
            <v/>
          </cell>
          <cell r="DH400" t="str">
            <v/>
          </cell>
          <cell r="DI400" t="str">
            <v/>
          </cell>
          <cell r="DJ400" t="str">
            <v/>
          </cell>
          <cell r="DK400" t="str">
            <v/>
          </cell>
          <cell r="DL400" t="str">
            <v/>
          </cell>
          <cell r="DM400" t="str">
            <v/>
          </cell>
          <cell r="DN400" t="str">
            <v/>
          </cell>
          <cell r="DO400" t="str">
            <v/>
          </cell>
          <cell r="DP400" t="str">
            <v/>
          </cell>
          <cell r="DQ400" t="str">
            <v/>
          </cell>
          <cell r="DR400" t="str">
            <v/>
          </cell>
          <cell r="DS400" t="str">
            <v/>
          </cell>
          <cell r="DT400" t="str">
            <v/>
          </cell>
          <cell r="DU400" t="str">
            <v/>
          </cell>
          <cell r="DV400" t="str">
            <v/>
          </cell>
          <cell r="DW400" t="str">
            <v/>
          </cell>
          <cell r="DX400" t="str">
            <v/>
          </cell>
          <cell r="DY400" t="str">
            <v/>
          </cell>
          <cell r="DZ400" t="str">
            <v/>
          </cell>
          <cell r="EA400" t="str">
            <v/>
          </cell>
          <cell r="EB400" t="str">
            <v/>
          </cell>
          <cell r="EC400" t="str">
            <v/>
          </cell>
          <cell r="ED400" t="str">
            <v/>
          </cell>
          <cell r="EE400" t="str">
            <v/>
          </cell>
          <cell r="EF400" t="str">
            <v/>
          </cell>
          <cell r="EG400" t="str">
            <v/>
          </cell>
          <cell r="EH400" t="str">
            <v/>
          </cell>
          <cell r="EI400" t="str">
            <v/>
          </cell>
          <cell r="EJ400" t="str">
            <v/>
          </cell>
          <cell r="EK400" t="str">
            <v/>
          </cell>
          <cell r="EL400" t="str">
            <v/>
          </cell>
          <cell r="EM400" t="str">
            <v/>
          </cell>
          <cell r="EN400" t="str">
            <v/>
          </cell>
          <cell r="EO400" t="str">
            <v/>
          </cell>
          <cell r="EP400" t="str">
            <v/>
          </cell>
          <cell r="EQ400" t="str">
            <v/>
          </cell>
          <cell r="ER400" t="str">
            <v/>
          </cell>
          <cell r="ES400" t="str">
            <v/>
          </cell>
          <cell r="ET400" t="str">
            <v/>
          </cell>
          <cell r="EU400" t="str">
            <v/>
          </cell>
          <cell r="EV400" t="str">
            <v/>
          </cell>
          <cell r="EW400" t="str">
            <v/>
          </cell>
          <cell r="EX400" t="str">
            <v/>
          </cell>
        </row>
        <row r="401"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F401" t="str">
            <v/>
          </cell>
          <cell r="G401" t="str">
            <v/>
          </cell>
          <cell r="H401" t="str">
            <v/>
          </cell>
          <cell r="I401" t="str">
            <v/>
          </cell>
          <cell r="J401" t="str">
            <v/>
          </cell>
          <cell r="K401" t="str">
            <v/>
          </cell>
          <cell r="L401" t="str">
            <v/>
          </cell>
          <cell r="M401" t="str">
            <v/>
          </cell>
          <cell r="N401" t="str">
            <v/>
          </cell>
          <cell r="O401" t="str">
            <v/>
          </cell>
          <cell r="P401" t="str">
            <v/>
          </cell>
          <cell r="Q401" t="str">
            <v/>
          </cell>
          <cell r="R401" t="str">
            <v/>
          </cell>
          <cell r="S401" t="str">
            <v/>
          </cell>
          <cell r="T401" t="str">
            <v/>
          </cell>
          <cell r="U401" t="str">
            <v/>
          </cell>
          <cell r="V401" t="str">
            <v/>
          </cell>
          <cell r="W401" t="str">
            <v/>
          </cell>
          <cell r="X401" t="str">
            <v/>
          </cell>
          <cell r="Y401" t="str">
            <v/>
          </cell>
          <cell r="Z401" t="str">
            <v/>
          </cell>
          <cell r="AA401" t="str">
            <v/>
          </cell>
          <cell r="AB401" t="str">
            <v/>
          </cell>
          <cell r="AC401" t="str">
            <v/>
          </cell>
          <cell r="AD401" t="str">
            <v/>
          </cell>
          <cell r="AE401" t="str">
            <v/>
          </cell>
          <cell r="AF401" t="str">
            <v/>
          </cell>
          <cell r="AG401" t="str">
            <v/>
          </cell>
          <cell r="AH401" t="str">
            <v/>
          </cell>
          <cell r="AI401" t="str">
            <v/>
          </cell>
          <cell r="AJ401" t="str">
            <v/>
          </cell>
          <cell r="AK401" t="str">
            <v/>
          </cell>
          <cell r="AL401" t="str">
            <v/>
          </cell>
          <cell r="AM401" t="str">
            <v/>
          </cell>
          <cell r="AN401" t="str">
            <v/>
          </cell>
          <cell r="AO401" t="str">
            <v/>
          </cell>
          <cell r="AP401" t="str">
            <v/>
          </cell>
          <cell r="AQ401" t="str">
            <v/>
          </cell>
          <cell r="AR401" t="str">
            <v/>
          </cell>
          <cell r="AS401" t="str">
            <v/>
          </cell>
          <cell r="AT401" t="str">
            <v/>
          </cell>
          <cell r="AU401" t="str">
            <v/>
          </cell>
          <cell r="AV401" t="str">
            <v/>
          </cell>
          <cell r="AW401" t="str">
            <v/>
          </cell>
          <cell r="AX401" t="str">
            <v/>
          </cell>
          <cell r="AY401" t="str">
            <v/>
          </cell>
          <cell r="AZ401" t="str">
            <v/>
          </cell>
          <cell r="BA401" t="str">
            <v/>
          </cell>
          <cell r="BB401" t="str">
            <v/>
          </cell>
          <cell r="BC401" t="str">
            <v/>
          </cell>
          <cell r="BD401" t="str">
            <v/>
          </cell>
          <cell r="BE401" t="str">
            <v/>
          </cell>
          <cell r="BF401" t="str">
            <v/>
          </cell>
          <cell r="BG401" t="str">
            <v/>
          </cell>
          <cell r="BH401" t="str">
            <v/>
          </cell>
          <cell r="BI401" t="str">
            <v/>
          </cell>
          <cell r="BJ401" t="str">
            <v/>
          </cell>
          <cell r="BK401" t="str">
            <v/>
          </cell>
          <cell r="BL401" t="str">
            <v/>
          </cell>
          <cell r="BM401" t="str">
            <v/>
          </cell>
          <cell r="BN401" t="str">
            <v/>
          </cell>
          <cell r="BO401" t="str">
            <v/>
          </cell>
          <cell r="BP401" t="str">
            <v/>
          </cell>
          <cell r="BQ401" t="str">
            <v/>
          </cell>
          <cell r="BR401" t="str">
            <v/>
          </cell>
          <cell r="BS401" t="str">
            <v/>
          </cell>
          <cell r="BT401" t="str">
            <v/>
          </cell>
          <cell r="BU401" t="str">
            <v/>
          </cell>
          <cell r="BV401" t="str">
            <v/>
          </cell>
          <cell r="BW401" t="str">
            <v/>
          </cell>
          <cell r="BX401" t="str">
            <v/>
          </cell>
          <cell r="BY401" t="str">
            <v/>
          </cell>
          <cell r="CA401" t="str">
            <v/>
          </cell>
          <cell r="CB401" t="str">
            <v/>
          </cell>
          <cell r="CC401" t="str">
            <v/>
          </cell>
          <cell r="CD401" t="str">
            <v/>
          </cell>
          <cell r="CE401" t="str">
            <v/>
          </cell>
          <cell r="CF401" t="str">
            <v/>
          </cell>
          <cell r="CG401" t="str">
            <v/>
          </cell>
          <cell r="CH401" t="str">
            <v/>
          </cell>
          <cell r="CI401" t="str">
            <v/>
          </cell>
          <cell r="CJ401" t="str">
            <v/>
          </cell>
          <cell r="CK401" t="str">
            <v/>
          </cell>
          <cell r="CL401" t="str">
            <v/>
          </cell>
          <cell r="CM401" t="str">
            <v/>
          </cell>
          <cell r="CN401" t="str">
            <v/>
          </cell>
          <cell r="CO401" t="str">
            <v/>
          </cell>
          <cell r="CP401" t="str">
            <v/>
          </cell>
          <cell r="CQ401" t="str">
            <v/>
          </cell>
          <cell r="CR401" t="str">
            <v/>
          </cell>
          <cell r="CS401" t="str">
            <v/>
          </cell>
          <cell r="CT401" t="str">
            <v/>
          </cell>
          <cell r="CU401" t="str">
            <v/>
          </cell>
          <cell r="CV401" t="str">
            <v/>
          </cell>
          <cell r="CW401" t="str">
            <v/>
          </cell>
          <cell r="CX401" t="str">
            <v/>
          </cell>
          <cell r="CY401" t="str">
            <v/>
          </cell>
          <cell r="CZ401" t="str">
            <v/>
          </cell>
          <cell r="DA401" t="str">
            <v/>
          </cell>
          <cell r="DB401" t="str">
            <v/>
          </cell>
          <cell r="DC401" t="str">
            <v/>
          </cell>
          <cell r="DD401" t="str">
            <v/>
          </cell>
          <cell r="DE401" t="str">
            <v/>
          </cell>
          <cell r="DF401" t="str">
            <v/>
          </cell>
          <cell r="DG401" t="str">
            <v/>
          </cell>
          <cell r="DH401" t="str">
            <v/>
          </cell>
          <cell r="DI401" t="str">
            <v/>
          </cell>
          <cell r="DJ401" t="str">
            <v/>
          </cell>
          <cell r="DK401" t="str">
            <v/>
          </cell>
          <cell r="DL401" t="str">
            <v/>
          </cell>
          <cell r="DM401" t="str">
            <v/>
          </cell>
          <cell r="DN401" t="str">
            <v/>
          </cell>
          <cell r="DO401" t="str">
            <v/>
          </cell>
          <cell r="DP401" t="str">
            <v/>
          </cell>
          <cell r="DQ401" t="str">
            <v/>
          </cell>
          <cell r="DR401" t="str">
            <v/>
          </cell>
          <cell r="DS401" t="str">
            <v/>
          </cell>
          <cell r="DT401" t="str">
            <v/>
          </cell>
          <cell r="DU401" t="str">
            <v/>
          </cell>
          <cell r="DV401" t="str">
            <v/>
          </cell>
          <cell r="DW401" t="str">
            <v/>
          </cell>
          <cell r="DX401" t="str">
            <v/>
          </cell>
          <cell r="DY401" t="str">
            <v/>
          </cell>
          <cell r="DZ401" t="str">
            <v/>
          </cell>
          <cell r="EA401" t="str">
            <v/>
          </cell>
          <cell r="EB401" t="str">
            <v/>
          </cell>
          <cell r="EC401" t="str">
            <v/>
          </cell>
          <cell r="ED401" t="str">
            <v/>
          </cell>
          <cell r="EE401" t="str">
            <v/>
          </cell>
          <cell r="EF401" t="str">
            <v/>
          </cell>
          <cell r="EG401" t="str">
            <v/>
          </cell>
          <cell r="EH401" t="str">
            <v/>
          </cell>
          <cell r="EI401" t="str">
            <v/>
          </cell>
          <cell r="EJ401" t="str">
            <v/>
          </cell>
          <cell r="EK401" t="str">
            <v/>
          </cell>
          <cell r="EL401" t="str">
            <v/>
          </cell>
          <cell r="EM401" t="str">
            <v/>
          </cell>
          <cell r="EN401" t="str">
            <v/>
          </cell>
          <cell r="EO401" t="str">
            <v/>
          </cell>
          <cell r="EP401" t="str">
            <v/>
          </cell>
          <cell r="EQ401" t="str">
            <v/>
          </cell>
          <cell r="ER401" t="str">
            <v/>
          </cell>
          <cell r="ES401" t="str">
            <v/>
          </cell>
          <cell r="ET401" t="str">
            <v/>
          </cell>
          <cell r="EU401" t="str">
            <v/>
          </cell>
          <cell r="EV401" t="str">
            <v/>
          </cell>
          <cell r="EW401" t="str">
            <v/>
          </cell>
          <cell r="EX401" t="str">
            <v/>
          </cell>
        </row>
        <row r="402"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F402" t="str">
            <v/>
          </cell>
          <cell r="G402" t="str">
            <v/>
          </cell>
          <cell r="H402" t="str">
            <v/>
          </cell>
          <cell r="I402" t="str">
            <v/>
          </cell>
          <cell r="J402" t="str">
            <v/>
          </cell>
          <cell r="K402" t="str">
            <v/>
          </cell>
          <cell r="L402" t="str">
            <v/>
          </cell>
          <cell r="M402" t="str">
            <v/>
          </cell>
          <cell r="N402" t="str">
            <v/>
          </cell>
          <cell r="O402" t="str">
            <v/>
          </cell>
          <cell r="P402" t="str">
            <v/>
          </cell>
          <cell r="Q402" t="str">
            <v/>
          </cell>
          <cell r="R402" t="str">
            <v/>
          </cell>
          <cell r="S402" t="str">
            <v/>
          </cell>
          <cell r="T402" t="str">
            <v/>
          </cell>
          <cell r="U402" t="str">
            <v/>
          </cell>
          <cell r="V402" t="str">
            <v/>
          </cell>
          <cell r="W402" t="str">
            <v/>
          </cell>
          <cell r="X402" t="str">
            <v/>
          </cell>
          <cell r="Y402" t="str">
            <v/>
          </cell>
          <cell r="Z402" t="str">
            <v/>
          </cell>
          <cell r="AA402" t="str">
            <v/>
          </cell>
          <cell r="AB402" t="str">
            <v/>
          </cell>
          <cell r="AC402" t="str">
            <v/>
          </cell>
          <cell r="AD402" t="str">
            <v/>
          </cell>
          <cell r="AE402" t="str">
            <v/>
          </cell>
          <cell r="AF402" t="str">
            <v/>
          </cell>
          <cell r="AG402" t="str">
            <v/>
          </cell>
          <cell r="AH402" t="str">
            <v/>
          </cell>
          <cell r="AI402" t="str">
            <v/>
          </cell>
          <cell r="AJ402" t="str">
            <v/>
          </cell>
          <cell r="AK402" t="str">
            <v/>
          </cell>
          <cell r="AL402" t="str">
            <v/>
          </cell>
          <cell r="AM402" t="str">
            <v/>
          </cell>
          <cell r="AN402" t="str">
            <v/>
          </cell>
          <cell r="AO402" t="str">
            <v/>
          </cell>
          <cell r="AP402" t="str">
            <v/>
          </cell>
          <cell r="AQ402" t="str">
            <v/>
          </cell>
          <cell r="AR402" t="str">
            <v/>
          </cell>
          <cell r="AS402" t="str">
            <v/>
          </cell>
          <cell r="AT402" t="str">
            <v/>
          </cell>
          <cell r="AU402" t="str">
            <v/>
          </cell>
          <cell r="AV402" t="str">
            <v/>
          </cell>
          <cell r="AW402" t="str">
            <v/>
          </cell>
          <cell r="AX402" t="str">
            <v/>
          </cell>
          <cell r="AY402" t="str">
            <v/>
          </cell>
          <cell r="AZ402" t="str">
            <v/>
          </cell>
          <cell r="BA402" t="str">
            <v/>
          </cell>
          <cell r="BB402" t="str">
            <v/>
          </cell>
          <cell r="BC402" t="str">
            <v/>
          </cell>
          <cell r="BD402" t="str">
            <v/>
          </cell>
          <cell r="BE402" t="str">
            <v/>
          </cell>
          <cell r="BF402" t="str">
            <v/>
          </cell>
          <cell r="BG402" t="str">
            <v/>
          </cell>
          <cell r="BH402" t="str">
            <v/>
          </cell>
          <cell r="BI402" t="str">
            <v/>
          </cell>
          <cell r="BJ402" t="str">
            <v/>
          </cell>
          <cell r="BK402" t="str">
            <v/>
          </cell>
          <cell r="BL402" t="str">
            <v/>
          </cell>
          <cell r="BM402" t="str">
            <v/>
          </cell>
          <cell r="BN402" t="str">
            <v/>
          </cell>
          <cell r="BO402" t="str">
            <v/>
          </cell>
          <cell r="BP402" t="str">
            <v/>
          </cell>
          <cell r="BQ402" t="str">
            <v/>
          </cell>
          <cell r="BR402" t="str">
            <v/>
          </cell>
          <cell r="BS402" t="str">
            <v/>
          </cell>
          <cell r="BT402" t="str">
            <v/>
          </cell>
          <cell r="BU402" t="str">
            <v/>
          </cell>
          <cell r="BV402" t="str">
            <v/>
          </cell>
          <cell r="BW402" t="str">
            <v/>
          </cell>
          <cell r="BX402" t="str">
            <v/>
          </cell>
          <cell r="BY402" t="str">
            <v/>
          </cell>
          <cell r="CA402" t="str">
            <v/>
          </cell>
          <cell r="CB402" t="str">
            <v/>
          </cell>
          <cell r="CC402" t="str">
            <v/>
          </cell>
          <cell r="CD402" t="str">
            <v/>
          </cell>
          <cell r="CE402" t="str">
            <v/>
          </cell>
          <cell r="CF402" t="str">
            <v/>
          </cell>
          <cell r="CG402" t="str">
            <v/>
          </cell>
          <cell r="CH402" t="str">
            <v/>
          </cell>
          <cell r="CI402" t="str">
            <v/>
          </cell>
          <cell r="CJ402" t="str">
            <v/>
          </cell>
          <cell r="CK402" t="str">
            <v/>
          </cell>
          <cell r="CL402" t="str">
            <v/>
          </cell>
          <cell r="CM402" t="str">
            <v/>
          </cell>
          <cell r="CN402" t="str">
            <v/>
          </cell>
          <cell r="CO402" t="str">
            <v/>
          </cell>
          <cell r="CP402" t="str">
            <v/>
          </cell>
          <cell r="CQ402" t="str">
            <v/>
          </cell>
          <cell r="CR402" t="str">
            <v/>
          </cell>
          <cell r="CS402" t="str">
            <v/>
          </cell>
          <cell r="CT402" t="str">
            <v/>
          </cell>
          <cell r="CU402" t="str">
            <v/>
          </cell>
          <cell r="CV402" t="str">
            <v/>
          </cell>
          <cell r="CW402" t="str">
            <v/>
          </cell>
          <cell r="CX402" t="str">
            <v/>
          </cell>
          <cell r="CY402" t="str">
            <v/>
          </cell>
          <cell r="CZ402" t="str">
            <v/>
          </cell>
          <cell r="DA402" t="str">
            <v/>
          </cell>
          <cell r="DB402" t="str">
            <v/>
          </cell>
          <cell r="DC402" t="str">
            <v/>
          </cell>
          <cell r="DD402" t="str">
            <v/>
          </cell>
          <cell r="DE402" t="str">
            <v/>
          </cell>
          <cell r="DF402" t="str">
            <v/>
          </cell>
          <cell r="DG402" t="str">
            <v/>
          </cell>
          <cell r="DH402" t="str">
            <v/>
          </cell>
          <cell r="DI402" t="str">
            <v/>
          </cell>
          <cell r="DJ402" t="str">
            <v/>
          </cell>
          <cell r="DK402" t="str">
            <v/>
          </cell>
          <cell r="DL402" t="str">
            <v/>
          </cell>
          <cell r="DM402" t="str">
            <v/>
          </cell>
          <cell r="DN402" t="str">
            <v/>
          </cell>
          <cell r="DO402" t="str">
            <v/>
          </cell>
          <cell r="DP402" t="str">
            <v/>
          </cell>
          <cell r="DQ402" t="str">
            <v/>
          </cell>
          <cell r="DR402" t="str">
            <v/>
          </cell>
          <cell r="DS402" t="str">
            <v/>
          </cell>
          <cell r="DT402" t="str">
            <v/>
          </cell>
          <cell r="DU402" t="str">
            <v/>
          </cell>
          <cell r="DV402" t="str">
            <v/>
          </cell>
          <cell r="DW402" t="str">
            <v/>
          </cell>
          <cell r="DX402" t="str">
            <v/>
          </cell>
          <cell r="DY402" t="str">
            <v/>
          </cell>
          <cell r="DZ402" t="str">
            <v/>
          </cell>
          <cell r="EA402" t="str">
            <v/>
          </cell>
          <cell r="EB402" t="str">
            <v/>
          </cell>
          <cell r="EC402" t="str">
            <v/>
          </cell>
          <cell r="ED402" t="str">
            <v/>
          </cell>
          <cell r="EE402" t="str">
            <v/>
          </cell>
          <cell r="EF402" t="str">
            <v/>
          </cell>
          <cell r="EG402" t="str">
            <v/>
          </cell>
          <cell r="EH402" t="str">
            <v/>
          </cell>
          <cell r="EI402" t="str">
            <v/>
          </cell>
          <cell r="EJ402" t="str">
            <v/>
          </cell>
          <cell r="EK402" t="str">
            <v/>
          </cell>
          <cell r="EL402" t="str">
            <v/>
          </cell>
          <cell r="EM402" t="str">
            <v/>
          </cell>
          <cell r="EN402" t="str">
            <v/>
          </cell>
          <cell r="EO402" t="str">
            <v/>
          </cell>
          <cell r="EP402" t="str">
            <v/>
          </cell>
          <cell r="EQ402" t="str">
            <v/>
          </cell>
          <cell r="ER402" t="str">
            <v/>
          </cell>
          <cell r="ES402" t="str">
            <v/>
          </cell>
          <cell r="ET402" t="str">
            <v/>
          </cell>
          <cell r="EU402" t="str">
            <v/>
          </cell>
          <cell r="EV402" t="str">
            <v/>
          </cell>
          <cell r="EW402" t="str">
            <v/>
          </cell>
          <cell r="EX402" t="str">
            <v/>
          </cell>
        </row>
        <row r="403"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F403" t="str">
            <v/>
          </cell>
          <cell r="G403" t="str">
            <v/>
          </cell>
          <cell r="H403" t="str">
            <v/>
          </cell>
          <cell r="I403" t="str">
            <v/>
          </cell>
          <cell r="J403" t="str">
            <v/>
          </cell>
          <cell r="K403" t="str">
            <v/>
          </cell>
          <cell r="L403" t="str">
            <v/>
          </cell>
          <cell r="M403" t="str">
            <v/>
          </cell>
          <cell r="N403" t="str">
            <v/>
          </cell>
          <cell r="O403" t="str">
            <v/>
          </cell>
          <cell r="P403" t="str">
            <v/>
          </cell>
          <cell r="Q403" t="str">
            <v/>
          </cell>
          <cell r="R403" t="str">
            <v/>
          </cell>
          <cell r="S403" t="str">
            <v/>
          </cell>
          <cell r="T403" t="str">
            <v/>
          </cell>
          <cell r="U403" t="str">
            <v/>
          </cell>
          <cell r="V403" t="str">
            <v/>
          </cell>
          <cell r="W403" t="str">
            <v/>
          </cell>
          <cell r="X403" t="str">
            <v/>
          </cell>
          <cell r="Y403" t="str">
            <v/>
          </cell>
          <cell r="Z403" t="str">
            <v/>
          </cell>
          <cell r="AA403" t="str">
            <v/>
          </cell>
          <cell r="AB403" t="str">
            <v/>
          </cell>
          <cell r="AC403" t="str">
            <v/>
          </cell>
          <cell r="AD403" t="str">
            <v/>
          </cell>
          <cell r="AE403" t="str">
            <v/>
          </cell>
          <cell r="AF403" t="str">
            <v/>
          </cell>
          <cell r="AG403" t="str">
            <v/>
          </cell>
          <cell r="AH403" t="str">
            <v/>
          </cell>
          <cell r="AI403" t="str">
            <v/>
          </cell>
          <cell r="AJ403" t="str">
            <v/>
          </cell>
          <cell r="AK403" t="str">
            <v/>
          </cell>
          <cell r="AL403" t="str">
            <v/>
          </cell>
          <cell r="AM403" t="str">
            <v/>
          </cell>
          <cell r="AN403" t="str">
            <v/>
          </cell>
          <cell r="AO403" t="str">
            <v/>
          </cell>
          <cell r="AP403" t="str">
            <v/>
          </cell>
          <cell r="AQ403" t="str">
            <v/>
          </cell>
          <cell r="AR403" t="str">
            <v/>
          </cell>
          <cell r="AS403" t="str">
            <v/>
          </cell>
          <cell r="AT403" t="str">
            <v/>
          </cell>
          <cell r="AU403" t="str">
            <v/>
          </cell>
          <cell r="AV403" t="str">
            <v/>
          </cell>
          <cell r="AW403" t="str">
            <v/>
          </cell>
          <cell r="AX403" t="str">
            <v/>
          </cell>
          <cell r="AY403" t="str">
            <v/>
          </cell>
          <cell r="AZ403" t="str">
            <v/>
          </cell>
          <cell r="BA403" t="str">
            <v/>
          </cell>
          <cell r="BB403" t="str">
            <v/>
          </cell>
          <cell r="BC403" t="str">
            <v/>
          </cell>
          <cell r="BD403" t="str">
            <v/>
          </cell>
          <cell r="BE403" t="str">
            <v/>
          </cell>
          <cell r="BF403" t="str">
            <v/>
          </cell>
          <cell r="BG403" t="str">
            <v/>
          </cell>
          <cell r="BH403" t="str">
            <v/>
          </cell>
          <cell r="BI403" t="str">
            <v/>
          </cell>
          <cell r="BJ403" t="str">
            <v/>
          </cell>
          <cell r="BK403" t="str">
            <v/>
          </cell>
          <cell r="BL403" t="str">
            <v/>
          </cell>
          <cell r="BM403" t="str">
            <v/>
          </cell>
          <cell r="BN403" t="str">
            <v/>
          </cell>
          <cell r="BO403" t="str">
            <v/>
          </cell>
          <cell r="BP403" t="str">
            <v/>
          </cell>
          <cell r="BQ403" t="str">
            <v/>
          </cell>
          <cell r="BR403" t="str">
            <v/>
          </cell>
          <cell r="BS403" t="str">
            <v/>
          </cell>
          <cell r="BT403" t="str">
            <v/>
          </cell>
          <cell r="BU403" t="str">
            <v/>
          </cell>
          <cell r="BV403" t="str">
            <v/>
          </cell>
          <cell r="BW403" t="str">
            <v/>
          </cell>
          <cell r="BX403" t="str">
            <v/>
          </cell>
          <cell r="BY403" t="str">
            <v/>
          </cell>
          <cell r="CA403" t="str">
            <v/>
          </cell>
          <cell r="CB403" t="str">
            <v/>
          </cell>
          <cell r="CC403" t="str">
            <v/>
          </cell>
          <cell r="CD403" t="str">
            <v/>
          </cell>
          <cell r="CE403" t="str">
            <v/>
          </cell>
          <cell r="CF403" t="str">
            <v/>
          </cell>
          <cell r="CG403" t="str">
            <v/>
          </cell>
          <cell r="CH403" t="str">
            <v/>
          </cell>
          <cell r="CI403" t="str">
            <v/>
          </cell>
          <cell r="CJ403" t="str">
            <v/>
          </cell>
          <cell r="CK403" t="str">
            <v/>
          </cell>
          <cell r="CL403" t="str">
            <v/>
          </cell>
          <cell r="CM403" t="str">
            <v/>
          </cell>
          <cell r="CN403" t="str">
            <v/>
          </cell>
          <cell r="CO403" t="str">
            <v/>
          </cell>
          <cell r="CP403" t="str">
            <v/>
          </cell>
          <cell r="CQ403" t="str">
            <v/>
          </cell>
          <cell r="CR403" t="str">
            <v/>
          </cell>
          <cell r="CS403" t="str">
            <v/>
          </cell>
          <cell r="CT403" t="str">
            <v/>
          </cell>
          <cell r="CU403" t="str">
            <v/>
          </cell>
          <cell r="CV403" t="str">
            <v/>
          </cell>
          <cell r="CW403" t="str">
            <v/>
          </cell>
          <cell r="CX403" t="str">
            <v/>
          </cell>
          <cell r="CY403" t="str">
            <v/>
          </cell>
          <cell r="CZ403" t="str">
            <v/>
          </cell>
          <cell r="DA403" t="str">
            <v/>
          </cell>
          <cell r="DB403" t="str">
            <v/>
          </cell>
          <cell r="DC403" t="str">
            <v/>
          </cell>
          <cell r="DD403" t="str">
            <v/>
          </cell>
          <cell r="DE403" t="str">
            <v/>
          </cell>
          <cell r="DF403" t="str">
            <v/>
          </cell>
          <cell r="DG403" t="str">
            <v/>
          </cell>
          <cell r="DH403" t="str">
            <v/>
          </cell>
          <cell r="DI403" t="str">
            <v/>
          </cell>
          <cell r="DJ403" t="str">
            <v/>
          </cell>
          <cell r="DK403" t="str">
            <v/>
          </cell>
          <cell r="DL403" t="str">
            <v/>
          </cell>
          <cell r="DM403" t="str">
            <v/>
          </cell>
          <cell r="DN403" t="str">
            <v/>
          </cell>
          <cell r="DO403" t="str">
            <v/>
          </cell>
          <cell r="DP403" t="str">
            <v/>
          </cell>
          <cell r="DQ403" t="str">
            <v/>
          </cell>
          <cell r="DR403" t="str">
            <v/>
          </cell>
          <cell r="DS403" t="str">
            <v/>
          </cell>
          <cell r="DT403" t="str">
            <v/>
          </cell>
          <cell r="DU403" t="str">
            <v/>
          </cell>
          <cell r="DV403" t="str">
            <v/>
          </cell>
          <cell r="DW403" t="str">
            <v/>
          </cell>
          <cell r="DX403" t="str">
            <v/>
          </cell>
          <cell r="DY403" t="str">
            <v/>
          </cell>
          <cell r="DZ403" t="str">
            <v/>
          </cell>
          <cell r="EA403" t="str">
            <v/>
          </cell>
          <cell r="EB403" t="str">
            <v/>
          </cell>
          <cell r="EC403" t="str">
            <v/>
          </cell>
          <cell r="ED403" t="str">
            <v/>
          </cell>
          <cell r="EE403" t="str">
            <v/>
          </cell>
          <cell r="EF403" t="str">
            <v/>
          </cell>
          <cell r="EG403" t="str">
            <v/>
          </cell>
          <cell r="EH403" t="str">
            <v/>
          </cell>
          <cell r="EI403" t="str">
            <v/>
          </cell>
          <cell r="EJ403" t="str">
            <v/>
          </cell>
          <cell r="EK403" t="str">
            <v/>
          </cell>
          <cell r="EL403" t="str">
            <v/>
          </cell>
          <cell r="EM403" t="str">
            <v/>
          </cell>
          <cell r="EN403" t="str">
            <v/>
          </cell>
          <cell r="EO403" t="str">
            <v/>
          </cell>
          <cell r="EP403" t="str">
            <v/>
          </cell>
          <cell r="EQ403" t="str">
            <v/>
          </cell>
          <cell r="ER403" t="str">
            <v/>
          </cell>
          <cell r="ES403" t="str">
            <v/>
          </cell>
          <cell r="ET403" t="str">
            <v/>
          </cell>
          <cell r="EU403" t="str">
            <v/>
          </cell>
          <cell r="EV403" t="str">
            <v/>
          </cell>
          <cell r="EW403" t="str">
            <v/>
          </cell>
          <cell r="EX403" t="str">
            <v/>
          </cell>
        </row>
        <row r="404"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F404" t="str">
            <v/>
          </cell>
          <cell r="G404" t="str">
            <v/>
          </cell>
          <cell r="H404" t="str">
            <v/>
          </cell>
          <cell r="I404" t="str">
            <v/>
          </cell>
          <cell r="J404" t="str">
            <v/>
          </cell>
          <cell r="K404" t="str">
            <v/>
          </cell>
          <cell r="L404" t="str">
            <v/>
          </cell>
          <cell r="M404" t="str">
            <v/>
          </cell>
          <cell r="N404" t="str">
            <v/>
          </cell>
          <cell r="O404" t="str">
            <v/>
          </cell>
          <cell r="P404" t="str">
            <v/>
          </cell>
          <cell r="Q404" t="str">
            <v/>
          </cell>
          <cell r="R404" t="str">
            <v/>
          </cell>
          <cell r="S404" t="str">
            <v/>
          </cell>
          <cell r="T404" t="str">
            <v/>
          </cell>
          <cell r="U404" t="str">
            <v/>
          </cell>
          <cell r="V404" t="str">
            <v/>
          </cell>
          <cell r="W404" t="str">
            <v/>
          </cell>
          <cell r="X404" t="str">
            <v/>
          </cell>
          <cell r="Y404" t="str">
            <v/>
          </cell>
          <cell r="Z404" t="str">
            <v/>
          </cell>
          <cell r="AA404" t="str">
            <v/>
          </cell>
          <cell r="AB404" t="str">
            <v/>
          </cell>
          <cell r="AC404" t="str">
            <v/>
          </cell>
          <cell r="AD404" t="str">
            <v/>
          </cell>
          <cell r="AE404" t="str">
            <v/>
          </cell>
          <cell r="AF404" t="str">
            <v/>
          </cell>
          <cell r="AG404" t="str">
            <v/>
          </cell>
          <cell r="AH404" t="str">
            <v/>
          </cell>
          <cell r="AI404" t="str">
            <v/>
          </cell>
          <cell r="AJ404" t="str">
            <v/>
          </cell>
          <cell r="AK404" t="str">
            <v/>
          </cell>
          <cell r="AL404" t="str">
            <v/>
          </cell>
          <cell r="AM404" t="str">
            <v/>
          </cell>
          <cell r="AN404" t="str">
            <v/>
          </cell>
          <cell r="AO404" t="str">
            <v/>
          </cell>
          <cell r="AP404" t="str">
            <v/>
          </cell>
          <cell r="AQ404" t="str">
            <v/>
          </cell>
          <cell r="AR404" t="str">
            <v/>
          </cell>
          <cell r="AS404" t="str">
            <v/>
          </cell>
          <cell r="AT404" t="str">
            <v/>
          </cell>
          <cell r="AU404" t="str">
            <v/>
          </cell>
          <cell r="AV404" t="str">
            <v/>
          </cell>
          <cell r="AW404" t="str">
            <v/>
          </cell>
          <cell r="AX404" t="str">
            <v/>
          </cell>
          <cell r="AY404" t="str">
            <v/>
          </cell>
          <cell r="AZ404" t="str">
            <v/>
          </cell>
          <cell r="BA404" t="str">
            <v/>
          </cell>
          <cell r="BB404" t="str">
            <v/>
          </cell>
          <cell r="BC404" t="str">
            <v/>
          </cell>
          <cell r="BD404" t="str">
            <v/>
          </cell>
          <cell r="BE404" t="str">
            <v/>
          </cell>
          <cell r="BF404" t="str">
            <v/>
          </cell>
          <cell r="BG404" t="str">
            <v/>
          </cell>
          <cell r="BH404" t="str">
            <v/>
          </cell>
          <cell r="BI404" t="str">
            <v/>
          </cell>
          <cell r="BJ404" t="str">
            <v/>
          </cell>
          <cell r="BK404" t="str">
            <v/>
          </cell>
          <cell r="BL404" t="str">
            <v/>
          </cell>
          <cell r="BM404" t="str">
            <v/>
          </cell>
          <cell r="BN404" t="str">
            <v/>
          </cell>
          <cell r="BO404" t="str">
            <v/>
          </cell>
          <cell r="BP404" t="str">
            <v/>
          </cell>
          <cell r="BQ404" t="str">
            <v/>
          </cell>
          <cell r="BR404" t="str">
            <v/>
          </cell>
          <cell r="BS404" t="str">
            <v/>
          </cell>
          <cell r="BT404" t="str">
            <v/>
          </cell>
          <cell r="BU404" t="str">
            <v/>
          </cell>
          <cell r="BV404" t="str">
            <v/>
          </cell>
          <cell r="BW404" t="str">
            <v/>
          </cell>
          <cell r="BX404" t="str">
            <v/>
          </cell>
          <cell r="BY404" t="str">
            <v/>
          </cell>
          <cell r="CA404" t="str">
            <v/>
          </cell>
          <cell r="CB404" t="str">
            <v/>
          </cell>
          <cell r="CC404" t="str">
            <v/>
          </cell>
          <cell r="CD404" t="str">
            <v/>
          </cell>
          <cell r="CE404" t="str">
            <v/>
          </cell>
          <cell r="CF404" t="str">
            <v/>
          </cell>
          <cell r="CG404" t="str">
            <v/>
          </cell>
          <cell r="CH404" t="str">
            <v/>
          </cell>
          <cell r="CI404" t="str">
            <v/>
          </cell>
          <cell r="CJ404" t="str">
            <v/>
          </cell>
          <cell r="CK404" t="str">
            <v/>
          </cell>
          <cell r="CL404" t="str">
            <v/>
          </cell>
          <cell r="CM404" t="str">
            <v/>
          </cell>
          <cell r="CN404" t="str">
            <v/>
          </cell>
          <cell r="CO404" t="str">
            <v/>
          </cell>
          <cell r="CP404" t="str">
            <v/>
          </cell>
          <cell r="CQ404" t="str">
            <v/>
          </cell>
          <cell r="CR404" t="str">
            <v/>
          </cell>
          <cell r="CS404" t="str">
            <v/>
          </cell>
          <cell r="CT404" t="str">
            <v/>
          </cell>
          <cell r="CU404" t="str">
            <v/>
          </cell>
          <cell r="CV404" t="str">
            <v/>
          </cell>
          <cell r="CW404" t="str">
            <v/>
          </cell>
          <cell r="CX404" t="str">
            <v/>
          </cell>
          <cell r="CY404" t="str">
            <v/>
          </cell>
          <cell r="CZ404" t="str">
            <v/>
          </cell>
          <cell r="DA404" t="str">
            <v/>
          </cell>
          <cell r="DB404" t="str">
            <v/>
          </cell>
          <cell r="DC404" t="str">
            <v/>
          </cell>
          <cell r="DD404" t="str">
            <v/>
          </cell>
          <cell r="DE404" t="str">
            <v/>
          </cell>
          <cell r="DF404" t="str">
            <v/>
          </cell>
          <cell r="DG404" t="str">
            <v/>
          </cell>
          <cell r="DH404" t="str">
            <v/>
          </cell>
          <cell r="DI404" t="str">
            <v/>
          </cell>
          <cell r="DJ404" t="str">
            <v/>
          </cell>
          <cell r="DK404" t="str">
            <v/>
          </cell>
          <cell r="DL404" t="str">
            <v/>
          </cell>
          <cell r="DM404" t="str">
            <v/>
          </cell>
          <cell r="DN404" t="str">
            <v/>
          </cell>
          <cell r="DO404" t="str">
            <v/>
          </cell>
          <cell r="DP404" t="str">
            <v/>
          </cell>
          <cell r="DQ404" t="str">
            <v/>
          </cell>
          <cell r="DR404" t="str">
            <v/>
          </cell>
          <cell r="DS404" t="str">
            <v/>
          </cell>
          <cell r="DT404" t="str">
            <v/>
          </cell>
          <cell r="DU404" t="str">
            <v/>
          </cell>
          <cell r="DV404" t="str">
            <v/>
          </cell>
          <cell r="DW404" t="str">
            <v/>
          </cell>
          <cell r="DX404" t="str">
            <v/>
          </cell>
          <cell r="DY404" t="str">
            <v/>
          </cell>
          <cell r="DZ404" t="str">
            <v/>
          </cell>
          <cell r="EA404" t="str">
            <v/>
          </cell>
          <cell r="EB404" t="str">
            <v/>
          </cell>
          <cell r="EC404" t="str">
            <v/>
          </cell>
          <cell r="ED404" t="str">
            <v/>
          </cell>
          <cell r="EE404" t="str">
            <v/>
          </cell>
          <cell r="EF404" t="str">
            <v/>
          </cell>
          <cell r="EG404" t="str">
            <v/>
          </cell>
          <cell r="EH404" t="str">
            <v/>
          </cell>
          <cell r="EI404" t="str">
            <v/>
          </cell>
          <cell r="EJ404" t="str">
            <v/>
          </cell>
          <cell r="EK404" t="str">
            <v/>
          </cell>
          <cell r="EL404" t="str">
            <v/>
          </cell>
          <cell r="EM404" t="str">
            <v/>
          </cell>
          <cell r="EN404" t="str">
            <v/>
          </cell>
          <cell r="EO404" t="str">
            <v/>
          </cell>
          <cell r="EP404" t="str">
            <v/>
          </cell>
          <cell r="EQ404" t="str">
            <v/>
          </cell>
          <cell r="ER404" t="str">
            <v/>
          </cell>
          <cell r="ES404" t="str">
            <v/>
          </cell>
          <cell r="ET404" t="str">
            <v/>
          </cell>
          <cell r="EU404" t="str">
            <v/>
          </cell>
          <cell r="EV404" t="str">
            <v/>
          </cell>
          <cell r="EW404" t="str">
            <v/>
          </cell>
          <cell r="EX404" t="str">
            <v/>
          </cell>
        </row>
        <row r="405"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F405" t="str">
            <v/>
          </cell>
          <cell r="G405" t="str">
            <v/>
          </cell>
          <cell r="H405" t="str">
            <v/>
          </cell>
          <cell r="I405" t="str">
            <v/>
          </cell>
          <cell r="J405" t="str">
            <v/>
          </cell>
          <cell r="K405" t="str">
            <v/>
          </cell>
          <cell r="L405" t="str">
            <v/>
          </cell>
          <cell r="M405" t="str">
            <v/>
          </cell>
          <cell r="N405" t="str">
            <v/>
          </cell>
          <cell r="O405" t="str">
            <v/>
          </cell>
          <cell r="P405" t="str">
            <v/>
          </cell>
          <cell r="Q405" t="str">
            <v/>
          </cell>
          <cell r="R405" t="str">
            <v/>
          </cell>
          <cell r="S405" t="str">
            <v/>
          </cell>
          <cell r="T405" t="str">
            <v/>
          </cell>
          <cell r="U405" t="str">
            <v/>
          </cell>
          <cell r="V405" t="str">
            <v/>
          </cell>
          <cell r="W405" t="str">
            <v/>
          </cell>
          <cell r="X405" t="str">
            <v/>
          </cell>
          <cell r="Y405" t="str">
            <v/>
          </cell>
          <cell r="Z405" t="str">
            <v/>
          </cell>
          <cell r="AA405" t="str">
            <v/>
          </cell>
          <cell r="AB405" t="str">
            <v/>
          </cell>
          <cell r="AC405" t="str">
            <v/>
          </cell>
          <cell r="AD405" t="str">
            <v/>
          </cell>
          <cell r="AE405" t="str">
            <v/>
          </cell>
          <cell r="AF405" t="str">
            <v/>
          </cell>
          <cell r="AG405" t="str">
            <v/>
          </cell>
          <cell r="AH405" t="str">
            <v/>
          </cell>
          <cell r="AI405" t="str">
            <v/>
          </cell>
          <cell r="AJ405" t="str">
            <v/>
          </cell>
          <cell r="AK405" t="str">
            <v/>
          </cell>
          <cell r="AL405" t="str">
            <v/>
          </cell>
          <cell r="AM405" t="str">
            <v/>
          </cell>
          <cell r="AN405" t="str">
            <v/>
          </cell>
          <cell r="AO405" t="str">
            <v/>
          </cell>
          <cell r="AP405" t="str">
            <v/>
          </cell>
          <cell r="AQ405" t="str">
            <v/>
          </cell>
          <cell r="AR405" t="str">
            <v/>
          </cell>
          <cell r="AS405" t="str">
            <v/>
          </cell>
          <cell r="AT405" t="str">
            <v/>
          </cell>
          <cell r="AU405" t="str">
            <v/>
          </cell>
          <cell r="AV405" t="str">
            <v/>
          </cell>
          <cell r="AW405" t="str">
            <v/>
          </cell>
          <cell r="AX405" t="str">
            <v/>
          </cell>
          <cell r="AY405" t="str">
            <v/>
          </cell>
          <cell r="AZ405" t="str">
            <v/>
          </cell>
          <cell r="BA405" t="str">
            <v/>
          </cell>
          <cell r="BB405" t="str">
            <v/>
          </cell>
          <cell r="BC405" t="str">
            <v/>
          </cell>
          <cell r="BD405" t="str">
            <v/>
          </cell>
          <cell r="BE405" t="str">
            <v/>
          </cell>
          <cell r="BF405" t="str">
            <v/>
          </cell>
          <cell r="BG405" t="str">
            <v/>
          </cell>
          <cell r="BH405" t="str">
            <v/>
          </cell>
          <cell r="BI405" t="str">
            <v/>
          </cell>
          <cell r="BJ405" t="str">
            <v/>
          </cell>
          <cell r="BK405" t="str">
            <v/>
          </cell>
          <cell r="BL405" t="str">
            <v/>
          </cell>
          <cell r="BM405" t="str">
            <v/>
          </cell>
          <cell r="BN405" t="str">
            <v/>
          </cell>
          <cell r="BO405" t="str">
            <v/>
          </cell>
          <cell r="BP405" t="str">
            <v/>
          </cell>
          <cell r="BQ405" t="str">
            <v/>
          </cell>
          <cell r="BR405" t="str">
            <v/>
          </cell>
          <cell r="BS405" t="str">
            <v/>
          </cell>
          <cell r="BT405" t="str">
            <v/>
          </cell>
          <cell r="BU405" t="str">
            <v/>
          </cell>
          <cell r="BV405" t="str">
            <v/>
          </cell>
          <cell r="BW405" t="str">
            <v/>
          </cell>
          <cell r="BX405" t="str">
            <v/>
          </cell>
          <cell r="BY405" t="str">
            <v/>
          </cell>
          <cell r="CA405" t="str">
            <v/>
          </cell>
          <cell r="CB405" t="str">
            <v/>
          </cell>
          <cell r="CC405" t="str">
            <v/>
          </cell>
          <cell r="CD405" t="str">
            <v/>
          </cell>
          <cell r="CE405" t="str">
            <v/>
          </cell>
          <cell r="CF405" t="str">
            <v/>
          </cell>
          <cell r="CG405" t="str">
            <v/>
          </cell>
          <cell r="CH405" t="str">
            <v/>
          </cell>
          <cell r="CI405" t="str">
            <v/>
          </cell>
          <cell r="CJ405" t="str">
            <v/>
          </cell>
          <cell r="CK405" t="str">
            <v/>
          </cell>
          <cell r="CL405" t="str">
            <v/>
          </cell>
          <cell r="CM405" t="str">
            <v/>
          </cell>
          <cell r="CN405" t="str">
            <v/>
          </cell>
          <cell r="CO405" t="str">
            <v/>
          </cell>
          <cell r="CP405" t="str">
            <v/>
          </cell>
          <cell r="CQ405" t="str">
            <v/>
          </cell>
          <cell r="CR405" t="str">
            <v/>
          </cell>
          <cell r="CS405" t="str">
            <v/>
          </cell>
          <cell r="CT405" t="str">
            <v/>
          </cell>
          <cell r="CU405" t="str">
            <v/>
          </cell>
          <cell r="CV405" t="str">
            <v/>
          </cell>
          <cell r="CW405" t="str">
            <v/>
          </cell>
          <cell r="CX405" t="str">
            <v/>
          </cell>
          <cell r="CY405" t="str">
            <v/>
          </cell>
          <cell r="CZ405" t="str">
            <v/>
          </cell>
          <cell r="DA405" t="str">
            <v/>
          </cell>
          <cell r="DB405" t="str">
            <v/>
          </cell>
          <cell r="DC405" t="str">
            <v/>
          </cell>
          <cell r="DD405" t="str">
            <v/>
          </cell>
          <cell r="DE405" t="str">
            <v/>
          </cell>
          <cell r="DF405" t="str">
            <v/>
          </cell>
          <cell r="DG405" t="str">
            <v/>
          </cell>
          <cell r="DH405" t="str">
            <v/>
          </cell>
          <cell r="DI405" t="str">
            <v/>
          </cell>
          <cell r="DJ405" t="str">
            <v/>
          </cell>
          <cell r="DK405" t="str">
            <v/>
          </cell>
          <cell r="DL405" t="str">
            <v/>
          </cell>
          <cell r="DM405" t="str">
            <v/>
          </cell>
          <cell r="DN405" t="str">
            <v/>
          </cell>
          <cell r="DO405" t="str">
            <v/>
          </cell>
          <cell r="DP405" t="str">
            <v/>
          </cell>
          <cell r="DQ405" t="str">
            <v/>
          </cell>
          <cell r="DR405" t="str">
            <v/>
          </cell>
          <cell r="DS405" t="str">
            <v/>
          </cell>
          <cell r="DT405" t="str">
            <v/>
          </cell>
          <cell r="DU405" t="str">
            <v/>
          </cell>
          <cell r="DV405" t="str">
            <v/>
          </cell>
          <cell r="DW405" t="str">
            <v/>
          </cell>
          <cell r="DX405" t="str">
            <v/>
          </cell>
          <cell r="DY405" t="str">
            <v/>
          </cell>
          <cell r="DZ405" t="str">
            <v/>
          </cell>
          <cell r="EA405" t="str">
            <v/>
          </cell>
          <cell r="EB405" t="str">
            <v/>
          </cell>
          <cell r="EC405" t="str">
            <v/>
          </cell>
          <cell r="ED405" t="str">
            <v/>
          </cell>
          <cell r="EE405" t="str">
            <v/>
          </cell>
          <cell r="EF405" t="str">
            <v/>
          </cell>
          <cell r="EG405" t="str">
            <v/>
          </cell>
          <cell r="EH405" t="str">
            <v/>
          </cell>
          <cell r="EI405" t="str">
            <v/>
          </cell>
          <cell r="EJ405" t="str">
            <v/>
          </cell>
          <cell r="EK405" t="str">
            <v/>
          </cell>
          <cell r="EL405" t="str">
            <v/>
          </cell>
          <cell r="EM405" t="str">
            <v/>
          </cell>
          <cell r="EN405" t="str">
            <v/>
          </cell>
          <cell r="EO405" t="str">
            <v/>
          </cell>
          <cell r="EP405" t="str">
            <v/>
          </cell>
          <cell r="EQ405" t="str">
            <v/>
          </cell>
          <cell r="ER405" t="str">
            <v/>
          </cell>
          <cell r="ES405" t="str">
            <v/>
          </cell>
          <cell r="ET405" t="str">
            <v/>
          </cell>
          <cell r="EU405" t="str">
            <v/>
          </cell>
          <cell r="EV405" t="str">
            <v/>
          </cell>
          <cell r="EW405" t="str">
            <v/>
          </cell>
          <cell r="EX405" t="str">
            <v/>
          </cell>
        </row>
        <row r="406"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F406" t="str">
            <v/>
          </cell>
          <cell r="G406" t="str">
            <v/>
          </cell>
          <cell r="H406" t="str">
            <v/>
          </cell>
          <cell r="I406" t="str">
            <v/>
          </cell>
          <cell r="J406" t="str">
            <v/>
          </cell>
          <cell r="K406" t="str">
            <v/>
          </cell>
          <cell r="L406" t="str">
            <v/>
          </cell>
          <cell r="M406" t="str">
            <v/>
          </cell>
          <cell r="N406" t="str">
            <v/>
          </cell>
          <cell r="O406" t="str">
            <v/>
          </cell>
          <cell r="P406" t="str">
            <v/>
          </cell>
          <cell r="Q406" t="str">
            <v/>
          </cell>
          <cell r="R406" t="str">
            <v/>
          </cell>
          <cell r="S406" t="str">
            <v/>
          </cell>
          <cell r="T406" t="str">
            <v/>
          </cell>
          <cell r="U406" t="str">
            <v/>
          </cell>
          <cell r="V406" t="str">
            <v/>
          </cell>
          <cell r="W406" t="str">
            <v/>
          </cell>
          <cell r="X406" t="str">
            <v/>
          </cell>
          <cell r="Y406" t="str">
            <v/>
          </cell>
          <cell r="Z406" t="str">
            <v/>
          </cell>
          <cell r="AA406" t="str">
            <v/>
          </cell>
          <cell r="AB406" t="str">
            <v/>
          </cell>
          <cell r="AC406" t="str">
            <v/>
          </cell>
          <cell r="AD406" t="str">
            <v/>
          </cell>
          <cell r="AE406" t="str">
            <v/>
          </cell>
          <cell r="AF406" t="str">
            <v/>
          </cell>
          <cell r="AG406" t="str">
            <v/>
          </cell>
          <cell r="AH406" t="str">
            <v/>
          </cell>
          <cell r="AI406" t="str">
            <v/>
          </cell>
          <cell r="AJ406" t="str">
            <v/>
          </cell>
          <cell r="AK406" t="str">
            <v/>
          </cell>
          <cell r="AL406" t="str">
            <v/>
          </cell>
          <cell r="AM406" t="str">
            <v/>
          </cell>
          <cell r="AN406" t="str">
            <v/>
          </cell>
          <cell r="AO406" t="str">
            <v/>
          </cell>
          <cell r="AP406" t="str">
            <v/>
          </cell>
          <cell r="AQ406" t="str">
            <v/>
          </cell>
          <cell r="AR406" t="str">
            <v/>
          </cell>
          <cell r="AS406" t="str">
            <v/>
          </cell>
          <cell r="AT406" t="str">
            <v/>
          </cell>
          <cell r="AU406" t="str">
            <v/>
          </cell>
          <cell r="AV406" t="str">
            <v/>
          </cell>
          <cell r="AW406" t="str">
            <v/>
          </cell>
          <cell r="AX406" t="str">
            <v/>
          </cell>
          <cell r="AY406" t="str">
            <v/>
          </cell>
          <cell r="AZ406" t="str">
            <v/>
          </cell>
          <cell r="BA406" t="str">
            <v/>
          </cell>
          <cell r="BB406" t="str">
            <v/>
          </cell>
          <cell r="BC406" t="str">
            <v/>
          </cell>
          <cell r="BD406" t="str">
            <v/>
          </cell>
          <cell r="BE406" t="str">
            <v/>
          </cell>
          <cell r="BF406" t="str">
            <v/>
          </cell>
          <cell r="BG406" t="str">
            <v/>
          </cell>
          <cell r="BH406" t="str">
            <v/>
          </cell>
          <cell r="BI406" t="str">
            <v/>
          </cell>
          <cell r="BJ406" t="str">
            <v/>
          </cell>
          <cell r="BK406" t="str">
            <v/>
          </cell>
          <cell r="BL406" t="str">
            <v/>
          </cell>
          <cell r="BM406" t="str">
            <v/>
          </cell>
          <cell r="BN406" t="str">
            <v/>
          </cell>
          <cell r="BO406" t="str">
            <v/>
          </cell>
          <cell r="BP406" t="str">
            <v/>
          </cell>
          <cell r="BQ406" t="str">
            <v/>
          </cell>
          <cell r="BR406" t="str">
            <v/>
          </cell>
          <cell r="BS406" t="str">
            <v/>
          </cell>
          <cell r="BT406" t="str">
            <v/>
          </cell>
          <cell r="BU406" t="str">
            <v/>
          </cell>
          <cell r="BV406" t="str">
            <v/>
          </cell>
          <cell r="BW406" t="str">
            <v/>
          </cell>
          <cell r="BX406" t="str">
            <v/>
          </cell>
          <cell r="BY406" t="str">
            <v/>
          </cell>
          <cell r="CA406" t="str">
            <v/>
          </cell>
          <cell r="CB406" t="str">
            <v/>
          </cell>
          <cell r="CC406" t="str">
            <v/>
          </cell>
          <cell r="CD406" t="str">
            <v/>
          </cell>
          <cell r="CE406" t="str">
            <v/>
          </cell>
          <cell r="CF406" t="str">
            <v/>
          </cell>
          <cell r="CG406" t="str">
            <v/>
          </cell>
          <cell r="CH406" t="str">
            <v/>
          </cell>
          <cell r="CI406" t="str">
            <v/>
          </cell>
          <cell r="CJ406" t="str">
            <v/>
          </cell>
          <cell r="CK406" t="str">
            <v/>
          </cell>
          <cell r="CL406" t="str">
            <v/>
          </cell>
          <cell r="CM406" t="str">
            <v/>
          </cell>
          <cell r="CN406" t="str">
            <v/>
          </cell>
          <cell r="CO406" t="str">
            <v/>
          </cell>
          <cell r="CP406" t="str">
            <v/>
          </cell>
          <cell r="CQ406" t="str">
            <v/>
          </cell>
          <cell r="CR406" t="str">
            <v/>
          </cell>
          <cell r="CS406" t="str">
            <v/>
          </cell>
          <cell r="CT406" t="str">
            <v/>
          </cell>
          <cell r="CU406" t="str">
            <v/>
          </cell>
          <cell r="CV406" t="str">
            <v/>
          </cell>
          <cell r="CW406" t="str">
            <v/>
          </cell>
          <cell r="CX406" t="str">
            <v/>
          </cell>
          <cell r="CY406" t="str">
            <v/>
          </cell>
          <cell r="CZ406" t="str">
            <v/>
          </cell>
          <cell r="DA406" t="str">
            <v/>
          </cell>
          <cell r="DB406" t="str">
            <v/>
          </cell>
          <cell r="DC406" t="str">
            <v/>
          </cell>
          <cell r="DD406" t="str">
            <v/>
          </cell>
          <cell r="DE406" t="str">
            <v/>
          </cell>
          <cell r="DF406" t="str">
            <v/>
          </cell>
          <cell r="DG406" t="str">
            <v/>
          </cell>
          <cell r="DH406" t="str">
            <v/>
          </cell>
          <cell r="DI406" t="str">
            <v/>
          </cell>
          <cell r="DJ406" t="str">
            <v/>
          </cell>
          <cell r="DK406" t="str">
            <v/>
          </cell>
          <cell r="DL406" t="str">
            <v/>
          </cell>
          <cell r="DM406" t="str">
            <v/>
          </cell>
          <cell r="DN406" t="str">
            <v/>
          </cell>
          <cell r="DO406" t="str">
            <v/>
          </cell>
          <cell r="DP406" t="str">
            <v/>
          </cell>
          <cell r="DQ406" t="str">
            <v/>
          </cell>
          <cell r="DR406" t="str">
            <v/>
          </cell>
          <cell r="DS406" t="str">
            <v/>
          </cell>
          <cell r="DT406" t="str">
            <v/>
          </cell>
          <cell r="DU406" t="str">
            <v/>
          </cell>
          <cell r="DV406" t="str">
            <v/>
          </cell>
          <cell r="DW406" t="str">
            <v/>
          </cell>
          <cell r="DX406" t="str">
            <v/>
          </cell>
          <cell r="DY406" t="str">
            <v/>
          </cell>
          <cell r="DZ406" t="str">
            <v/>
          </cell>
          <cell r="EA406" t="str">
            <v/>
          </cell>
          <cell r="EB406" t="str">
            <v/>
          </cell>
          <cell r="EC406" t="str">
            <v/>
          </cell>
          <cell r="ED406" t="str">
            <v/>
          </cell>
          <cell r="EE406" t="str">
            <v/>
          </cell>
          <cell r="EF406" t="str">
            <v/>
          </cell>
          <cell r="EG406" t="str">
            <v/>
          </cell>
          <cell r="EH406" t="str">
            <v/>
          </cell>
          <cell r="EI406" t="str">
            <v/>
          </cell>
          <cell r="EJ406" t="str">
            <v/>
          </cell>
          <cell r="EK406" t="str">
            <v/>
          </cell>
          <cell r="EL406" t="str">
            <v/>
          </cell>
          <cell r="EM406" t="str">
            <v/>
          </cell>
          <cell r="EN406" t="str">
            <v/>
          </cell>
          <cell r="EO406" t="str">
            <v/>
          </cell>
          <cell r="EP406" t="str">
            <v/>
          </cell>
          <cell r="EQ406" t="str">
            <v/>
          </cell>
          <cell r="ER406" t="str">
            <v/>
          </cell>
          <cell r="ES406" t="str">
            <v/>
          </cell>
          <cell r="ET406" t="str">
            <v/>
          </cell>
          <cell r="EU406" t="str">
            <v/>
          </cell>
          <cell r="EV406" t="str">
            <v/>
          </cell>
          <cell r="EW406" t="str">
            <v/>
          </cell>
          <cell r="EX406" t="str">
            <v/>
          </cell>
        </row>
        <row r="407"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F407" t="str">
            <v/>
          </cell>
          <cell r="G407" t="str">
            <v/>
          </cell>
          <cell r="H407" t="str">
            <v/>
          </cell>
          <cell r="I407" t="str">
            <v/>
          </cell>
          <cell r="J407" t="str">
            <v/>
          </cell>
          <cell r="K407" t="str">
            <v/>
          </cell>
          <cell r="L407" t="str">
            <v/>
          </cell>
          <cell r="M407" t="str">
            <v/>
          </cell>
          <cell r="N407" t="str">
            <v/>
          </cell>
          <cell r="O407" t="str">
            <v/>
          </cell>
          <cell r="P407" t="str">
            <v/>
          </cell>
          <cell r="Q407" t="str">
            <v/>
          </cell>
          <cell r="R407" t="str">
            <v/>
          </cell>
          <cell r="S407" t="str">
            <v/>
          </cell>
          <cell r="T407" t="str">
            <v/>
          </cell>
          <cell r="U407" t="str">
            <v/>
          </cell>
          <cell r="V407" t="str">
            <v/>
          </cell>
          <cell r="W407" t="str">
            <v/>
          </cell>
          <cell r="X407" t="str">
            <v/>
          </cell>
          <cell r="Y407" t="str">
            <v/>
          </cell>
          <cell r="Z407" t="str">
            <v/>
          </cell>
          <cell r="AA407" t="str">
            <v/>
          </cell>
          <cell r="AB407" t="str">
            <v/>
          </cell>
          <cell r="AC407" t="str">
            <v/>
          </cell>
          <cell r="AD407" t="str">
            <v/>
          </cell>
          <cell r="AE407" t="str">
            <v/>
          </cell>
          <cell r="AF407" t="str">
            <v/>
          </cell>
          <cell r="AG407" t="str">
            <v/>
          </cell>
          <cell r="AH407" t="str">
            <v/>
          </cell>
          <cell r="AI407" t="str">
            <v/>
          </cell>
          <cell r="AJ407" t="str">
            <v/>
          </cell>
          <cell r="AK407" t="str">
            <v/>
          </cell>
          <cell r="AL407" t="str">
            <v/>
          </cell>
          <cell r="AM407" t="str">
            <v/>
          </cell>
          <cell r="AN407" t="str">
            <v/>
          </cell>
          <cell r="AO407" t="str">
            <v/>
          </cell>
          <cell r="AP407" t="str">
            <v/>
          </cell>
          <cell r="AQ407" t="str">
            <v/>
          </cell>
          <cell r="AR407" t="str">
            <v/>
          </cell>
          <cell r="AS407" t="str">
            <v/>
          </cell>
          <cell r="AT407" t="str">
            <v/>
          </cell>
          <cell r="AU407" t="str">
            <v/>
          </cell>
          <cell r="AV407" t="str">
            <v/>
          </cell>
          <cell r="AW407" t="str">
            <v/>
          </cell>
          <cell r="AX407" t="str">
            <v/>
          </cell>
          <cell r="AY407" t="str">
            <v/>
          </cell>
          <cell r="AZ407" t="str">
            <v/>
          </cell>
          <cell r="BA407" t="str">
            <v/>
          </cell>
          <cell r="BB407" t="str">
            <v/>
          </cell>
          <cell r="BC407" t="str">
            <v/>
          </cell>
          <cell r="BD407" t="str">
            <v/>
          </cell>
          <cell r="BE407" t="str">
            <v/>
          </cell>
          <cell r="BF407" t="str">
            <v/>
          </cell>
          <cell r="BG407" t="str">
            <v/>
          </cell>
          <cell r="BH407" t="str">
            <v/>
          </cell>
          <cell r="BI407" t="str">
            <v/>
          </cell>
          <cell r="BJ407" t="str">
            <v/>
          </cell>
          <cell r="BK407" t="str">
            <v/>
          </cell>
          <cell r="BL407" t="str">
            <v/>
          </cell>
          <cell r="BM407" t="str">
            <v/>
          </cell>
          <cell r="BN407" t="str">
            <v/>
          </cell>
          <cell r="BO407" t="str">
            <v/>
          </cell>
          <cell r="BP407" t="str">
            <v/>
          </cell>
          <cell r="BQ407" t="str">
            <v/>
          </cell>
          <cell r="BR407" t="str">
            <v/>
          </cell>
          <cell r="BS407" t="str">
            <v/>
          </cell>
          <cell r="BT407" t="str">
            <v/>
          </cell>
          <cell r="BU407" t="str">
            <v/>
          </cell>
          <cell r="BV407" t="str">
            <v/>
          </cell>
          <cell r="BW407" t="str">
            <v/>
          </cell>
          <cell r="BX407" t="str">
            <v/>
          </cell>
          <cell r="BY407" t="str">
            <v/>
          </cell>
          <cell r="CA407" t="str">
            <v/>
          </cell>
          <cell r="CB407" t="str">
            <v/>
          </cell>
          <cell r="CC407" t="str">
            <v/>
          </cell>
          <cell r="CD407" t="str">
            <v/>
          </cell>
          <cell r="CE407" t="str">
            <v/>
          </cell>
          <cell r="CF407" t="str">
            <v/>
          </cell>
          <cell r="CG407" t="str">
            <v/>
          </cell>
          <cell r="CH407" t="str">
            <v/>
          </cell>
          <cell r="CI407" t="str">
            <v/>
          </cell>
          <cell r="CJ407" t="str">
            <v/>
          </cell>
          <cell r="CK407" t="str">
            <v/>
          </cell>
          <cell r="CL407" t="str">
            <v/>
          </cell>
          <cell r="CM407" t="str">
            <v/>
          </cell>
          <cell r="CN407" t="str">
            <v/>
          </cell>
          <cell r="CO407" t="str">
            <v/>
          </cell>
          <cell r="CP407" t="str">
            <v/>
          </cell>
          <cell r="CQ407" t="str">
            <v/>
          </cell>
          <cell r="CR407" t="str">
            <v/>
          </cell>
          <cell r="CS407" t="str">
            <v/>
          </cell>
          <cell r="CT407" t="str">
            <v/>
          </cell>
          <cell r="CU407" t="str">
            <v/>
          </cell>
          <cell r="CV407" t="str">
            <v/>
          </cell>
          <cell r="CW407" t="str">
            <v/>
          </cell>
          <cell r="CX407" t="str">
            <v/>
          </cell>
          <cell r="CY407" t="str">
            <v/>
          </cell>
          <cell r="CZ407" t="str">
            <v/>
          </cell>
          <cell r="DA407" t="str">
            <v/>
          </cell>
          <cell r="DB407" t="str">
            <v/>
          </cell>
          <cell r="DC407" t="str">
            <v/>
          </cell>
          <cell r="DD407" t="str">
            <v/>
          </cell>
          <cell r="DE407" t="str">
            <v/>
          </cell>
          <cell r="DF407" t="str">
            <v/>
          </cell>
          <cell r="DG407" t="str">
            <v/>
          </cell>
          <cell r="DH407" t="str">
            <v/>
          </cell>
          <cell r="DI407" t="str">
            <v/>
          </cell>
          <cell r="DJ407" t="str">
            <v/>
          </cell>
          <cell r="DK407" t="str">
            <v/>
          </cell>
          <cell r="DL407" t="str">
            <v/>
          </cell>
          <cell r="DM407" t="str">
            <v/>
          </cell>
          <cell r="DN407" t="str">
            <v/>
          </cell>
          <cell r="DO407" t="str">
            <v/>
          </cell>
          <cell r="DP407" t="str">
            <v/>
          </cell>
          <cell r="DQ407" t="str">
            <v/>
          </cell>
          <cell r="DR407" t="str">
            <v/>
          </cell>
          <cell r="DS407" t="str">
            <v/>
          </cell>
          <cell r="DT407" t="str">
            <v/>
          </cell>
          <cell r="DU407" t="str">
            <v/>
          </cell>
          <cell r="DV407" t="str">
            <v/>
          </cell>
          <cell r="DW407" t="str">
            <v/>
          </cell>
          <cell r="DX407" t="str">
            <v/>
          </cell>
          <cell r="DY407" t="str">
            <v/>
          </cell>
          <cell r="DZ407" t="str">
            <v/>
          </cell>
          <cell r="EA407" t="str">
            <v/>
          </cell>
          <cell r="EB407" t="str">
            <v/>
          </cell>
          <cell r="EC407" t="str">
            <v/>
          </cell>
          <cell r="ED407" t="str">
            <v/>
          </cell>
          <cell r="EE407" t="str">
            <v/>
          </cell>
          <cell r="EF407" t="str">
            <v/>
          </cell>
          <cell r="EG407" t="str">
            <v/>
          </cell>
          <cell r="EH407" t="str">
            <v/>
          </cell>
          <cell r="EI407" t="str">
            <v/>
          </cell>
          <cell r="EJ407" t="str">
            <v/>
          </cell>
          <cell r="EK407" t="str">
            <v/>
          </cell>
          <cell r="EL407" t="str">
            <v/>
          </cell>
          <cell r="EM407" t="str">
            <v/>
          </cell>
          <cell r="EN407" t="str">
            <v/>
          </cell>
          <cell r="EO407" t="str">
            <v/>
          </cell>
          <cell r="EP407" t="str">
            <v/>
          </cell>
          <cell r="EQ407" t="str">
            <v/>
          </cell>
          <cell r="ER407" t="str">
            <v/>
          </cell>
          <cell r="ES407" t="str">
            <v/>
          </cell>
          <cell r="ET407" t="str">
            <v/>
          </cell>
          <cell r="EU407" t="str">
            <v/>
          </cell>
          <cell r="EV407" t="str">
            <v/>
          </cell>
          <cell r="EW407" t="str">
            <v/>
          </cell>
          <cell r="EX407" t="str">
            <v/>
          </cell>
        </row>
        <row r="408"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F408" t="str">
            <v/>
          </cell>
          <cell r="G408" t="str">
            <v/>
          </cell>
          <cell r="H408" t="str">
            <v/>
          </cell>
          <cell r="I408" t="str">
            <v/>
          </cell>
          <cell r="J408" t="str">
            <v/>
          </cell>
          <cell r="K408" t="str">
            <v/>
          </cell>
          <cell r="L408" t="str">
            <v/>
          </cell>
          <cell r="M408" t="str">
            <v/>
          </cell>
          <cell r="N408" t="str">
            <v/>
          </cell>
          <cell r="O408" t="str">
            <v/>
          </cell>
          <cell r="P408" t="str">
            <v/>
          </cell>
          <cell r="Q408" t="str">
            <v/>
          </cell>
          <cell r="R408" t="str">
            <v/>
          </cell>
          <cell r="S408" t="str">
            <v/>
          </cell>
          <cell r="T408" t="str">
            <v/>
          </cell>
          <cell r="U408" t="str">
            <v/>
          </cell>
          <cell r="V408" t="str">
            <v/>
          </cell>
          <cell r="W408" t="str">
            <v/>
          </cell>
          <cell r="X408" t="str">
            <v/>
          </cell>
          <cell r="Y408" t="str">
            <v/>
          </cell>
          <cell r="Z408" t="str">
            <v/>
          </cell>
          <cell r="AA408" t="str">
            <v/>
          </cell>
          <cell r="AB408" t="str">
            <v/>
          </cell>
          <cell r="AC408" t="str">
            <v/>
          </cell>
          <cell r="AD408" t="str">
            <v/>
          </cell>
          <cell r="AE408" t="str">
            <v/>
          </cell>
          <cell r="AF408" t="str">
            <v/>
          </cell>
          <cell r="AG408" t="str">
            <v/>
          </cell>
          <cell r="AH408" t="str">
            <v/>
          </cell>
          <cell r="AI408" t="str">
            <v/>
          </cell>
          <cell r="AJ408" t="str">
            <v/>
          </cell>
          <cell r="AK408" t="str">
            <v/>
          </cell>
          <cell r="AL408" t="str">
            <v/>
          </cell>
          <cell r="AM408" t="str">
            <v/>
          </cell>
          <cell r="AN408" t="str">
            <v/>
          </cell>
          <cell r="AO408" t="str">
            <v/>
          </cell>
          <cell r="AP408" t="str">
            <v/>
          </cell>
          <cell r="AQ408" t="str">
            <v/>
          </cell>
          <cell r="AR408" t="str">
            <v/>
          </cell>
          <cell r="AS408" t="str">
            <v/>
          </cell>
          <cell r="AT408" t="str">
            <v/>
          </cell>
          <cell r="AU408" t="str">
            <v/>
          </cell>
          <cell r="AV408" t="str">
            <v/>
          </cell>
          <cell r="AW408" t="str">
            <v/>
          </cell>
          <cell r="AX408" t="str">
            <v/>
          </cell>
          <cell r="AY408" t="str">
            <v/>
          </cell>
          <cell r="AZ408" t="str">
            <v/>
          </cell>
          <cell r="BA408" t="str">
            <v/>
          </cell>
          <cell r="BB408" t="str">
            <v/>
          </cell>
          <cell r="BC408" t="str">
            <v/>
          </cell>
          <cell r="BD408" t="str">
            <v/>
          </cell>
          <cell r="BE408" t="str">
            <v/>
          </cell>
          <cell r="BF408" t="str">
            <v/>
          </cell>
          <cell r="BG408" t="str">
            <v/>
          </cell>
          <cell r="BH408" t="str">
            <v/>
          </cell>
          <cell r="BI408" t="str">
            <v/>
          </cell>
          <cell r="BJ408" t="str">
            <v/>
          </cell>
          <cell r="BK408" t="str">
            <v/>
          </cell>
          <cell r="BL408" t="str">
            <v/>
          </cell>
          <cell r="BM408" t="str">
            <v/>
          </cell>
          <cell r="BN408" t="str">
            <v/>
          </cell>
          <cell r="BO408" t="str">
            <v/>
          </cell>
          <cell r="BP408" t="str">
            <v/>
          </cell>
          <cell r="BQ408" t="str">
            <v/>
          </cell>
          <cell r="BR408" t="str">
            <v/>
          </cell>
          <cell r="BS408" t="str">
            <v/>
          </cell>
          <cell r="BT408" t="str">
            <v/>
          </cell>
          <cell r="BU408" t="str">
            <v/>
          </cell>
          <cell r="BV408" t="str">
            <v/>
          </cell>
          <cell r="BW408" t="str">
            <v/>
          </cell>
          <cell r="BX408" t="str">
            <v/>
          </cell>
          <cell r="BY408" t="str">
            <v/>
          </cell>
          <cell r="CA408" t="str">
            <v/>
          </cell>
          <cell r="CB408" t="str">
            <v/>
          </cell>
          <cell r="CC408" t="str">
            <v/>
          </cell>
          <cell r="CD408" t="str">
            <v/>
          </cell>
          <cell r="CE408" t="str">
            <v/>
          </cell>
          <cell r="CF408" t="str">
            <v/>
          </cell>
          <cell r="CG408" t="str">
            <v/>
          </cell>
          <cell r="CH408" t="str">
            <v/>
          </cell>
          <cell r="CI408" t="str">
            <v/>
          </cell>
          <cell r="CJ408" t="str">
            <v/>
          </cell>
          <cell r="CK408" t="str">
            <v/>
          </cell>
          <cell r="CL408" t="str">
            <v/>
          </cell>
          <cell r="CM408" t="str">
            <v/>
          </cell>
          <cell r="CN408" t="str">
            <v/>
          </cell>
          <cell r="CO408" t="str">
            <v/>
          </cell>
          <cell r="CP408" t="str">
            <v/>
          </cell>
          <cell r="CQ408" t="str">
            <v/>
          </cell>
          <cell r="CR408" t="str">
            <v/>
          </cell>
          <cell r="CS408" t="str">
            <v/>
          </cell>
          <cell r="CT408" t="str">
            <v/>
          </cell>
          <cell r="CU408" t="str">
            <v/>
          </cell>
          <cell r="CV408" t="str">
            <v/>
          </cell>
          <cell r="CW408" t="str">
            <v/>
          </cell>
          <cell r="CX408" t="str">
            <v/>
          </cell>
          <cell r="CY408" t="str">
            <v/>
          </cell>
          <cell r="CZ408" t="str">
            <v/>
          </cell>
          <cell r="DA408" t="str">
            <v/>
          </cell>
          <cell r="DB408" t="str">
            <v/>
          </cell>
          <cell r="DC408" t="str">
            <v/>
          </cell>
          <cell r="DD408" t="str">
            <v/>
          </cell>
          <cell r="DE408" t="str">
            <v/>
          </cell>
          <cell r="DF408" t="str">
            <v/>
          </cell>
          <cell r="DG408" t="str">
            <v/>
          </cell>
          <cell r="DH408" t="str">
            <v/>
          </cell>
          <cell r="DI408" t="str">
            <v/>
          </cell>
          <cell r="DJ408" t="str">
            <v/>
          </cell>
          <cell r="DK408" t="str">
            <v/>
          </cell>
          <cell r="DL408" t="str">
            <v/>
          </cell>
          <cell r="DM408" t="str">
            <v/>
          </cell>
          <cell r="DN408" t="str">
            <v/>
          </cell>
          <cell r="DO408" t="str">
            <v/>
          </cell>
          <cell r="DP408" t="str">
            <v/>
          </cell>
          <cell r="DQ408" t="str">
            <v/>
          </cell>
          <cell r="DR408" t="str">
            <v/>
          </cell>
          <cell r="DS408" t="str">
            <v/>
          </cell>
          <cell r="DT408" t="str">
            <v/>
          </cell>
          <cell r="DU408" t="str">
            <v/>
          </cell>
          <cell r="DV408" t="str">
            <v/>
          </cell>
          <cell r="DW408" t="str">
            <v/>
          </cell>
          <cell r="DX408" t="str">
            <v/>
          </cell>
          <cell r="DY408" t="str">
            <v/>
          </cell>
          <cell r="DZ408" t="str">
            <v/>
          </cell>
          <cell r="EA408" t="str">
            <v/>
          </cell>
          <cell r="EB408" t="str">
            <v/>
          </cell>
          <cell r="EC408" t="str">
            <v/>
          </cell>
          <cell r="ED408" t="str">
            <v/>
          </cell>
          <cell r="EE408" t="str">
            <v/>
          </cell>
          <cell r="EF408" t="str">
            <v/>
          </cell>
          <cell r="EG408" t="str">
            <v/>
          </cell>
          <cell r="EH408" t="str">
            <v/>
          </cell>
          <cell r="EI408" t="str">
            <v/>
          </cell>
          <cell r="EJ408" t="str">
            <v/>
          </cell>
          <cell r="EK408" t="str">
            <v/>
          </cell>
          <cell r="EL408" t="str">
            <v/>
          </cell>
          <cell r="EM408" t="str">
            <v/>
          </cell>
          <cell r="EN408" t="str">
            <v/>
          </cell>
          <cell r="EO408" t="str">
            <v/>
          </cell>
          <cell r="EP408" t="str">
            <v/>
          </cell>
          <cell r="EQ408" t="str">
            <v/>
          </cell>
          <cell r="ER408" t="str">
            <v/>
          </cell>
          <cell r="ES408" t="str">
            <v/>
          </cell>
          <cell r="ET408" t="str">
            <v/>
          </cell>
          <cell r="EU408" t="str">
            <v/>
          </cell>
          <cell r="EV408" t="str">
            <v/>
          </cell>
          <cell r="EW408" t="str">
            <v/>
          </cell>
          <cell r="EX408" t="str">
            <v/>
          </cell>
        </row>
        <row r="409"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F409" t="str">
            <v/>
          </cell>
          <cell r="G409" t="str">
            <v/>
          </cell>
          <cell r="H409" t="str">
            <v/>
          </cell>
          <cell r="I409" t="str">
            <v/>
          </cell>
          <cell r="J409" t="str">
            <v/>
          </cell>
          <cell r="K409" t="str">
            <v/>
          </cell>
          <cell r="L409" t="str">
            <v/>
          </cell>
          <cell r="M409" t="str">
            <v/>
          </cell>
          <cell r="N409" t="str">
            <v/>
          </cell>
          <cell r="O409" t="str">
            <v/>
          </cell>
          <cell r="P409" t="str">
            <v/>
          </cell>
          <cell r="Q409" t="str">
            <v/>
          </cell>
          <cell r="R409" t="str">
            <v/>
          </cell>
          <cell r="S409" t="str">
            <v/>
          </cell>
          <cell r="T409" t="str">
            <v/>
          </cell>
          <cell r="U409" t="str">
            <v/>
          </cell>
          <cell r="V409" t="str">
            <v/>
          </cell>
          <cell r="W409" t="str">
            <v/>
          </cell>
          <cell r="X409" t="str">
            <v/>
          </cell>
          <cell r="Y409" t="str">
            <v/>
          </cell>
          <cell r="Z409" t="str">
            <v/>
          </cell>
          <cell r="AA409" t="str">
            <v/>
          </cell>
          <cell r="AB409" t="str">
            <v/>
          </cell>
          <cell r="AC409" t="str">
            <v/>
          </cell>
          <cell r="AD409" t="str">
            <v/>
          </cell>
          <cell r="AE409" t="str">
            <v/>
          </cell>
          <cell r="AF409" t="str">
            <v/>
          </cell>
          <cell r="AG409" t="str">
            <v/>
          </cell>
          <cell r="AH409" t="str">
            <v/>
          </cell>
          <cell r="AI409" t="str">
            <v/>
          </cell>
          <cell r="AJ409" t="str">
            <v/>
          </cell>
          <cell r="AK409" t="str">
            <v/>
          </cell>
          <cell r="AL409" t="str">
            <v/>
          </cell>
          <cell r="AM409" t="str">
            <v/>
          </cell>
          <cell r="AN409" t="str">
            <v/>
          </cell>
          <cell r="AO409" t="str">
            <v/>
          </cell>
          <cell r="AP409" t="str">
            <v/>
          </cell>
          <cell r="AQ409" t="str">
            <v/>
          </cell>
          <cell r="AR409" t="str">
            <v/>
          </cell>
          <cell r="AS409" t="str">
            <v/>
          </cell>
          <cell r="AT409" t="str">
            <v/>
          </cell>
          <cell r="AU409" t="str">
            <v/>
          </cell>
          <cell r="AV409" t="str">
            <v/>
          </cell>
          <cell r="AW409" t="str">
            <v/>
          </cell>
          <cell r="AX409" t="str">
            <v/>
          </cell>
          <cell r="AY409" t="str">
            <v/>
          </cell>
          <cell r="AZ409" t="str">
            <v/>
          </cell>
          <cell r="BA409" t="str">
            <v/>
          </cell>
          <cell r="BB409" t="str">
            <v/>
          </cell>
          <cell r="BC409" t="str">
            <v/>
          </cell>
          <cell r="BD409" t="str">
            <v/>
          </cell>
          <cell r="BE409" t="str">
            <v/>
          </cell>
          <cell r="BF409" t="str">
            <v/>
          </cell>
          <cell r="BG409" t="str">
            <v/>
          </cell>
          <cell r="BH409" t="str">
            <v/>
          </cell>
          <cell r="BI409" t="str">
            <v/>
          </cell>
          <cell r="BJ409" t="str">
            <v/>
          </cell>
          <cell r="BK409" t="str">
            <v/>
          </cell>
          <cell r="BL409" t="str">
            <v/>
          </cell>
          <cell r="BM409" t="str">
            <v/>
          </cell>
          <cell r="BN409" t="str">
            <v/>
          </cell>
          <cell r="BO409" t="str">
            <v/>
          </cell>
          <cell r="BP409" t="str">
            <v/>
          </cell>
          <cell r="BQ409" t="str">
            <v/>
          </cell>
          <cell r="BR409" t="str">
            <v/>
          </cell>
          <cell r="BS409" t="str">
            <v/>
          </cell>
          <cell r="BT409" t="str">
            <v/>
          </cell>
          <cell r="BU409" t="str">
            <v/>
          </cell>
          <cell r="BV409" t="str">
            <v/>
          </cell>
          <cell r="BW409" t="str">
            <v/>
          </cell>
          <cell r="BX409" t="str">
            <v/>
          </cell>
          <cell r="BY409" t="str">
            <v/>
          </cell>
          <cell r="CA409" t="str">
            <v/>
          </cell>
          <cell r="CB409" t="str">
            <v/>
          </cell>
          <cell r="CC409" t="str">
            <v/>
          </cell>
          <cell r="CD409" t="str">
            <v/>
          </cell>
          <cell r="CE409" t="str">
            <v/>
          </cell>
          <cell r="CF409" t="str">
            <v/>
          </cell>
          <cell r="CG409" t="str">
            <v/>
          </cell>
          <cell r="CH409" t="str">
            <v/>
          </cell>
          <cell r="CI409" t="str">
            <v/>
          </cell>
          <cell r="CJ409" t="str">
            <v/>
          </cell>
          <cell r="CK409" t="str">
            <v/>
          </cell>
          <cell r="CL409" t="str">
            <v/>
          </cell>
          <cell r="CM409" t="str">
            <v/>
          </cell>
          <cell r="CN409" t="str">
            <v/>
          </cell>
          <cell r="CO409" t="str">
            <v/>
          </cell>
          <cell r="CP409" t="str">
            <v/>
          </cell>
          <cell r="CQ409" t="str">
            <v/>
          </cell>
          <cell r="CR409" t="str">
            <v/>
          </cell>
          <cell r="CS409" t="str">
            <v/>
          </cell>
          <cell r="CT409" t="str">
            <v/>
          </cell>
          <cell r="CU409" t="str">
            <v/>
          </cell>
          <cell r="CV409" t="str">
            <v/>
          </cell>
          <cell r="CW409" t="str">
            <v/>
          </cell>
          <cell r="CX409" t="str">
            <v/>
          </cell>
          <cell r="CY409" t="str">
            <v/>
          </cell>
          <cell r="CZ409" t="str">
            <v/>
          </cell>
          <cell r="DA409" t="str">
            <v/>
          </cell>
          <cell r="DB409" t="str">
            <v/>
          </cell>
          <cell r="DC409" t="str">
            <v/>
          </cell>
          <cell r="DD409" t="str">
            <v/>
          </cell>
          <cell r="DE409" t="str">
            <v/>
          </cell>
          <cell r="DF409" t="str">
            <v/>
          </cell>
          <cell r="DG409" t="str">
            <v/>
          </cell>
          <cell r="DH409" t="str">
            <v/>
          </cell>
          <cell r="DI409" t="str">
            <v/>
          </cell>
          <cell r="DJ409" t="str">
            <v/>
          </cell>
          <cell r="DK409" t="str">
            <v/>
          </cell>
          <cell r="DL409" t="str">
            <v/>
          </cell>
          <cell r="DM409" t="str">
            <v/>
          </cell>
          <cell r="DN409" t="str">
            <v/>
          </cell>
          <cell r="DO409" t="str">
            <v/>
          </cell>
          <cell r="DP409" t="str">
            <v/>
          </cell>
          <cell r="DQ409" t="str">
            <v/>
          </cell>
          <cell r="DR409" t="str">
            <v/>
          </cell>
          <cell r="DS409" t="str">
            <v/>
          </cell>
          <cell r="DT409" t="str">
            <v/>
          </cell>
          <cell r="DU409" t="str">
            <v/>
          </cell>
          <cell r="DV409" t="str">
            <v/>
          </cell>
          <cell r="DW409" t="str">
            <v/>
          </cell>
          <cell r="DX409" t="str">
            <v/>
          </cell>
          <cell r="DY409" t="str">
            <v/>
          </cell>
          <cell r="DZ409" t="str">
            <v/>
          </cell>
          <cell r="EA409" t="str">
            <v/>
          </cell>
          <cell r="EB409" t="str">
            <v/>
          </cell>
          <cell r="EC409" t="str">
            <v/>
          </cell>
          <cell r="ED409" t="str">
            <v/>
          </cell>
          <cell r="EE409" t="str">
            <v/>
          </cell>
          <cell r="EF409" t="str">
            <v/>
          </cell>
          <cell r="EG409" t="str">
            <v/>
          </cell>
          <cell r="EH409" t="str">
            <v/>
          </cell>
          <cell r="EI409" t="str">
            <v/>
          </cell>
          <cell r="EJ409" t="str">
            <v/>
          </cell>
          <cell r="EK409" t="str">
            <v/>
          </cell>
          <cell r="EL409" t="str">
            <v/>
          </cell>
          <cell r="EM409" t="str">
            <v/>
          </cell>
          <cell r="EN409" t="str">
            <v/>
          </cell>
          <cell r="EO409" t="str">
            <v/>
          </cell>
          <cell r="EP409" t="str">
            <v/>
          </cell>
          <cell r="EQ409" t="str">
            <v/>
          </cell>
          <cell r="ER409" t="str">
            <v/>
          </cell>
          <cell r="ES409" t="str">
            <v/>
          </cell>
          <cell r="ET409" t="str">
            <v/>
          </cell>
          <cell r="EU409" t="str">
            <v/>
          </cell>
          <cell r="EV409" t="str">
            <v/>
          </cell>
          <cell r="EW409" t="str">
            <v/>
          </cell>
          <cell r="EX409" t="str">
            <v/>
          </cell>
        </row>
        <row r="410"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F410" t="str">
            <v/>
          </cell>
          <cell r="G410" t="str">
            <v/>
          </cell>
          <cell r="H410" t="str">
            <v/>
          </cell>
          <cell r="I410" t="str">
            <v/>
          </cell>
          <cell r="J410" t="str">
            <v/>
          </cell>
          <cell r="K410" t="str">
            <v/>
          </cell>
          <cell r="L410" t="str">
            <v/>
          </cell>
          <cell r="M410" t="str">
            <v/>
          </cell>
          <cell r="N410" t="str">
            <v/>
          </cell>
          <cell r="O410" t="str">
            <v/>
          </cell>
          <cell r="P410" t="str">
            <v/>
          </cell>
          <cell r="Q410" t="str">
            <v/>
          </cell>
          <cell r="R410" t="str">
            <v/>
          </cell>
          <cell r="S410" t="str">
            <v/>
          </cell>
          <cell r="T410" t="str">
            <v/>
          </cell>
          <cell r="U410" t="str">
            <v/>
          </cell>
          <cell r="V410" t="str">
            <v/>
          </cell>
          <cell r="W410" t="str">
            <v/>
          </cell>
          <cell r="X410" t="str">
            <v/>
          </cell>
          <cell r="Y410" t="str">
            <v/>
          </cell>
          <cell r="Z410" t="str">
            <v/>
          </cell>
          <cell r="AA410" t="str">
            <v/>
          </cell>
          <cell r="AB410" t="str">
            <v/>
          </cell>
          <cell r="AC410" t="str">
            <v/>
          </cell>
          <cell r="AD410" t="str">
            <v/>
          </cell>
          <cell r="AE410" t="str">
            <v/>
          </cell>
          <cell r="AF410" t="str">
            <v/>
          </cell>
          <cell r="AG410" t="str">
            <v/>
          </cell>
          <cell r="AH410" t="str">
            <v/>
          </cell>
          <cell r="AI410" t="str">
            <v/>
          </cell>
          <cell r="AJ410" t="str">
            <v/>
          </cell>
          <cell r="AK410" t="str">
            <v/>
          </cell>
          <cell r="AL410" t="str">
            <v/>
          </cell>
          <cell r="AM410" t="str">
            <v/>
          </cell>
          <cell r="AN410" t="str">
            <v/>
          </cell>
          <cell r="AO410" t="str">
            <v/>
          </cell>
          <cell r="AP410" t="str">
            <v/>
          </cell>
          <cell r="AQ410" t="str">
            <v/>
          </cell>
          <cell r="AR410" t="str">
            <v/>
          </cell>
          <cell r="AS410" t="str">
            <v/>
          </cell>
          <cell r="AT410" t="str">
            <v/>
          </cell>
          <cell r="AU410" t="str">
            <v/>
          </cell>
          <cell r="AV410" t="str">
            <v/>
          </cell>
          <cell r="AW410" t="str">
            <v/>
          </cell>
          <cell r="AX410" t="str">
            <v/>
          </cell>
          <cell r="AY410" t="str">
            <v/>
          </cell>
          <cell r="AZ410" t="str">
            <v/>
          </cell>
          <cell r="BA410" t="str">
            <v/>
          </cell>
          <cell r="BB410" t="str">
            <v/>
          </cell>
          <cell r="BC410" t="str">
            <v/>
          </cell>
          <cell r="BD410" t="str">
            <v/>
          </cell>
          <cell r="BE410" t="str">
            <v/>
          </cell>
          <cell r="BF410" t="str">
            <v/>
          </cell>
          <cell r="BG410" t="str">
            <v/>
          </cell>
          <cell r="BH410" t="str">
            <v/>
          </cell>
          <cell r="BI410" t="str">
            <v/>
          </cell>
          <cell r="BJ410" t="str">
            <v/>
          </cell>
          <cell r="BK410" t="str">
            <v/>
          </cell>
          <cell r="BL410" t="str">
            <v/>
          </cell>
          <cell r="BM410" t="str">
            <v/>
          </cell>
          <cell r="BN410" t="str">
            <v/>
          </cell>
          <cell r="BO410" t="str">
            <v/>
          </cell>
          <cell r="BP410" t="str">
            <v/>
          </cell>
          <cell r="BQ410" t="str">
            <v/>
          </cell>
          <cell r="BR410" t="str">
            <v/>
          </cell>
          <cell r="BS410" t="str">
            <v/>
          </cell>
          <cell r="BT410" t="str">
            <v/>
          </cell>
          <cell r="BU410" t="str">
            <v/>
          </cell>
          <cell r="BV410" t="str">
            <v/>
          </cell>
          <cell r="BW410" t="str">
            <v/>
          </cell>
          <cell r="BX410" t="str">
            <v/>
          </cell>
          <cell r="BY410" t="str">
            <v/>
          </cell>
          <cell r="CA410" t="str">
            <v/>
          </cell>
          <cell r="CB410" t="str">
            <v/>
          </cell>
          <cell r="CC410" t="str">
            <v/>
          </cell>
          <cell r="CD410" t="str">
            <v/>
          </cell>
          <cell r="CE410" t="str">
            <v/>
          </cell>
          <cell r="CF410" t="str">
            <v/>
          </cell>
          <cell r="CG410" t="str">
            <v/>
          </cell>
          <cell r="CH410" t="str">
            <v/>
          </cell>
          <cell r="CI410" t="str">
            <v/>
          </cell>
          <cell r="CJ410" t="str">
            <v/>
          </cell>
          <cell r="CK410" t="str">
            <v/>
          </cell>
          <cell r="CL410" t="str">
            <v/>
          </cell>
          <cell r="CM410" t="str">
            <v/>
          </cell>
          <cell r="CN410" t="str">
            <v/>
          </cell>
          <cell r="CO410" t="str">
            <v/>
          </cell>
          <cell r="CP410" t="str">
            <v/>
          </cell>
          <cell r="CQ410" t="str">
            <v/>
          </cell>
          <cell r="CR410" t="str">
            <v/>
          </cell>
          <cell r="CS410" t="str">
            <v/>
          </cell>
          <cell r="CT410" t="str">
            <v/>
          </cell>
          <cell r="CU410" t="str">
            <v/>
          </cell>
          <cell r="CV410" t="str">
            <v/>
          </cell>
          <cell r="CW410" t="str">
            <v/>
          </cell>
          <cell r="CX410" t="str">
            <v/>
          </cell>
          <cell r="CY410" t="str">
            <v/>
          </cell>
          <cell r="CZ410" t="str">
            <v/>
          </cell>
          <cell r="DA410" t="str">
            <v/>
          </cell>
          <cell r="DB410" t="str">
            <v/>
          </cell>
          <cell r="DC410" t="str">
            <v/>
          </cell>
          <cell r="DD410" t="str">
            <v/>
          </cell>
          <cell r="DE410" t="str">
            <v/>
          </cell>
          <cell r="DF410" t="str">
            <v/>
          </cell>
          <cell r="DG410" t="str">
            <v/>
          </cell>
          <cell r="DH410" t="str">
            <v/>
          </cell>
          <cell r="DI410" t="str">
            <v/>
          </cell>
          <cell r="DJ410" t="str">
            <v/>
          </cell>
          <cell r="DK410" t="str">
            <v/>
          </cell>
          <cell r="DL410" t="str">
            <v/>
          </cell>
          <cell r="DM410" t="str">
            <v/>
          </cell>
          <cell r="DN410" t="str">
            <v/>
          </cell>
          <cell r="DO410" t="str">
            <v/>
          </cell>
          <cell r="DP410" t="str">
            <v/>
          </cell>
          <cell r="DQ410" t="str">
            <v/>
          </cell>
          <cell r="DR410" t="str">
            <v/>
          </cell>
          <cell r="DS410" t="str">
            <v/>
          </cell>
          <cell r="DT410" t="str">
            <v/>
          </cell>
          <cell r="DU410" t="str">
            <v/>
          </cell>
          <cell r="DV410" t="str">
            <v/>
          </cell>
          <cell r="DW410" t="str">
            <v/>
          </cell>
          <cell r="DX410" t="str">
            <v/>
          </cell>
          <cell r="DY410" t="str">
            <v/>
          </cell>
          <cell r="DZ410" t="str">
            <v/>
          </cell>
          <cell r="EA410" t="str">
            <v/>
          </cell>
          <cell r="EB410" t="str">
            <v/>
          </cell>
          <cell r="EC410" t="str">
            <v/>
          </cell>
          <cell r="ED410" t="str">
            <v/>
          </cell>
          <cell r="EE410" t="str">
            <v/>
          </cell>
          <cell r="EF410" t="str">
            <v/>
          </cell>
          <cell r="EG410" t="str">
            <v/>
          </cell>
          <cell r="EH410" t="str">
            <v/>
          </cell>
          <cell r="EI410" t="str">
            <v/>
          </cell>
          <cell r="EJ410" t="str">
            <v/>
          </cell>
          <cell r="EK410" t="str">
            <v/>
          </cell>
          <cell r="EL410" t="str">
            <v/>
          </cell>
          <cell r="EM410" t="str">
            <v/>
          </cell>
          <cell r="EN410" t="str">
            <v/>
          </cell>
          <cell r="EO410" t="str">
            <v/>
          </cell>
          <cell r="EP410" t="str">
            <v/>
          </cell>
          <cell r="EQ410" t="str">
            <v/>
          </cell>
          <cell r="ER410" t="str">
            <v/>
          </cell>
          <cell r="ES410" t="str">
            <v/>
          </cell>
          <cell r="ET410" t="str">
            <v/>
          </cell>
          <cell r="EU410" t="str">
            <v/>
          </cell>
          <cell r="EV410" t="str">
            <v/>
          </cell>
          <cell r="EW410" t="str">
            <v/>
          </cell>
          <cell r="EX410" t="str">
            <v/>
          </cell>
        </row>
        <row r="411"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F411" t="str">
            <v/>
          </cell>
          <cell r="G411" t="str">
            <v/>
          </cell>
          <cell r="H411" t="str">
            <v/>
          </cell>
          <cell r="I411" t="str">
            <v/>
          </cell>
          <cell r="J411" t="str">
            <v/>
          </cell>
          <cell r="K411" t="str">
            <v/>
          </cell>
          <cell r="L411" t="str">
            <v/>
          </cell>
          <cell r="M411" t="str">
            <v/>
          </cell>
          <cell r="N411" t="str">
            <v/>
          </cell>
          <cell r="O411" t="str">
            <v/>
          </cell>
          <cell r="P411" t="str">
            <v/>
          </cell>
          <cell r="Q411" t="str">
            <v/>
          </cell>
          <cell r="R411" t="str">
            <v/>
          </cell>
          <cell r="S411" t="str">
            <v/>
          </cell>
          <cell r="T411" t="str">
            <v/>
          </cell>
          <cell r="U411" t="str">
            <v/>
          </cell>
          <cell r="V411" t="str">
            <v/>
          </cell>
          <cell r="W411" t="str">
            <v/>
          </cell>
          <cell r="X411" t="str">
            <v/>
          </cell>
          <cell r="Y411" t="str">
            <v/>
          </cell>
          <cell r="Z411" t="str">
            <v/>
          </cell>
          <cell r="AA411" t="str">
            <v/>
          </cell>
          <cell r="AB411" t="str">
            <v/>
          </cell>
          <cell r="AC411" t="str">
            <v/>
          </cell>
          <cell r="AD411" t="str">
            <v/>
          </cell>
          <cell r="AE411" t="str">
            <v/>
          </cell>
          <cell r="AF411" t="str">
            <v/>
          </cell>
          <cell r="AG411" t="str">
            <v/>
          </cell>
          <cell r="AH411" t="str">
            <v/>
          </cell>
          <cell r="AI411" t="str">
            <v/>
          </cell>
          <cell r="AJ411" t="str">
            <v/>
          </cell>
          <cell r="AK411" t="str">
            <v/>
          </cell>
          <cell r="AL411" t="str">
            <v/>
          </cell>
          <cell r="AM411" t="str">
            <v/>
          </cell>
          <cell r="AN411" t="str">
            <v/>
          </cell>
          <cell r="AO411" t="str">
            <v/>
          </cell>
          <cell r="AP411" t="str">
            <v/>
          </cell>
          <cell r="AQ411" t="str">
            <v/>
          </cell>
          <cell r="AR411" t="str">
            <v/>
          </cell>
          <cell r="AS411" t="str">
            <v/>
          </cell>
          <cell r="AT411" t="str">
            <v/>
          </cell>
          <cell r="AU411" t="str">
            <v/>
          </cell>
          <cell r="AV411" t="str">
            <v/>
          </cell>
          <cell r="AW411" t="str">
            <v/>
          </cell>
          <cell r="AX411" t="str">
            <v/>
          </cell>
          <cell r="AY411" t="str">
            <v/>
          </cell>
          <cell r="AZ411" t="str">
            <v/>
          </cell>
          <cell r="BA411" t="str">
            <v/>
          </cell>
          <cell r="BB411" t="str">
            <v/>
          </cell>
          <cell r="BC411" t="str">
            <v/>
          </cell>
          <cell r="BD411" t="str">
            <v/>
          </cell>
          <cell r="BE411" t="str">
            <v/>
          </cell>
          <cell r="BF411" t="str">
            <v/>
          </cell>
          <cell r="BG411" t="str">
            <v/>
          </cell>
          <cell r="BH411" t="str">
            <v/>
          </cell>
          <cell r="BI411" t="str">
            <v/>
          </cell>
          <cell r="BJ411" t="str">
            <v/>
          </cell>
          <cell r="BK411" t="str">
            <v/>
          </cell>
          <cell r="BL411" t="str">
            <v/>
          </cell>
          <cell r="BM411" t="str">
            <v/>
          </cell>
          <cell r="BN411" t="str">
            <v/>
          </cell>
          <cell r="BO411" t="str">
            <v/>
          </cell>
          <cell r="BP411" t="str">
            <v/>
          </cell>
          <cell r="BQ411" t="str">
            <v/>
          </cell>
          <cell r="BR411" t="str">
            <v/>
          </cell>
          <cell r="BS411" t="str">
            <v/>
          </cell>
          <cell r="BT411" t="str">
            <v/>
          </cell>
          <cell r="BU411" t="str">
            <v/>
          </cell>
          <cell r="BV411" t="str">
            <v/>
          </cell>
          <cell r="BW411" t="str">
            <v/>
          </cell>
          <cell r="BX411" t="str">
            <v/>
          </cell>
          <cell r="BY411" t="str">
            <v/>
          </cell>
          <cell r="CA411" t="str">
            <v/>
          </cell>
          <cell r="CB411" t="str">
            <v/>
          </cell>
          <cell r="CC411" t="str">
            <v/>
          </cell>
          <cell r="CD411" t="str">
            <v/>
          </cell>
          <cell r="CE411" t="str">
            <v/>
          </cell>
          <cell r="CF411" t="str">
            <v/>
          </cell>
          <cell r="CG411" t="str">
            <v/>
          </cell>
          <cell r="CH411" t="str">
            <v/>
          </cell>
          <cell r="CI411" t="str">
            <v/>
          </cell>
          <cell r="CJ411" t="str">
            <v/>
          </cell>
          <cell r="CK411" t="str">
            <v/>
          </cell>
          <cell r="CL411" t="str">
            <v/>
          </cell>
          <cell r="CM411" t="str">
            <v/>
          </cell>
          <cell r="CN411" t="str">
            <v/>
          </cell>
          <cell r="CO411" t="str">
            <v/>
          </cell>
          <cell r="CP411" t="str">
            <v/>
          </cell>
          <cell r="CQ411" t="str">
            <v/>
          </cell>
          <cell r="CR411" t="str">
            <v/>
          </cell>
          <cell r="CS411" t="str">
            <v/>
          </cell>
          <cell r="CT411" t="str">
            <v/>
          </cell>
          <cell r="CU411" t="str">
            <v/>
          </cell>
          <cell r="CV411" t="str">
            <v/>
          </cell>
          <cell r="CW411" t="str">
            <v/>
          </cell>
          <cell r="CX411" t="str">
            <v/>
          </cell>
          <cell r="CY411" t="str">
            <v/>
          </cell>
          <cell r="CZ411" t="str">
            <v/>
          </cell>
          <cell r="DA411" t="str">
            <v/>
          </cell>
          <cell r="DB411" t="str">
            <v/>
          </cell>
          <cell r="DC411" t="str">
            <v/>
          </cell>
          <cell r="DD411" t="str">
            <v/>
          </cell>
          <cell r="DE411" t="str">
            <v/>
          </cell>
          <cell r="DF411" t="str">
            <v/>
          </cell>
          <cell r="DG411" t="str">
            <v/>
          </cell>
          <cell r="DH411" t="str">
            <v/>
          </cell>
          <cell r="DI411" t="str">
            <v/>
          </cell>
          <cell r="DJ411" t="str">
            <v/>
          </cell>
          <cell r="DK411" t="str">
            <v/>
          </cell>
          <cell r="DL411" t="str">
            <v/>
          </cell>
          <cell r="DM411" t="str">
            <v/>
          </cell>
          <cell r="DN411" t="str">
            <v/>
          </cell>
          <cell r="DO411" t="str">
            <v/>
          </cell>
          <cell r="DP411" t="str">
            <v/>
          </cell>
          <cell r="DQ411" t="str">
            <v/>
          </cell>
          <cell r="DR411" t="str">
            <v/>
          </cell>
          <cell r="DS411" t="str">
            <v/>
          </cell>
          <cell r="DT411" t="str">
            <v/>
          </cell>
          <cell r="DU411" t="str">
            <v/>
          </cell>
          <cell r="DV411" t="str">
            <v/>
          </cell>
          <cell r="DW411" t="str">
            <v/>
          </cell>
          <cell r="DX411" t="str">
            <v/>
          </cell>
          <cell r="DY411" t="str">
            <v/>
          </cell>
          <cell r="DZ411" t="str">
            <v/>
          </cell>
          <cell r="EA411" t="str">
            <v/>
          </cell>
          <cell r="EB411" t="str">
            <v/>
          </cell>
          <cell r="EC411" t="str">
            <v/>
          </cell>
          <cell r="ED411" t="str">
            <v/>
          </cell>
          <cell r="EE411" t="str">
            <v/>
          </cell>
          <cell r="EF411" t="str">
            <v/>
          </cell>
          <cell r="EG411" t="str">
            <v/>
          </cell>
          <cell r="EH411" t="str">
            <v/>
          </cell>
          <cell r="EI411" t="str">
            <v/>
          </cell>
          <cell r="EJ411" t="str">
            <v/>
          </cell>
          <cell r="EK411" t="str">
            <v/>
          </cell>
          <cell r="EL411" t="str">
            <v/>
          </cell>
          <cell r="EM411" t="str">
            <v/>
          </cell>
          <cell r="EN411" t="str">
            <v/>
          </cell>
          <cell r="EO411" t="str">
            <v/>
          </cell>
          <cell r="EP411" t="str">
            <v/>
          </cell>
          <cell r="EQ411" t="str">
            <v/>
          </cell>
          <cell r="ER411" t="str">
            <v/>
          </cell>
          <cell r="ES411" t="str">
            <v/>
          </cell>
          <cell r="ET411" t="str">
            <v/>
          </cell>
          <cell r="EU411" t="str">
            <v/>
          </cell>
          <cell r="EV411" t="str">
            <v/>
          </cell>
          <cell r="EW411" t="str">
            <v/>
          </cell>
          <cell r="EX411" t="str">
            <v/>
          </cell>
        </row>
        <row r="412"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F412" t="str">
            <v/>
          </cell>
          <cell r="G412" t="str">
            <v/>
          </cell>
          <cell r="H412" t="str">
            <v/>
          </cell>
          <cell r="I412" t="str">
            <v/>
          </cell>
          <cell r="J412" t="str">
            <v/>
          </cell>
          <cell r="K412" t="str">
            <v/>
          </cell>
          <cell r="L412" t="str">
            <v/>
          </cell>
          <cell r="M412" t="str">
            <v/>
          </cell>
          <cell r="N412" t="str">
            <v/>
          </cell>
          <cell r="O412" t="str">
            <v/>
          </cell>
          <cell r="P412" t="str">
            <v/>
          </cell>
          <cell r="Q412" t="str">
            <v/>
          </cell>
          <cell r="R412" t="str">
            <v/>
          </cell>
          <cell r="S412" t="str">
            <v/>
          </cell>
          <cell r="T412" t="str">
            <v/>
          </cell>
          <cell r="U412" t="str">
            <v/>
          </cell>
          <cell r="V412" t="str">
            <v/>
          </cell>
          <cell r="W412" t="str">
            <v/>
          </cell>
          <cell r="X412" t="str">
            <v/>
          </cell>
          <cell r="Y412" t="str">
            <v/>
          </cell>
          <cell r="Z412" t="str">
            <v/>
          </cell>
          <cell r="AA412" t="str">
            <v/>
          </cell>
          <cell r="AB412" t="str">
            <v/>
          </cell>
          <cell r="AC412" t="str">
            <v/>
          </cell>
          <cell r="AD412" t="str">
            <v/>
          </cell>
          <cell r="AE412" t="str">
            <v/>
          </cell>
          <cell r="AF412" t="str">
            <v/>
          </cell>
          <cell r="AG412" t="str">
            <v/>
          </cell>
          <cell r="AH412" t="str">
            <v/>
          </cell>
          <cell r="AI412" t="str">
            <v/>
          </cell>
          <cell r="AJ412" t="str">
            <v/>
          </cell>
          <cell r="AK412" t="str">
            <v/>
          </cell>
          <cell r="AL412" t="str">
            <v/>
          </cell>
          <cell r="AM412" t="str">
            <v/>
          </cell>
          <cell r="AN412" t="str">
            <v/>
          </cell>
          <cell r="AO412" t="str">
            <v/>
          </cell>
          <cell r="AP412" t="str">
            <v/>
          </cell>
          <cell r="AQ412" t="str">
            <v/>
          </cell>
          <cell r="AR412" t="str">
            <v/>
          </cell>
          <cell r="AS412" t="str">
            <v/>
          </cell>
          <cell r="AT412" t="str">
            <v/>
          </cell>
          <cell r="AU412" t="str">
            <v/>
          </cell>
          <cell r="AV412" t="str">
            <v/>
          </cell>
          <cell r="AW412" t="str">
            <v/>
          </cell>
          <cell r="AX412" t="str">
            <v/>
          </cell>
          <cell r="AY412" t="str">
            <v/>
          </cell>
          <cell r="AZ412" t="str">
            <v/>
          </cell>
          <cell r="BA412" t="str">
            <v/>
          </cell>
          <cell r="BB412" t="str">
            <v/>
          </cell>
          <cell r="BC412" t="str">
            <v/>
          </cell>
          <cell r="BD412" t="str">
            <v/>
          </cell>
          <cell r="BE412" t="str">
            <v/>
          </cell>
          <cell r="BF412" t="str">
            <v/>
          </cell>
          <cell r="BG412" t="str">
            <v/>
          </cell>
          <cell r="BH412" t="str">
            <v/>
          </cell>
          <cell r="BI412" t="str">
            <v/>
          </cell>
          <cell r="BJ412" t="str">
            <v/>
          </cell>
          <cell r="BK412" t="str">
            <v/>
          </cell>
          <cell r="BL412" t="str">
            <v/>
          </cell>
          <cell r="BM412" t="str">
            <v/>
          </cell>
          <cell r="BN412" t="str">
            <v/>
          </cell>
          <cell r="BO412" t="str">
            <v/>
          </cell>
          <cell r="BP412" t="str">
            <v/>
          </cell>
          <cell r="BQ412" t="str">
            <v/>
          </cell>
          <cell r="BR412" t="str">
            <v/>
          </cell>
          <cell r="BS412" t="str">
            <v/>
          </cell>
          <cell r="BT412" t="str">
            <v/>
          </cell>
          <cell r="BU412" t="str">
            <v/>
          </cell>
          <cell r="BV412" t="str">
            <v/>
          </cell>
          <cell r="BW412" t="str">
            <v/>
          </cell>
          <cell r="BX412" t="str">
            <v/>
          </cell>
          <cell r="BY412" t="str">
            <v/>
          </cell>
          <cell r="CA412" t="str">
            <v/>
          </cell>
          <cell r="CB412" t="str">
            <v/>
          </cell>
          <cell r="CC412" t="str">
            <v/>
          </cell>
          <cell r="CD412" t="str">
            <v/>
          </cell>
          <cell r="CE412" t="str">
            <v/>
          </cell>
          <cell r="CF412" t="str">
            <v/>
          </cell>
          <cell r="CG412" t="str">
            <v/>
          </cell>
          <cell r="CH412" t="str">
            <v/>
          </cell>
          <cell r="CI412" t="str">
            <v/>
          </cell>
          <cell r="CJ412" t="str">
            <v/>
          </cell>
          <cell r="CK412" t="str">
            <v/>
          </cell>
          <cell r="CL412" t="str">
            <v/>
          </cell>
          <cell r="CM412" t="str">
            <v/>
          </cell>
          <cell r="CN412" t="str">
            <v/>
          </cell>
          <cell r="CO412" t="str">
            <v/>
          </cell>
          <cell r="CP412" t="str">
            <v/>
          </cell>
          <cell r="CQ412" t="str">
            <v/>
          </cell>
          <cell r="CR412" t="str">
            <v/>
          </cell>
          <cell r="CS412" t="str">
            <v/>
          </cell>
          <cell r="CT412" t="str">
            <v/>
          </cell>
          <cell r="CU412" t="str">
            <v/>
          </cell>
          <cell r="CV412" t="str">
            <v/>
          </cell>
          <cell r="CW412" t="str">
            <v/>
          </cell>
          <cell r="CX412" t="str">
            <v/>
          </cell>
          <cell r="CY412" t="str">
            <v/>
          </cell>
          <cell r="CZ412" t="str">
            <v/>
          </cell>
          <cell r="DA412" t="str">
            <v/>
          </cell>
          <cell r="DB412" t="str">
            <v/>
          </cell>
          <cell r="DC412" t="str">
            <v/>
          </cell>
          <cell r="DD412" t="str">
            <v/>
          </cell>
          <cell r="DE412" t="str">
            <v/>
          </cell>
          <cell r="DF412" t="str">
            <v/>
          </cell>
          <cell r="DG412" t="str">
            <v/>
          </cell>
          <cell r="DH412" t="str">
            <v/>
          </cell>
          <cell r="DI412" t="str">
            <v/>
          </cell>
          <cell r="DJ412" t="str">
            <v/>
          </cell>
          <cell r="DK412" t="str">
            <v/>
          </cell>
          <cell r="DL412" t="str">
            <v/>
          </cell>
          <cell r="DM412" t="str">
            <v/>
          </cell>
          <cell r="DN412" t="str">
            <v/>
          </cell>
          <cell r="DO412" t="str">
            <v/>
          </cell>
          <cell r="DP412" t="str">
            <v/>
          </cell>
          <cell r="DQ412" t="str">
            <v/>
          </cell>
          <cell r="DR412" t="str">
            <v/>
          </cell>
          <cell r="DS412" t="str">
            <v/>
          </cell>
          <cell r="DT412" t="str">
            <v/>
          </cell>
          <cell r="DU412" t="str">
            <v/>
          </cell>
          <cell r="DV412" t="str">
            <v/>
          </cell>
          <cell r="DW412" t="str">
            <v/>
          </cell>
          <cell r="DX412" t="str">
            <v/>
          </cell>
          <cell r="DY412" t="str">
            <v/>
          </cell>
          <cell r="DZ412" t="str">
            <v/>
          </cell>
          <cell r="EA412" t="str">
            <v/>
          </cell>
          <cell r="EB412" t="str">
            <v/>
          </cell>
          <cell r="EC412" t="str">
            <v/>
          </cell>
          <cell r="ED412" t="str">
            <v/>
          </cell>
          <cell r="EE412" t="str">
            <v/>
          </cell>
          <cell r="EF412" t="str">
            <v/>
          </cell>
          <cell r="EG412" t="str">
            <v/>
          </cell>
          <cell r="EH412" t="str">
            <v/>
          </cell>
          <cell r="EI412" t="str">
            <v/>
          </cell>
          <cell r="EJ412" t="str">
            <v/>
          </cell>
          <cell r="EK412" t="str">
            <v/>
          </cell>
          <cell r="EL412" t="str">
            <v/>
          </cell>
          <cell r="EM412" t="str">
            <v/>
          </cell>
          <cell r="EN412" t="str">
            <v/>
          </cell>
          <cell r="EO412" t="str">
            <v/>
          </cell>
          <cell r="EP412" t="str">
            <v/>
          </cell>
          <cell r="EQ412" t="str">
            <v/>
          </cell>
          <cell r="ER412" t="str">
            <v/>
          </cell>
          <cell r="ES412" t="str">
            <v/>
          </cell>
          <cell r="ET412" t="str">
            <v/>
          </cell>
          <cell r="EU412" t="str">
            <v/>
          </cell>
          <cell r="EV412" t="str">
            <v/>
          </cell>
          <cell r="EW412" t="str">
            <v/>
          </cell>
          <cell r="EX412" t="str">
            <v/>
          </cell>
        </row>
        <row r="413"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F413" t="str">
            <v/>
          </cell>
          <cell r="G413" t="str">
            <v/>
          </cell>
          <cell r="H413" t="str">
            <v/>
          </cell>
          <cell r="I413" t="str">
            <v/>
          </cell>
          <cell r="J413" t="str">
            <v/>
          </cell>
          <cell r="K413" t="str">
            <v/>
          </cell>
          <cell r="L413" t="str">
            <v/>
          </cell>
          <cell r="M413" t="str">
            <v/>
          </cell>
          <cell r="N413" t="str">
            <v/>
          </cell>
          <cell r="O413" t="str">
            <v/>
          </cell>
          <cell r="P413" t="str">
            <v/>
          </cell>
          <cell r="Q413" t="str">
            <v/>
          </cell>
          <cell r="R413" t="str">
            <v/>
          </cell>
          <cell r="S413" t="str">
            <v/>
          </cell>
          <cell r="T413" t="str">
            <v/>
          </cell>
          <cell r="U413" t="str">
            <v/>
          </cell>
          <cell r="V413" t="str">
            <v/>
          </cell>
          <cell r="W413" t="str">
            <v/>
          </cell>
          <cell r="X413" t="str">
            <v/>
          </cell>
          <cell r="Y413" t="str">
            <v/>
          </cell>
          <cell r="Z413" t="str">
            <v/>
          </cell>
          <cell r="AA413" t="str">
            <v/>
          </cell>
          <cell r="AB413" t="str">
            <v/>
          </cell>
          <cell r="AC413" t="str">
            <v/>
          </cell>
          <cell r="AD413" t="str">
            <v/>
          </cell>
          <cell r="AE413" t="str">
            <v/>
          </cell>
          <cell r="AF413" t="str">
            <v/>
          </cell>
          <cell r="AG413" t="str">
            <v/>
          </cell>
          <cell r="AH413" t="str">
            <v/>
          </cell>
          <cell r="AI413" t="str">
            <v/>
          </cell>
          <cell r="AJ413" t="str">
            <v/>
          </cell>
          <cell r="AK413" t="str">
            <v/>
          </cell>
          <cell r="AL413" t="str">
            <v/>
          </cell>
          <cell r="AM413" t="str">
            <v/>
          </cell>
          <cell r="AN413" t="str">
            <v/>
          </cell>
          <cell r="AO413" t="str">
            <v/>
          </cell>
          <cell r="AP413" t="str">
            <v/>
          </cell>
          <cell r="AQ413" t="str">
            <v/>
          </cell>
          <cell r="AR413" t="str">
            <v/>
          </cell>
          <cell r="AS413" t="str">
            <v/>
          </cell>
          <cell r="AT413" t="str">
            <v/>
          </cell>
          <cell r="AU413" t="str">
            <v/>
          </cell>
          <cell r="AV413" t="str">
            <v/>
          </cell>
          <cell r="AW413" t="str">
            <v/>
          </cell>
          <cell r="AX413" t="str">
            <v/>
          </cell>
          <cell r="AY413" t="str">
            <v/>
          </cell>
          <cell r="AZ413" t="str">
            <v/>
          </cell>
          <cell r="BA413" t="str">
            <v/>
          </cell>
          <cell r="BB413" t="str">
            <v/>
          </cell>
          <cell r="BC413" t="str">
            <v/>
          </cell>
          <cell r="BD413" t="str">
            <v/>
          </cell>
          <cell r="BE413" t="str">
            <v/>
          </cell>
          <cell r="BF413" t="str">
            <v/>
          </cell>
          <cell r="BG413" t="str">
            <v/>
          </cell>
          <cell r="BH413" t="str">
            <v/>
          </cell>
          <cell r="BI413" t="str">
            <v/>
          </cell>
          <cell r="BJ413" t="str">
            <v/>
          </cell>
          <cell r="BK413" t="str">
            <v/>
          </cell>
          <cell r="BL413" t="str">
            <v/>
          </cell>
          <cell r="BM413" t="str">
            <v/>
          </cell>
          <cell r="BN413" t="str">
            <v/>
          </cell>
          <cell r="BO413" t="str">
            <v/>
          </cell>
          <cell r="BP413" t="str">
            <v/>
          </cell>
          <cell r="BQ413" t="str">
            <v/>
          </cell>
          <cell r="BR413" t="str">
            <v/>
          </cell>
          <cell r="BS413" t="str">
            <v/>
          </cell>
          <cell r="BT413" t="str">
            <v/>
          </cell>
          <cell r="BU413" t="str">
            <v/>
          </cell>
          <cell r="BV413" t="str">
            <v/>
          </cell>
          <cell r="BW413" t="str">
            <v/>
          </cell>
          <cell r="BX413" t="str">
            <v/>
          </cell>
          <cell r="BY413" t="str">
            <v/>
          </cell>
          <cell r="CA413" t="str">
            <v/>
          </cell>
          <cell r="CB413" t="str">
            <v/>
          </cell>
          <cell r="CC413" t="str">
            <v/>
          </cell>
          <cell r="CD413" t="str">
            <v/>
          </cell>
          <cell r="CE413" t="str">
            <v/>
          </cell>
          <cell r="CF413" t="str">
            <v/>
          </cell>
          <cell r="CG413" t="str">
            <v/>
          </cell>
          <cell r="CH413" t="str">
            <v/>
          </cell>
          <cell r="CI413" t="str">
            <v/>
          </cell>
          <cell r="CJ413" t="str">
            <v/>
          </cell>
          <cell r="CK413" t="str">
            <v/>
          </cell>
          <cell r="CL413" t="str">
            <v/>
          </cell>
          <cell r="CM413" t="str">
            <v/>
          </cell>
          <cell r="CN413" t="str">
            <v/>
          </cell>
          <cell r="CO413" t="str">
            <v/>
          </cell>
          <cell r="CP413" t="str">
            <v/>
          </cell>
          <cell r="CQ413" t="str">
            <v/>
          </cell>
          <cell r="CR413" t="str">
            <v/>
          </cell>
          <cell r="CS413" t="str">
            <v/>
          </cell>
          <cell r="CT413" t="str">
            <v/>
          </cell>
          <cell r="CU413" t="str">
            <v/>
          </cell>
          <cell r="CV413" t="str">
            <v/>
          </cell>
          <cell r="CW413" t="str">
            <v/>
          </cell>
          <cell r="CX413" t="str">
            <v/>
          </cell>
          <cell r="CY413" t="str">
            <v/>
          </cell>
          <cell r="CZ413" t="str">
            <v/>
          </cell>
          <cell r="DA413" t="str">
            <v/>
          </cell>
          <cell r="DB413" t="str">
            <v/>
          </cell>
          <cell r="DC413" t="str">
            <v/>
          </cell>
          <cell r="DD413" t="str">
            <v/>
          </cell>
          <cell r="DE413" t="str">
            <v/>
          </cell>
          <cell r="DF413" t="str">
            <v/>
          </cell>
          <cell r="DG413" t="str">
            <v/>
          </cell>
          <cell r="DH413" t="str">
            <v/>
          </cell>
          <cell r="DI413" t="str">
            <v/>
          </cell>
          <cell r="DJ413" t="str">
            <v/>
          </cell>
          <cell r="DK413" t="str">
            <v/>
          </cell>
          <cell r="DL413" t="str">
            <v/>
          </cell>
          <cell r="DM413" t="str">
            <v/>
          </cell>
          <cell r="DN413" t="str">
            <v/>
          </cell>
          <cell r="DO413" t="str">
            <v/>
          </cell>
          <cell r="DP413" t="str">
            <v/>
          </cell>
          <cell r="DQ413" t="str">
            <v/>
          </cell>
          <cell r="DR413" t="str">
            <v/>
          </cell>
          <cell r="DS413" t="str">
            <v/>
          </cell>
          <cell r="DT413" t="str">
            <v/>
          </cell>
          <cell r="DU413" t="str">
            <v/>
          </cell>
          <cell r="DV413" t="str">
            <v/>
          </cell>
          <cell r="DW413" t="str">
            <v/>
          </cell>
          <cell r="DX413" t="str">
            <v/>
          </cell>
          <cell r="DY413" t="str">
            <v/>
          </cell>
          <cell r="DZ413" t="str">
            <v/>
          </cell>
          <cell r="EA413" t="str">
            <v/>
          </cell>
          <cell r="EB413" t="str">
            <v/>
          </cell>
          <cell r="EC413" t="str">
            <v/>
          </cell>
          <cell r="ED413" t="str">
            <v/>
          </cell>
          <cell r="EE413" t="str">
            <v/>
          </cell>
          <cell r="EF413" t="str">
            <v/>
          </cell>
          <cell r="EG413" t="str">
            <v/>
          </cell>
          <cell r="EH413" t="str">
            <v/>
          </cell>
          <cell r="EI413" t="str">
            <v/>
          </cell>
          <cell r="EJ413" t="str">
            <v/>
          </cell>
          <cell r="EK413" t="str">
            <v/>
          </cell>
          <cell r="EL413" t="str">
            <v/>
          </cell>
          <cell r="EM413" t="str">
            <v/>
          </cell>
          <cell r="EN413" t="str">
            <v/>
          </cell>
          <cell r="EO413" t="str">
            <v/>
          </cell>
          <cell r="EP413" t="str">
            <v/>
          </cell>
          <cell r="EQ413" t="str">
            <v/>
          </cell>
          <cell r="ER413" t="str">
            <v/>
          </cell>
          <cell r="ES413" t="str">
            <v/>
          </cell>
          <cell r="ET413" t="str">
            <v/>
          </cell>
          <cell r="EU413" t="str">
            <v/>
          </cell>
          <cell r="EV413" t="str">
            <v/>
          </cell>
          <cell r="EW413" t="str">
            <v/>
          </cell>
          <cell r="EX413" t="str">
            <v/>
          </cell>
        </row>
        <row r="414"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F414" t="str">
            <v/>
          </cell>
          <cell r="G414" t="str">
            <v/>
          </cell>
          <cell r="H414" t="str">
            <v/>
          </cell>
          <cell r="I414" t="str">
            <v/>
          </cell>
          <cell r="J414" t="str">
            <v/>
          </cell>
          <cell r="K414" t="str">
            <v/>
          </cell>
          <cell r="L414" t="str">
            <v/>
          </cell>
          <cell r="M414" t="str">
            <v/>
          </cell>
          <cell r="N414" t="str">
            <v/>
          </cell>
          <cell r="O414" t="str">
            <v/>
          </cell>
          <cell r="P414" t="str">
            <v/>
          </cell>
          <cell r="Q414" t="str">
            <v/>
          </cell>
          <cell r="R414" t="str">
            <v/>
          </cell>
          <cell r="S414" t="str">
            <v/>
          </cell>
          <cell r="T414" t="str">
            <v/>
          </cell>
          <cell r="U414" t="str">
            <v/>
          </cell>
          <cell r="V414" t="str">
            <v/>
          </cell>
          <cell r="W414" t="str">
            <v/>
          </cell>
          <cell r="X414" t="str">
            <v/>
          </cell>
          <cell r="Y414" t="str">
            <v/>
          </cell>
          <cell r="Z414" t="str">
            <v/>
          </cell>
          <cell r="AA414" t="str">
            <v/>
          </cell>
          <cell r="AB414" t="str">
            <v/>
          </cell>
          <cell r="AC414" t="str">
            <v/>
          </cell>
          <cell r="AD414" t="str">
            <v/>
          </cell>
          <cell r="AE414" t="str">
            <v/>
          </cell>
          <cell r="AF414" t="str">
            <v/>
          </cell>
          <cell r="AG414" t="str">
            <v/>
          </cell>
          <cell r="AH414" t="str">
            <v/>
          </cell>
          <cell r="AI414" t="str">
            <v/>
          </cell>
          <cell r="AJ414" t="str">
            <v/>
          </cell>
          <cell r="AK414" t="str">
            <v/>
          </cell>
          <cell r="AL414" t="str">
            <v/>
          </cell>
          <cell r="AM414" t="str">
            <v/>
          </cell>
          <cell r="AN414" t="str">
            <v/>
          </cell>
          <cell r="AO414" t="str">
            <v/>
          </cell>
          <cell r="AP414" t="str">
            <v/>
          </cell>
          <cell r="AQ414" t="str">
            <v/>
          </cell>
          <cell r="AR414" t="str">
            <v/>
          </cell>
          <cell r="AS414" t="str">
            <v/>
          </cell>
          <cell r="AT414" t="str">
            <v/>
          </cell>
          <cell r="AU414" t="str">
            <v/>
          </cell>
          <cell r="AV414" t="str">
            <v/>
          </cell>
          <cell r="AW414" t="str">
            <v/>
          </cell>
          <cell r="AX414" t="str">
            <v/>
          </cell>
          <cell r="AY414" t="str">
            <v/>
          </cell>
          <cell r="AZ414" t="str">
            <v/>
          </cell>
          <cell r="BA414" t="str">
            <v/>
          </cell>
          <cell r="BB414" t="str">
            <v/>
          </cell>
          <cell r="BC414" t="str">
            <v/>
          </cell>
          <cell r="BD414" t="str">
            <v/>
          </cell>
          <cell r="BE414" t="str">
            <v/>
          </cell>
          <cell r="BF414" t="str">
            <v/>
          </cell>
          <cell r="BG414" t="str">
            <v/>
          </cell>
          <cell r="BH414" t="str">
            <v/>
          </cell>
          <cell r="BI414" t="str">
            <v/>
          </cell>
          <cell r="BJ414" t="str">
            <v/>
          </cell>
          <cell r="BK414" t="str">
            <v/>
          </cell>
          <cell r="BL414" t="str">
            <v/>
          </cell>
          <cell r="BM414" t="str">
            <v/>
          </cell>
          <cell r="BN414" t="str">
            <v/>
          </cell>
          <cell r="BO414" t="str">
            <v/>
          </cell>
          <cell r="BP414" t="str">
            <v/>
          </cell>
          <cell r="BQ414" t="str">
            <v/>
          </cell>
          <cell r="BR414" t="str">
            <v/>
          </cell>
          <cell r="BS414" t="str">
            <v/>
          </cell>
          <cell r="BT414" t="str">
            <v/>
          </cell>
          <cell r="BU414" t="str">
            <v/>
          </cell>
          <cell r="BV414" t="str">
            <v/>
          </cell>
          <cell r="BW414" t="str">
            <v/>
          </cell>
          <cell r="BX414" t="str">
            <v/>
          </cell>
          <cell r="BY414" t="str">
            <v/>
          </cell>
          <cell r="CA414" t="str">
            <v/>
          </cell>
          <cell r="CB414" t="str">
            <v/>
          </cell>
          <cell r="CC414" t="str">
            <v/>
          </cell>
          <cell r="CD414" t="str">
            <v/>
          </cell>
          <cell r="CE414" t="str">
            <v/>
          </cell>
          <cell r="CF414" t="str">
            <v/>
          </cell>
          <cell r="CG414" t="str">
            <v/>
          </cell>
          <cell r="CH414" t="str">
            <v/>
          </cell>
          <cell r="CI414" t="str">
            <v/>
          </cell>
          <cell r="CJ414" t="str">
            <v/>
          </cell>
          <cell r="CK414" t="str">
            <v/>
          </cell>
          <cell r="CL414" t="str">
            <v/>
          </cell>
          <cell r="CM414" t="str">
            <v/>
          </cell>
          <cell r="CN414" t="str">
            <v/>
          </cell>
          <cell r="CO414" t="str">
            <v/>
          </cell>
          <cell r="CP414" t="str">
            <v/>
          </cell>
          <cell r="CQ414" t="str">
            <v/>
          </cell>
          <cell r="CR414" t="str">
            <v/>
          </cell>
          <cell r="CS414" t="str">
            <v/>
          </cell>
          <cell r="CT414" t="str">
            <v/>
          </cell>
          <cell r="CU414" t="str">
            <v/>
          </cell>
          <cell r="CV414" t="str">
            <v/>
          </cell>
          <cell r="CW414" t="str">
            <v/>
          </cell>
          <cell r="CX414" t="str">
            <v/>
          </cell>
          <cell r="CY414" t="str">
            <v/>
          </cell>
          <cell r="CZ414" t="str">
            <v/>
          </cell>
          <cell r="DA414" t="str">
            <v/>
          </cell>
          <cell r="DB414" t="str">
            <v/>
          </cell>
          <cell r="DC414" t="str">
            <v/>
          </cell>
          <cell r="DD414" t="str">
            <v/>
          </cell>
          <cell r="DE414" t="str">
            <v/>
          </cell>
          <cell r="DF414" t="str">
            <v/>
          </cell>
          <cell r="DG414" t="str">
            <v/>
          </cell>
          <cell r="DH414" t="str">
            <v/>
          </cell>
          <cell r="DI414" t="str">
            <v/>
          </cell>
          <cell r="DJ414" t="str">
            <v/>
          </cell>
          <cell r="DK414" t="str">
            <v/>
          </cell>
          <cell r="DL414" t="str">
            <v/>
          </cell>
          <cell r="DM414" t="str">
            <v/>
          </cell>
          <cell r="DN414" t="str">
            <v/>
          </cell>
          <cell r="DO414" t="str">
            <v/>
          </cell>
          <cell r="DP414" t="str">
            <v/>
          </cell>
          <cell r="DQ414" t="str">
            <v/>
          </cell>
          <cell r="DR414" t="str">
            <v/>
          </cell>
          <cell r="DS414" t="str">
            <v/>
          </cell>
          <cell r="DT414" t="str">
            <v/>
          </cell>
          <cell r="DU414" t="str">
            <v/>
          </cell>
          <cell r="DV414" t="str">
            <v/>
          </cell>
          <cell r="DW414" t="str">
            <v/>
          </cell>
          <cell r="DX414" t="str">
            <v/>
          </cell>
          <cell r="DY414" t="str">
            <v/>
          </cell>
          <cell r="DZ414" t="str">
            <v/>
          </cell>
          <cell r="EA414" t="str">
            <v/>
          </cell>
          <cell r="EB414" t="str">
            <v/>
          </cell>
          <cell r="EC414" t="str">
            <v/>
          </cell>
          <cell r="ED414" t="str">
            <v/>
          </cell>
          <cell r="EE414" t="str">
            <v/>
          </cell>
          <cell r="EF414" t="str">
            <v/>
          </cell>
          <cell r="EG414" t="str">
            <v/>
          </cell>
          <cell r="EH414" t="str">
            <v/>
          </cell>
          <cell r="EI414" t="str">
            <v/>
          </cell>
          <cell r="EJ414" t="str">
            <v/>
          </cell>
          <cell r="EK414" t="str">
            <v/>
          </cell>
          <cell r="EL414" t="str">
            <v/>
          </cell>
          <cell r="EM414" t="str">
            <v/>
          </cell>
          <cell r="EN414" t="str">
            <v/>
          </cell>
          <cell r="EO414" t="str">
            <v/>
          </cell>
          <cell r="EP414" t="str">
            <v/>
          </cell>
          <cell r="EQ414" t="str">
            <v/>
          </cell>
          <cell r="ER414" t="str">
            <v/>
          </cell>
          <cell r="ES414" t="str">
            <v/>
          </cell>
          <cell r="ET414" t="str">
            <v/>
          </cell>
          <cell r="EU414" t="str">
            <v/>
          </cell>
          <cell r="EV414" t="str">
            <v/>
          </cell>
          <cell r="EW414" t="str">
            <v/>
          </cell>
          <cell r="EX414" t="str">
            <v/>
          </cell>
        </row>
        <row r="415"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F415" t="str">
            <v/>
          </cell>
          <cell r="G415" t="str">
            <v/>
          </cell>
          <cell r="H415" t="str">
            <v/>
          </cell>
          <cell r="I415" t="str">
            <v/>
          </cell>
          <cell r="J415" t="str">
            <v/>
          </cell>
          <cell r="K415" t="str">
            <v/>
          </cell>
          <cell r="L415" t="str">
            <v/>
          </cell>
          <cell r="M415" t="str">
            <v/>
          </cell>
          <cell r="N415" t="str">
            <v/>
          </cell>
          <cell r="O415" t="str">
            <v/>
          </cell>
          <cell r="P415" t="str">
            <v/>
          </cell>
          <cell r="Q415" t="str">
            <v/>
          </cell>
          <cell r="R415" t="str">
            <v/>
          </cell>
          <cell r="S415" t="str">
            <v/>
          </cell>
          <cell r="T415" t="str">
            <v/>
          </cell>
          <cell r="U415" t="str">
            <v/>
          </cell>
          <cell r="V415" t="str">
            <v/>
          </cell>
          <cell r="W415" t="str">
            <v/>
          </cell>
          <cell r="X415" t="str">
            <v/>
          </cell>
          <cell r="Y415" t="str">
            <v/>
          </cell>
          <cell r="Z415" t="str">
            <v/>
          </cell>
          <cell r="AA415" t="str">
            <v/>
          </cell>
          <cell r="AB415" t="str">
            <v/>
          </cell>
          <cell r="AC415" t="str">
            <v/>
          </cell>
          <cell r="AD415" t="str">
            <v/>
          </cell>
          <cell r="AE415" t="str">
            <v/>
          </cell>
          <cell r="AF415" t="str">
            <v/>
          </cell>
          <cell r="AG415" t="str">
            <v/>
          </cell>
          <cell r="AH415" t="str">
            <v/>
          </cell>
          <cell r="AI415" t="str">
            <v/>
          </cell>
          <cell r="AJ415" t="str">
            <v/>
          </cell>
          <cell r="AK415" t="str">
            <v/>
          </cell>
          <cell r="AL415" t="str">
            <v/>
          </cell>
          <cell r="AM415" t="str">
            <v/>
          </cell>
          <cell r="AN415" t="str">
            <v/>
          </cell>
          <cell r="AO415" t="str">
            <v/>
          </cell>
          <cell r="AP415" t="str">
            <v/>
          </cell>
          <cell r="AQ415" t="str">
            <v/>
          </cell>
          <cell r="AR415" t="str">
            <v/>
          </cell>
          <cell r="AS415" t="str">
            <v/>
          </cell>
          <cell r="AT415" t="str">
            <v/>
          </cell>
          <cell r="AU415" t="str">
            <v/>
          </cell>
          <cell r="AV415" t="str">
            <v/>
          </cell>
          <cell r="AW415" t="str">
            <v/>
          </cell>
          <cell r="AX415" t="str">
            <v/>
          </cell>
          <cell r="AY415" t="str">
            <v/>
          </cell>
          <cell r="AZ415" t="str">
            <v/>
          </cell>
          <cell r="BA415" t="str">
            <v/>
          </cell>
          <cell r="BB415" t="str">
            <v/>
          </cell>
          <cell r="BC415" t="str">
            <v/>
          </cell>
          <cell r="BD415" t="str">
            <v/>
          </cell>
          <cell r="BE415" t="str">
            <v/>
          </cell>
          <cell r="BF415" t="str">
            <v/>
          </cell>
          <cell r="BG415" t="str">
            <v/>
          </cell>
          <cell r="BH415" t="str">
            <v/>
          </cell>
          <cell r="BI415" t="str">
            <v/>
          </cell>
          <cell r="BJ415" t="str">
            <v/>
          </cell>
          <cell r="BK415" t="str">
            <v/>
          </cell>
          <cell r="BL415" t="str">
            <v/>
          </cell>
          <cell r="BM415" t="str">
            <v/>
          </cell>
          <cell r="BN415" t="str">
            <v/>
          </cell>
          <cell r="BO415" t="str">
            <v/>
          </cell>
          <cell r="BP415" t="str">
            <v/>
          </cell>
          <cell r="BQ415" t="str">
            <v/>
          </cell>
          <cell r="BR415" t="str">
            <v/>
          </cell>
          <cell r="BS415" t="str">
            <v/>
          </cell>
          <cell r="BT415" t="str">
            <v/>
          </cell>
          <cell r="BU415" t="str">
            <v/>
          </cell>
          <cell r="BV415" t="str">
            <v/>
          </cell>
          <cell r="BW415" t="str">
            <v/>
          </cell>
          <cell r="BX415" t="str">
            <v/>
          </cell>
          <cell r="BY415" t="str">
            <v/>
          </cell>
          <cell r="CA415" t="str">
            <v/>
          </cell>
          <cell r="CB415" t="str">
            <v/>
          </cell>
          <cell r="CC415" t="str">
            <v/>
          </cell>
          <cell r="CD415" t="str">
            <v/>
          </cell>
          <cell r="CE415" t="str">
            <v/>
          </cell>
          <cell r="CF415" t="str">
            <v/>
          </cell>
          <cell r="CG415" t="str">
            <v/>
          </cell>
          <cell r="CH415" t="str">
            <v/>
          </cell>
          <cell r="CI415" t="str">
            <v/>
          </cell>
          <cell r="CJ415" t="str">
            <v/>
          </cell>
          <cell r="CK415" t="str">
            <v/>
          </cell>
          <cell r="CL415" t="str">
            <v/>
          </cell>
          <cell r="CM415" t="str">
            <v/>
          </cell>
          <cell r="CN415" t="str">
            <v/>
          </cell>
          <cell r="CO415" t="str">
            <v/>
          </cell>
          <cell r="CP415" t="str">
            <v/>
          </cell>
          <cell r="CQ415" t="str">
            <v/>
          </cell>
          <cell r="CR415" t="str">
            <v/>
          </cell>
          <cell r="CS415" t="str">
            <v/>
          </cell>
          <cell r="CT415" t="str">
            <v/>
          </cell>
          <cell r="CU415" t="str">
            <v/>
          </cell>
          <cell r="CV415" t="str">
            <v/>
          </cell>
          <cell r="CW415" t="str">
            <v/>
          </cell>
          <cell r="CX415" t="str">
            <v/>
          </cell>
          <cell r="CY415" t="str">
            <v/>
          </cell>
          <cell r="CZ415" t="str">
            <v/>
          </cell>
          <cell r="DA415" t="str">
            <v/>
          </cell>
          <cell r="DB415" t="str">
            <v/>
          </cell>
          <cell r="DC415" t="str">
            <v/>
          </cell>
          <cell r="DD415" t="str">
            <v/>
          </cell>
          <cell r="DE415" t="str">
            <v/>
          </cell>
          <cell r="DF415" t="str">
            <v/>
          </cell>
          <cell r="DG415" t="str">
            <v/>
          </cell>
          <cell r="DH415" t="str">
            <v/>
          </cell>
          <cell r="DI415" t="str">
            <v/>
          </cell>
          <cell r="DJ415" t="str">
            <v/>
          </cell>
          <cell r="DK415" t="str">
            <v/>
          </cell>
          <cell r="DL415" t="str">
            <v/>
          </cell>
          <cell r="DM415" t="str">
            <v/>
          </cell>
          <cell r="DN415" t="str">
            <v/>
          </cell>
          <cell r="DO415" t="str">
            <v/>
          </cell>
          <cell r="DP415" t="str">
            <v/>
          </cell>
          <cell r="DQ415" t="str">
            <v/>
          </cell>
          <cell r="DR415" t="str">
            <v/>
          </cell>
          <cell r="DS415" t="str">
            <v/>
          </cell>
          <cell r="DT415" t="str">
            <v/>
          </cell>
          <cell r="DU415" t="str">
            <v/>
          </cell>
          <cell r="DV415" t="str">
            <v/>
          </cell>
          <cell r="DW415" t="str">
            <v/>
          </cell>
          <cell r="DX415" t="str">
            <v/>
          </cell>
          <cell r="DY415" t="str">
            <v/>
          </cell>
          <cell r="DZ415" t="str">
            <v/>
          </cell>
          <cell r="EA415" t="str">
            <v/>
          </cell>
          <cell r="EB415" t="str">
            <v/>
          </cell>
          <cell r="EC415" t="str">
            <v/>
          </cell>
          <cell r="ED415" t="str">
            <v/>
          </cell>
          <cell r="EE415" t="str">
            <v/>
          </cell>
          <cell r="EF415" t="str">
            <v/>
          </cell>
          <cell r="EG415" t="str">
            <v/>
          </cell>
          <cell r="EH415" t="str">
            <v/>
          </cell>
          <cell r="EI415" t="str">
            <v/>
          </cell>
          <cell r="EJ415" t="str">
            <v/>
          </cell>
          <cell r="EK415" t="str">
            <v/>
          </cell>
          <cell r="EL415" t="str">
            <v/>
          </cell>
          <cell r="EM415" t="str">
            <v/>
          </cell>
          <cell r="EN415" t="str">
            <v/>
          </cell>
          <cell r="EO415" t="str">
            <v/>
          </cell>
          <cell r="EP415" t="str">
            <v/>
          </cell>
          <cell r="EQ415" t="str">
            <v/>
          </cell>
          <cell r="ER415" t="str">
            <v/>
          </cell>
          <cell r="ES415" t="str">
            <v/>
          </cell>
          <cell r="ET415" t="str">
            <v/>
          </cell>
          <cell r="EU415" t="str">
            <v/>
          </cell>
          <cell r="EV415" t="str">
            <v/>
          </cell>
          <cell r="EW415" t="str">
            <v/>
          </cell>
          <cell r="EX415" t="str">
            <v/>
          </cell>
        </row>
        <row r="416"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F416" t="str">
            <v/>
          </cell>
          <cell r="G416" t="str">
            <v/>
          </cell>
          <cell r="H416" t="str">
            <v/>
          </cell>
          <cell r="I416" t="str">
            <v/>
          </cell>
          <cell r="J416" t="str">
            <v/>
          </cell>
          <cell r="K416" t="str">
            <v/>
          </cell>
          <cell r="L416" t="str">
            <v/>
          </cell>
          <cell r="M416" t="str">
            <v/>
          </cell>
          <cell r="N416" t="str">
            <v/>
          </cell>
          <cell r="O416" t="str">
            <v/>
          </cell>
          <cell r="P416" t="str">
            <v/>
          </cell>
          <cell r="Q416" t="str">
            <v/>
          </cell>
          <cell r="R416" t="str">
            <v/>
          </cell>
          <cell r="S416" t="str">
            <v/>
          </cell>
          <cell r="T416" t="str">
            <v/>
          </cell>
          <cell r="U416" t="str">
            <v/>
          </cell>
          <cell r="V416" t="str">
            <v/>
          </cell>
          <cell r="W416" t="str">
            <v/>
          </cell>
          <cell r="X416" t="str">
            <v/>
          </cell>
          <cell r="Y416" t="str">
            <v/>
          </cell>
          <cell r="Z416" t="str">
            <v/>
          </cell>
          <cell r="AA416" t="str">
            <v/>
          </cell>
          <cell r="AB416" t="str">
            <v/>
          </cell>
          <cell r="AC416" t="str">
            <v/>
          </cell>
          <cell r="AD416" t="str">
            <v/>
          </cell>
          <cell r="AE416" t="str">
            <v/>
          </cell>
          <cell r="AF416" t="str">
            <v/>
          </cell>
          <cell r="AG416" t="str">
            <v/>
          </cell>
          <cell r="AH416" t="str">
            <v/>
          </cell>
          <cell r="AI416" t="str">
            <v/>
          </cell>
          <cell r="AJ416" t="str">
            <v/>
          </cell>
          <cell r="AK416" t="str">
            <v/>
          </cell>
          <cell r="AL416" t="str">
            <v/>
          </cell>
          <cell r="AM416" t="str">
            <v/>
          </cell>
          <cell r="AN416" t="str">
            <v/>
          </cell>
          <cell r="AO416" t="str">
            <v/>
          </cell>
          <cell r="AP416" t="str">
            <v/>
          </cell>
          <cell r="AQ416" t="str">
            <v/>
          </cell>
          <cell r="AR416" t="str">
            <v/>
          </cell>
          <cell r="AS416" t="str">
            <v/>
          </cell>
          <cell r="AT416" t="str">
            <v/>
          </cell>
          <cell r="AU416" t="str">
            <v/>
          </cell>
          <cell r="AV416" t="str">
            <v/>
          </cell>
          <cell r="AW416" t="str">
            <v/>
          </cell>
          <cell r="AX416" t="str">
            <v/>
          </cell>
          <cell r="AY416" t="str">
            <v/>
          </cell>
          <cell r="AZ416" t="str">
            <v/>
          </cell>
          <cell r="BA416" t="str">
            <v/>
          </cell>
          <cell r="BB416" t="str">
            <v/>
          </cell>
          <cell r="BC416" t="str">
            <v/>
          </cell>
          <cell r="BD416" t="str">
            <v/>
          </cell>
          <cell r="BE416" t="str">
            <v/>
          </cell>
          <cell r="BF416" t="str">
            <v/>
          </cell>
          <cell r="BG416" t="str">
            <v/>
          </cell>
          <cell r="BH416" t="str">
            <v/>
          </cell>
          <cell r="BI416" t="str">
            <v/>
          </cell>
          <cell r="BJ416" t="str">
            <v/>
          </cell>
          <cell r="BK416" t="str">
            <v/>
          </cell>
          <cell r="BL416" t="str">
            <v/>
          </cell>
          <cell r="BM416" t="str">
            <v/>
          </cell>
          <cell r="BN416" t="str">
            <v/>
          </cell>
          <cell r="BO416" t="str">
            <v/>
          </cell>
          <cell r="BP416" t="str">
            <v/>
          </cell>
          <cell r="BQ416" t="str">
            <v/>
          </cell>
          <cell r="BR416" t="str">
            <v/>
          </cell>
          <cell r="BS416" t="str">
            <v/>
          </cell>
          <cell r="BT416" t="str">
            <v/>
          </cell>
          <cell r="BU416" t="str">
            <v/>
          </cell>
          <cell r="BV416" t="str">
            <v/>
          </cell>
          <cell r="BW416" t="str">
            <v/>
          </cell>
          <cell r="BX416" t="str">
            <v/>
          </cell>
          <cell r="BY416" t="str">
            <v/>
          </cell>
          <cell r="CA416" t="str">
            <v/>
          </cell>
          <cell r="CB416" t="str">
            <v/>
          </cell>
          <cell r="CC416" t="str">
            <v/>
          </cell>
          <cell r="CD416" t="str">
            <v/>
          </cell>
          <cell r="CE416" t="str">
            <v/>
          </cell>
          <cell r="CF416" t="str">
            <v/>
          </cell>
          <cell r="CG416" t="str">
            <v/>
          </cell>
          <cell r="CH416" t="str">
            <v/>
          </cell>
          <cell r="CI416" t="str">
            <v/>
          </cell>
          <cell r="CJ416" t="str">
            <v/>
          </cell>
          <cell r="CK416" t="str">
            <v/>
          </cell>
          <cell r="CL416" t="str">
            <v/>
          </cell>
          <cell r="CM416" t="str">
            <v/>
          </cell>
          <cell r="CN416" t="str">
            <v/>
          </cell>
          <cell r="CO416" t="str">
            <v/>
          </cell>
          <cell r="CP416" t="str">
            <v/>
          </cell>
          <cell r="CQ416" t="str">
            <v/>
          </cell>
          <cell r="CR416" t="str">
            <v/>
          </cell>
          <cell r="CS416" t="str">
            <v/>
          </cell>
          <cell r="CT416" t="str">
            <v/>
          </cell>
          <cell r="CU416" t="str">
            <v/>
          </cell>
          <cell r="CV416" t="str">
            <v/>
          </cell>
          <cell r="CW416" t="str">
            <v/>
          </cell>
          <cell r="CX416" t="str">
            <v/>
          </cell>
          <cell r="CY416" t="str">
            <v/>
          </cell>
          <cell r="CZ416" t="str">
            <v/>
          </cell>
          <cell r="DA416" t="str">
            <v/>
          </cell>
          <cell r="DB416" t="str">
            <v/>
          </cell>
          <cell r="DC416" t="str">
            <v/>
          </cell>
          <cell r="DD416" t="str">
            <v/>
          </cell>
          <cell r="DE416" t="str">
            <v/>
          </cell>
          <cell r="DF416" t="str">
            <v/>
          </cell>
          <cell r="DG416" t="str">
            <v/>
          </cell>
          <cell r="DH416" t="str">
            <v/>
          </cell>
          <cell r="DI416" t="str">
            <v/>
          </cell>
          <cell r="DJ416" t="str">
            <v/>
          </cell>
          <cell r="DK416" t="str">
            <v/>
          </cell>
          <cell r="DL416" t="str">
            <v/>
          </cell>
          <cell r="DM416" t="str">
            <v/>
          </cell>
          <cell r="DN416" t="str">
            <v/>
          </cell>
          <cell r="DO416" t="str">
            <v/>
          </cell>
          <cell r="DP416" t="str">
            <v/>
          </cell>
          <cell r="DQ416" t="str">
            <v/>
          </cell>
          <cell r="DR416" t="str">
            <v/>
          </cell>
          <cell r="DS416" t="str">
            <v/>
          </cell>
          <cell r="DT416" t="str">
            <v/>
          </cell>
          <cell r="DU416" t="str">
            <v/>
          </cell>
          <cell r="DV416" t="str">
            <v/>
          </cell>
          <cell r="DW416" t="str">
            <v/>
          </cell>
          <cell r="DX416" t="str">
            <v/>
          </cell>
          <cell r="DY416" t="str">
            <v/>
          </cell>
          <cell r="DZ416" t="str">
            <v/>
          </cell>
          <cell r="EA416" t="str">
            <v/>
          </cell>
          <cell r="EB416" t="str">
            <v/>
          </cell>
          <cell r="EC416" t="str">
            <v/>
          </cell>
          <cell r="ED416" t="str">
            <v/>
          </cell>
          <cell r="EE416" t="str">
            <v/>
          </cell>
          <cell r="EF416" t="str">
            <v/>
          </cell>
          <cell r="EG416" t="str">
            <v/>
          </cell>
          <cell r="EH416" t="str">
            <v/>
          </cell>
          <cell r="EI416" t="str">
            <v/>
          </cell>
          <cell r="EJ416" t="str">
            <v/>
          </cell>
          <cell r="EK416" t="str">
            <v/>
          </cell>
          <cell r="EL416" t="str">
            <v/>
          </cell>
          <cell r="EM416" t="str">
            <v/>
          </cell>
          <cell r="EN416" t="str">
            <v/>
          </cell>
          <cell r="EO416" t="str">
            <v/>
          </cell>
          <cell r="EP416" t="str">
            <v/>
          </cell>
          <cell r="EQ416" t="str">
            <v/>
          </cell>
          <cell r="ER416" t="str">
            <v/>
          </cell>
          <cell r="ES416" t="str">
            <v/>
          </cell>
          <cell r="ET416" t="str">
            <v/>
          </cell>
          <cell r="EU416" t="str">
            <v/>
          </cell>
          <cell r="EV416" t="str">
            <v/>
          </cell>
          <cell r="EW416" t="str">
            <v/>
          </cell>
          <cell r="EX416" t="str">
            <v/>
          </cell>
        </row>
        <row r="417"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F417" t="str">
            <v/>
          </cell>
          <cell r="G417" t="str">
            <v/>
          </cell>
          <cell r="H417" t="str">
            <v/>
          </cell>
          <cell r="I417" t="str">
            <v/>
          </cell>
          <cell r="J417" t="str">
            <v/>
          </cell>
          <cell r="K417" t="str">
            <v/>
          </cell>
          <cell r="L417" t="str">
            <v/>
          </cell>
          <cell r="M417" t="str">
            <v/>
          </cell>
          <cell r="N417" t="str">
            <v/>
          </cell>
          <cell r="O417" t="str">
            <v/>
          </cell>
          <cell r="P417" t="str">
            <v/>
          </cell>
          <cell r="Q417" t="str">
            <v/>
          </cell>
          <cell r="R417" t="str">
            <v/>
          </cell>
          <cell r="S417" t="str">
            <v/>
          </cell>
          <cell r="T417" t="str">
            <v/>
          </cell>
          <cell r="U417" t="str">
            <v/>
          </cell>
          <cell r="V417" t="str">
            <v/>
          </cell>
          <cell r="W417" t="str">
            <v/>
          </cell>
          <cell r="X417" t="str">
            <v/>
          </cell>
          <cell r="Y417" t="str">
            <v/>
          </cell>
          <cell r="Z417" t="str">
            <v/>
          </cell>
          <cell r="AA417" t="str">
            <v/>
          </cell>
          <cell r="AB417" t="str">
            <v/>
          </cell>
          <cell r="AC417" t="str">
            <v/>
          </cell>
          <cell r="AD417" t="str">
            <v/>
          </cell>
          <cell r="AE417" t="str">
            <v/>
          </cell>
          <cell r="AF417" t="str">
            <v/>
          </cell>
          <cell r="AG417" t="str">
            <v/>
          </cell>
          <cell r="AH417" t="str">
            <v/>
          </cell>
          <cell r="AI417" t="str">
            <v/>
          </cell>
          <cell r="AJ417" t="str">
            <v/>
          </cell>
          <cell r="AK417" t="str">
            <v/>
          </cell>
          <cell r="AL417" t="str">
            <v/>
          </cell>
          <cell r="AM417" t="str">
            <v/>
          </cell>
          <cell r="AN417" t="str">
            <v/>
          </cell>
          <cell r="AO417" t="str">
            <v/>
          </cell>
          <cell r="AP417" t="str">
            <v/>
          </cell>
          <cell r="AQ417" t="str">
            <v/>
          </cell>
          <cell r="AR417" t="str">
            <v/>
          </cell>
          <cell r="AS417" t="str">
            <v/>
          </cell>
          <cell r="AT417" t="str">
            <v/>
          </cell>
          <cell r="AU417" t="str">
            <v/>
          </cell>
          <cell r="AV417" t="str">
            <v/>
          </cell>
          <cell r="AW417" t="str">
            <v/>
          </cell>
          <cell r="AX417" t="str">
            <v/>
          </cell>
          <cell r="AY417" t="str">
            <v/>
          </cell>
          <cell r="AZ417" t="str">
            <v/>
          </cell>
          <cell r="BA417" t="str">
            <v/>
          </cell>
          <cell r="BB417" t="str">
            <v/>
          </cell>
          <cell r="BC417" t="str">
            <v/>
          </cell>
          <cell r="BD417" t="str">
            <v/>
          </cell>
          <cell r="BE417" t="str">
            <v/>
          </cell>
          <cell r="BF417" t="str">
            <v/>
          </cell>
          <cell r="BG417" t="str">
            <v/>
          </cell>
          <cell r="BH417" t="str">
            <v/>
          </cell>
          <cell r="BI417" t="str">
            <v/>
          </cell>
          <cell r="BJ417" t="str">
            <v/>
          </cell>
          <cell r="BK417" t="str">
            <v/>
          </cell>
          <cell r="BL417" t="str">
            <v/>
          </cell>
          <cell r="BM417" t="str">
            <v/>
          </cell>
          <cell r="BN417" t="str">
            <v/>
          </cell>
          <cell r="BO417" t="str">
            <v/>
          </cell>
          <cell r="BP417" t="str">
            <v/>
          </cell>
          <cell r="BQ417" t="str">
            <v/>
          </cell>
          <cell r="BR417" t="str">
            <v/>
          </cell>
          <cell r="BS417" t="str">
            <v/>
          </cell>
          <cell r="BT417" t="str">
            <v/>
          </cell>
          <cell r="BU417" t="str">
            <v/>
          </cell>
          <cell r="BV417" t="str">
            <v/>
          </cell>
          <cell r="BW417" t="str">
            <v/>
          </cell>
          <cell r="BX417" t="str">
            <v/>
          </cell>
          <cell r="BY417" t="str">
            <v/>
          </cell>
          <cell r="CA417" t="str">
            <v/>
          </cell>
          <cell r="CB417" t="str">
            <v/>
          </cell>
          <cell r="CC417" t="str">
            <v/>
          </cell>
          <cell r="CD417" t="str">
            <v/>
          </cell>
          <cell r="CE417" t="str">
            <v/>
          </cell>
          <cell r="CF417" t="str">
            <v/>
          </cell>
          <cell r="CG417" t="str">
            <v/>
          </cell>
          <cell r="CH417" t="str">
            <v/>
          </cell>
          <cell r="CI417" t="str">
            <v/>
          </cell>
          <cell r="CJ417" t="str">
            <v/>
          </cell>
          <cell r="CK417" t="str">
            <v/>
          </cell>
          <cell r="CL417" t="str">
            <v/>
          </cell>
          <cell r="CM417" t="str">
            <v/>
          </cell>
          <cell r="CN417" t="str">
            <v/>
          </cell>
          <cell r="CO417" t="str">
            <v/>
          </cell>
          <cell r="CP417" t="str">
            <v/>
          </cell>
          <cell r="CQ417" t="str">
            <v/>
          </cell>
          <cell r="CR417" t="str">
            <v/>
          </cell>
          <cell r="CS417" t="str">
            <v/>
          </cell>
          <cell r="CT417" t="str">
            <v/>
          </cell>
          <cell r="CU417" t="str">
            <v/>
          </cell>
          <cell r="CV417" t="str">
            <v/>
          </cell>
          <cell r="CW417" t="str">
            <v/>
          </cell>
          <cell r="CX417" t="str">
            <v/>
          </cell>
          <cell r="CY417" t="str">
            <v/>
          </cell>
          <cell r="CZ417" t="str">
            <v/>
          </cell>
          <cell r="DA417" t="str">
            <v/>
          </cell>
          <cell r="DB417" t="str">
            <v/>
          </cell>
          <cell r="DC417" t="str">
            <v/>
          </cell>
          <cell r="DD417" t="str">
            <v/>
          </cell>
          <cell r="DE417" t="str">
            <v/>
          </cell>
          <cell r="DF417" t="str">
            <v/>
          </cell>
          <cell r="DG417" t="str">
            <v/>
          </cell>
          <cell r="DH417" t="str">
            <v/>
          </cell>
          <cell r="DI417" t="str">
            <v/>
          </cell>
          <cell r="DJ417" t="str">
            <v/>
          </cell>
          <cell r="DK417" t="str">
            <v/>
          </cell>
          <cell r="DL417" t="str">
            <v/>
          </cell>
          <cell r="DM417" t="str">
            <v/>
          </cell>
          <cell r="DN417" t="str">
            <v/>
          </cell>
          <cell r="DO417" t="str">
            <v/>
          </cell>
          <cell r="DP417" t="str">
            <v/>
          </cell>
          <cell r="DQ417" t="str">
            <v/>
          </cell>
          <cell r="DR417" t="str">
            <v/>
          </cell>
          <cell r="DS417" t="str">
            <v/>
          </cell>
          <cell r="DT417" t="str">
            <v/>
          </cell>
          <cell r="DU417" t="str">
            <v/>
          </cell>
          <cell r="DV417" t="str">
            <v/>
          </cell>
          <cell r="DW417" t="str">
            <v/>
          </cell>
          <cell r="DX417" t="str">
            <v/>
          </cell>
          <cell r="DY417" t="str">
            <v/>
          </cell>
          <cell r="DZ417" t="str">
            <v/>
          </cell>
          <cell r="EA417" t="str">
            <v/>
          </cell>
          <cell r="EB417" t="str">
            <v/>
          </cell>
          <cell r="EC417" t="str">
            <v/>
          </cell>
          <cell r="ED417" t="str">
            <v/>
          </cell>
          <cell r="EE417" t="str">
            <v/>
          </cell>
          <cell r="EF417" t="str">
            <v/>
          </cell>
          <cell r="EG417" t="str">
            <v/>
          </cell>
          <cell r="EH417" t="str">
            <v/>
          </cell>
          <cell r="EI417" t="str">
            <v/>
          </cell>
          <cell r="EJ417" t="str">
            <v/>
          </cell>
          <cell r="EK417" t="str">
            <v/>
          </cell>
          <cell r="EL417" t="str">
            <v/>
          </cell>
          <cell r="EM417" t="str">
            <v/>
          </cell>
          <cell r="EN417" t="str">
            <v/>
          </cell>
          <cell r="EO417" t="str">
            <v/>
          </cell>
          <cell r="EP417" t="str">
            <v/>
          </cell>
          <cell r="EQ417" t="str">
            <v/>
          </cell>
          <cell r="ER417" t="str">
            <v/>
          </cell>
          <cell r="ES417" t="str">
            <v/>
          </cell>
          <cell r="ET417" t="str">
            <v/>
          </cell>
          <cell r="EU417" t="str">
            <v/>
          </cell>
          <cell r="EV417" t="str">
            <v/>
          </cell>
          <cell r="EW417" t="str">
            <v/>
          </cell>
          <cell r="EX417" t="str">
            <v/>
          </cell>
        </row>
        <row r="418"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F418" t="str">
            <v/>
          </cell>
          <cell r="G418" t="str">
            <v/>
          </cell>
          <cell r="H418" t="str">
            <v/>
          </cell>
          <cell r="I418" t="str">
            <v/>
          </cell>
          <cell r="J418" t="str">
            <v/>
          </cell>
          <cell r="K418" t="str">
            <v/>
          </cell>
          <cell r="L418" t="str">
            <v/>
          </cell>
          <cell r="M418" t="str">
            <v/>
          </cell>
          <cell r="N418" t="str">
            <v/>
          </cell>
          <cell r="O418" t="str">
            <v/>
          </cell>
          <cell r="P418" t="str">
            <v/>
          </cell>
          <cell r="Q418" t="str">
            <v/>
          </cell>
          <cell r="R418" t="str">
            <v/>
          </cell>
          <cell r="S418" t="str">
            <v/>
          </cell>
          <cell r="T418" t="str">
            <v/>
          </cell>
          <cell r="U418" t="str">
            <v/>
          </cell>
          <cell r="V418" t="str">
            <v/>
          </cell>
          <cell r="W418" t="str">
            <v/>
          </cell>
          <cell r="X418" t="str">
            <v/>
          </cell>
          <cell r="Y418" t="str">
            <v/>
          </cell>
          <cell r="Z418" t="str">
            <v/>
          </cell>
          <cell r="AA418" t="str">
            <v/>
          </cell>
          <cell r="AB418" t="str">
            <v/>
          </cell>
          <cell r="AC418" t="str">
            <v/>
          </cell>
          <cell r="AD418" t="str">
            <v/>
          </cell>
          <cell r="AE418" t="str">
            <v/>
          </cell>
          <cell r="AF418" t="str">
            <v/>
          </cell>
          <cell r="AG418" t="str">
            <v/>
          </cell>
          <cell r="AH418" t="str">
            <v/>
          </cell>
          <cell r="AI418" t="str">
            <v/>
          </cell>
          <cell r="AJ418" t="str">
            <v/>
          </cell>
          <cell r="AK418" t="str">
            <v/>
          </cell>
          <cell r="AL418" t="str">
            <v/>
          </cell>
          <cell r="AM418" t="str">
            <v/>
          </cell>
          <cell r="AN418" t="str">
            <v/>
          </cell>
          <cell r="AO418" t="str">
            <v/>
          </cell>
          <cell r="AP418" t="str">
            <v/>
          </cell>
          <cell r="AQ418" t="str">
            <v/>
          </cell>
          <cell r="AR418" t="str">
            <v/>
          </cell>
          <cell r="AS418" t="str">
            <v/>
          </cell>
          <cell r="AT418" t="str">
            <v/>
          </cell>
          <cell r="AU418" t="str">
            <v/>
          </cell>
          <cell r="AV418" t="str">
            <v/>
          </cell>
          <cell r="AW418" t="str">
            <v/>
          </cell>
          <cell r="AX418" t="str">
            <v/>
          </cell>
          <cell r="AY418" t="str">
            <v/>
          </cell>
          <cell r="AZ418" t="str">
            <v/>
          </cell>
          <cell r="BA418" t="str">
            <v/>
          </cell>
          <cell r="BB418" t="str">
            <v/>
          </cell>
          <cell r="BC418" t="str">
            <v/>
          </cell>
          <cell r="BD418" t="str">
            <v/>
          </cell>
          <cell r="BE418" t="str">
            <v/>
          </cell>
          <cell r="BF418" t="str">
            <v/>
          </cell>
          <cell r="BG418" t="str">
            <v/>
          </cell>
          <cell r="BH418" t="str">
            <v/>
          </cell>
          <cell r="BI418" t="str">
            <v/>
          </cell>
          <cell r="BJ418" t="str">
            <v/>
          </cell>
          <cell r="BK418" t="str">
            <v/>
          </cell>
          <cell r="BL418" t="str">
            <v/>
          </cell>
          <cell r="BM418" t="str">
            <v/>
          </cell>
          <cell r="BN418" t="str">
            <v/>
          </cell>
          <cell r="BO418" t="str">
            <v/>
          </cell>
          <cell r="BP418" t="str">
            <v/>
          </cell>
          <cell r="BQ418" t="str">
            <v/>
          </cell>
          <cell r="BR418" t="str">
            <v/>
          </cell>
          <cell r="BS418" t="str">
            <v/>
          </cell>
          <cell r="BT418" t="str">
            <v/>
          </cell>
          <cell r="BU418" t="str">
            <v/>
          </cell>
          <cell r="BV418" t="str">
            <v/>
          </cell>
          <cell r="BW418" t="str">
            <v/>
          </cell>
          <cell r="BX418" t="str">
            <v/>
          </cell>
          <cell r="BY418" t="str">
            <v/>
          </cell>
          <cell r="CA418" t="str">
            <v/>
          </cell>
          <cell r="CB418" t="str">
            <v/>
          </cell>
          <cell r="CC418" t="str">
            <v/>
          </cell>
          <cell r="CD418" t="str">
            <v/>
          </cell>
          <cell r="CE418" t="str">
            <v/>
          </cell>
          <cell r="CF418" t="str">
            <v/>
          </cell>
          <cell r="CG418" t="str">
            <v/>
          </cell>
          <cell r="CH418" t="str">
            <v/>
          </cell>
          <cell r="CI418" t="str">
            <v/>
          </cell>
          <cell r="CJ418" t="str">
            <v/>
          </cell>
          <cell r="CK418" t="str">
            <v/>
          </cell>
          <cell r="CL418" t="str">
            <v/>
          </cell>
          <cell r="CM418" t="str">
            <v/>
          </cell>
          <cell r="CN418" t="str">
            <v/>
          </cell>
          <cell r="CO418" t="str">
            <v/>
          </cell>
          <cell r="CP418" t="str">
            <v/>
          </cell>
          <cell r="CQ418" t="str">
            <v/>
          </cell>
          <cell r="CR418" t="str">
            <v/>
          </cell>
          <cell r="CS418" t="str">
            <v/>
          </cell>
          <cell r="CT418" t="str">
            <v/>
          </cell>
          <cell r="CU418" t="str">
            <v/>
          </cell>
          <cell r="CV418" t="str">
            <v/>
          </cell>
          <cell r="CW418" t="str">
            <v/>
          </cell>
          <cell r="CX418" t="str">
            <v/>
          </cell>
          <cell r="CY418" t="str">
            <v/>
          </cell>
          <cell r="CZ418" t="str">
            <v/>
          </cell>
          <cell r="DA418" t="str">
            <v/>
          </cell>
          <cell r="DB418" t="str">
            <v/>
          </cell>
          <cell r="DC418" t="str">
            <v/>
          </cell>
          <cell r="DD418" t="str">
            <v/>
          </cell>
          <cell r="DE418" t="str">
            <v/>
          </cell>
          <cell r="DF418" t="str">
            <v/>
          </cell>
          <cell r="DG418" t="str">
            <v/>
          </cell>
          <cell r="DH418" t="str">
            <v/>
          </cell>
          <cell r="DI418" t="str">
            <v/>
          </cell>
          <cell r="DJ418" t="str">
            <v/>
          </cell>
          <cell r="DK418" t="str">
            <v/>
          </cell>
          <cell r="DL418" t="str">
            <v/>
          </cell>
          <cell r="DM418" t="str">
            <v/>
          </cell>
          <cell r="DN418" t="str">
            <v/>
          </cell>
          <cell r="DO418" t="str">
            <v/>
          </cell>
          <cell r="DP418" t="str">
            <v/>
          </cell>
          <cell r="DQ418" t="str">
            <v/>
          </cell>
          <cell r="DR418" t="str">
            <v/>
          </cell>
          <cell r="DS418" t="str">
            <v/>
          </cell>
          <cell r="DT418" t="str">
            <v/>
          </cell>
          <cell r="DU418" t="str">
            <v/>
          </cell>
          <cell r="DV418" t="str">
            <v/>
          </cell>
          <cell r="DW418" t="str">
            <v/>
          </cell>
          <cell r="DX418" t="str">
            <v/>
          </cell>
          <cell r="DY418" t="str">
            <v/>
          </cell>
          <cell r="DZ418" t="str">
            <v/>
          </cell>
          <cell r="EA418" t="str">
            <v/>
          </cell>
          <cell r="EB418" t="str">
            <v/>
          </cell>
          <cell r="EC418" t="str">
            <v/>
          </cell>
          <cell r="ED418" t="str">
            <v/>
          </cell>
          <cell r="EE418" t="str">
            <v/>
          </cell>
          <cell r="EF418" t="str">
            <v/>
          </cell>
          <cell r="EG418" t="str">
            <v/>
          </cell>
          <cell r="EH418" t="str">
            <v/>
          </cell>
          <cell r="EI418" t="str">
            <v/>
          </cell>
          <cell r="EJ418" t="str">
            <v/>
          </cell>
          <cell r="EK418" t="str">
            <v/>
          </cell>
          <cell r="EL418" t="str">
            <v/>
          </cell>
          <cell r="EM418" t="str">
            <v/>
          </cell>
          <cell r="EN418" t="str">
            <v/>
          </cell>
          <cell r="EO418" t="str">
            <v/>
          </cell>
          <cell r="EP418" t="str">
            <v/>
          </cell>
          <cell r="EQ418" t="str">
            <v/>
          </cell>
          <cell r="ER418" t="str">
            <v/>
          </cell>
          <cell r="ES418" t="str">
            <v/>
          </cell>
          <cell r="ET418" t="str">
            <v/>
          </cell>
          <cell r="EU418" t="str">
            <v/>
          </cell>
          <cell r="EV418" t="str">
            <v/>
          </cell>
          <cell r="EW418" t="str">
            <v/>
          </cell>
          <cell r="EX418" t="str">
            <v/>
          </cell>
        </row>
        <row r="419"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F419" t="str">
            <v/>
          </cell>
          <cell r="G419" t="str">
            <v/>
          </cell>
          <cell r="H419" t="str">
            <v/>
          </cell>
          <cell r="I419" t="str">
            <v/>
          </cell>
          <cell r="J419" t="str">
            <v/>
          </cell>
          <cell r="K419" t="str">
            <v/>
          </cell>
          <cell r="L419" t="str">
            <v/>
          </cell>
          <cell r="M419" t="str">
            <v/>
          </cell>
          <cell r="N419" t="str">
            <v/>
          </cell>
          <cell r="O419" t="str">
            <v/>
          </cell>
          <cell r="P419" t="str">
            <v/>
          </cell>
          <cell r="Q419" t="str">
            <v/>
          </cell>
          <cell r="R419" t="str">
            <v/>
          </cell>
          <cell r="S419" t="str">
            <v/>
          </cell>
          <cell r="T419" t="str">
            <v/>
          </cell>
          <cell r="U419" t="str">
            <v/>
          </cell>
          <cell r="V419" t="str">
            <v/>
          </cell>
          <cell r="W419" t="str">
            <v/>
          </cell>
          <cell r="X419" t="str">
            <v/>
          </cell>
          <cell r="Y419" t="str">
            <v/>
          </cell>
          <cell r="Z419" t="str">
            <v/>
          </cell>
          <cell r="AA419" t="str">
            <v/>
          </cell>
          <cell r="AB419" t="str">
            <v/>
          </cell>
          <cell r="AC419" t="str">
            <v/>
          </cell>
          <cell r="AD419" t="str">
            <v/>
          </cell>
          <cell r="AE419" t="str">
            <v/>
          </cell>
          <cell r="AF419" t="str">
            <v/>
          </cell>
          <cell r="AG419" t="str">
            <v/>
          </cell>
          <cell r="AH419" t="str">
            <v/>
          </cell>
          <cell r="AI419" t="str">
            <v/>
          </cell>
          <cell r="AJ419" t="str">
            <v/>
          </cell>
          <cell r="AK419" t="str">
            <v/>
          </cell>
          <cell r="AL419" t="str">
            <v/>
          </cell>
          <cell r="AM419" t="str">
            <v/>
          </cell>
          <cell r="AN419" t="str">
            <v/>
          </cell>
          <cell r="AO419" t="str">
            <v/>
          </cell>
          <cell r="AP419" t="str">
            <v/>
          </cell>
          <cell r="AQ419" t="str">
            <v/>
          </cell>
          <cell r="AR419" t="str">
            <v/>
          </cell>
          <cell r="AS419" t="str">
            <v/>
          </cell>
          <cell r="AT419" t="str">
            <v/>
          </cell>
          <cell r="AU419" t="str">
            <v/>
          </cell>
          <cell r="AV419" t="str">
            <v/>
          </cell>
          <cell r="AW419" t="str">
            <v/>
          </cell>
          <cell r="AX419" t="str">
            <v/>
          </cell>
          <cell r="AY419" t="str">
            <v/>
          </cell>
          <cell r="AZ419" t="str">
            <v/>
          </cell>
          <cell r="BA419" t="str">
            <v/>
          </cell>
          <cell r="BB419" t="str">
            <v/>
          </cell>
          <cell r="BC419" t="str">
            <v/>
          </cell>
          <cell r="BD419" t="str">
            <v/>
          </cell>
          <cell r="BE419" t="str">
            <v/>
          </cell>
          <cell r="BF419" t="str">
            <v/>
          </cell>
          <cell r="BG419" t="str">
            <v/>
          </cell>
          <cell r="BH419" t="str">
            <v/>
          </cell>
          <cell r="BI419" t="str">
            <v/>
          </cell>
          <cell r="BJ419" t="str">
            <v/>
          </cell>
          <cell r="BK419" t="str">
            <v/>
          </cell>
          <cell r="BL419" t="str">
            <v/>
          </cell>
          <cell r="BM419" t="str">
            <v/>
          </cell>
          <cell r="BN419" t="str">
            <v/>
          </cell>
          <cell r="BO419" t="str">
            <v/>
          </cell>
          <cell r="BP419" t="str">
            <v/>
          </cell>
          <cell r="BQ419" t="str">
            <v/>
          </cell>
          <cell r="BR419" t="str">
            <v/>
          </cell>
          <cell r="BS419" t="str">
            <v/>
          </cell>
          <cell r="BT419" t="str">
            <v/>
          </cell>
          <cell r="BU419" t="str">
            <v/>
          </cell>
          <cell r="BV419" t="str">
            <v/>
          </cell>
          <cell r="BW419" t="str">
            <v/>
          </cell>
          <cell r="BX419" t="str">
            <v/>
          </cell>
          <cell r="BY419" t="str">
            <v/>
          </cell>
          <cell r="CA419" t="str">
            <v/>
          </cell>
          <cell r="CB419" t="str">
            <v/>
          </cell>
          <cell r="CC419" t="str">
            <v/>
          </cell>
          <cell r="CD419" t="str">
            <v/>
          </cell>
          <cell r="CE419" t="str">
            <v/>
          </cell>
          <cell r="CF419" t="str">
            <v/>
          </cell>
          <cell r="CG419" t="str">
            <v/>
          </cell>
          <cell r="CH419" t="str">
            <v/>
          </cell>
          <cell r="CI419" t="str">
            <v/>
          </cell>
          <cell r="CJ419" t="str">
            <v/>
          </cell>
          <cell r="CK419" t="str">
            <v/>
          </cell>
          <cell r="CL419" t="str">
            <v/>
          </cell>
          <cell r="CM419" t="str">
            <v/>
          </cell>
          <cell r="CN419" t="str">
            <v/>
          </cell>
          <cell r="CO419" t="str">
            <v/>
          </cell>
          <cell r="CP419" t="str">
            <v/>
          </cell>
          <cell r="CQ419" t="str">
            <v/>
          </cell>
          <cell r="CR419" t="str">
            <v/>
          </cell>
          <cell r="CS419" t="str">
            <v/>
          </cell>
          <cell r="CT419" t="str">
            <v/>
          </cell>
          <cell r="CU419" t="str">
            <v/>
          </cell>
          <cell r="CV419" t="str">
            <v/>
          </cell>
          <cell r="CW419" t="str">
            <v/>
          </cell>
          <cell r="CX419" t="str">
            <v/>
          </cell>
          <cell r="CY419" t="str">
            <v/>
          </cell>
          <cell r="CZ419" t="str">
            <v/>
          </cell>
          <cell r="DA419" t="str">
            <v/>
          </cell>
          <cell r="DB419" t="str">
            <v/>
          </cell>
          <cell r="DC419" t="str">
            <v/>
          </cell>
          <cell r="DD419" t="str">
            <v/>
          </cell>
          <cell r="DE419" t="str">
            <v/>
          </cell>
          <cell r="DF419" t="str">
            <v/>
          </cell>
          <cell r="DG419" t="str">
            <v/>
          </cell>
          <cell r="DH419" t="str">
            <v/>
          </cell>
          <cell r="DI419" t="str">
            <v/>
          </cell>
          <cell r="DJ419" t="str">
            <v/>
          </cell>
          <cell r="DK419" t="str">
            <v/>
          </cell>
          <cell r="DL419" t="str">
            <v/>
          </cell>
          <cell r="DM419" t="str">
            <v/>
          </cell>
          <cell r="DN419" t="str">
            <v/>
          </cell>
          <cell r="DO419" t="str">
            <v/>
          </cell>
          <cell r="DP419" t="str">
            <v/>
          </cell>
          <cell r="DQ419" t="str">
            <v/>
          </cell>
          <cell r="DR419" t="str">
            <v/>
          </cell>
          <cell r="DS419" t="str">
            <v/>
          </cell>
          <cell r="DT419" t="str">
            <v/>
          </cell>
          <cell r="DU419" t="str">
            <v/>
          </cell>
          <cell r="DV419" t="str">
            <v/>
          </cell>
          <cell r="DW419" t="str">
            <v/>
          </cell>
          <cell r="DX419" t="str">
            <v/>
          </cell>
          <cell r="DY419" t="str">
            <v/>
          </cell>
          <cell r="DZ419" t="str">
            <v/>
          </cell>
          <cell r="EA419" t="str">
            <v/>
          </cell>
          <cell r="EB419" t="str">
            <v/>
          </cell>
          <cell r="EC419" t="str">
            <v/>
          </cell>
          <cell r="ED419" t="str">
            <v/>
          </cell>
          <cell r="EE419" t="str">
            <v/>
          </cell>
          <cell r="EF419" t="str">
            <v/>
          </cell>
          <cell r="EG419" t="str">
            <v/>
          </cell>
          <cell r="EH419" t="str">
            <v/>
          </cell>
          <cell r="EI419" t="str">
            <v/>
          </cell>
          <cell r="EJ419" t="str">
            <v/>
          </cell>
          <cell r="EK419" t="str">
            <v/>
          </cell>
          <cell r="EL419" t="str">
            <v/>
          </cell>
          <cell r="EM419" t="str">
            <v/>
          </cell>
          <cell r="EN419" t="str">
            <v/>
          </cell>
          <cell r="EO419" t="str">
            <v/>
          </cell>
          <cell r="EP419" t="str">
            <v/>
          </cell>
          <cell r="EQ419" t="str">
            <v/>
          </cell>
          <cell r="ER419" t="str">
            <v/>
          </cell>
          <cell r="ES419" t="str">
            <v/>
          </cell>
          <cell r="ET419" t="str">
            <v/>
          </cell>
          <cell r="EU419" t="str">
            <v/>
          </cell>
          <cell r="EV419" t="str">
            <v/>
          </cell>
          <cell r="EW419" t="str">
            <v/>
          </cell>
          <cell r="EX419" t="str">
            <v/>
          </cell>
        </row>
        <row r="420"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F420" t="str">
            <v/>
          </cell>
          <cell r="G420" t="str">
            <v/>
          </cell>
          <cell r="H420" t="str">
            <v/>
          </cell>
          <cell r="I420" t="str">
            <v/>
          </cell>
          <cell r="J420" t="str">
            <v/>
          </cell>
          <cell r="K420" t="str">
            <v/>
          </cell>
          <cell r="L420" t="str">
            <v/>
          </cell>
          <cell r="M420" t="str">
            <v/>
          </cell>
          <cell r="N420" t="str">
            <v/>
          </cell>
          <cell r="O420" t="str">
            <v/>
          </cell>
          <cell r="P420" t="str">
            <v/>
          </cell>
          <cell r="Q420" t="str">
            <v/>
          </cell>
          <cell r="R420" t="str">
            <v/>
          </cell>
          <cell r="S420" t="str">
            <v/>
          </cell>
          <cell r="T420" t="str">
            <v/>
          </cell>
          <cell r="U420" t="str">
            <v/>
          </cell>
          <cell r="V420" t="str">
            <v/>
          </cell>
          <cell r="W420" t="str">
            <v/>
          </cell>
          <cell r="X420" t="str">
            <v/>
          </cell>
          <cell r="Y420" t="str">
            <v/>
          </cell>
          <cell r="Z420" t="str">
            <v/>
          </cell>
          <cell r="AA420" t="str">
            <v/>
          </cell>
          <cell r="AB420" t="str">
            <v/>
          </cell>
          <cell r="AC420" t="str">
            <v/>
          </cell>
          <cell r="AD420" t="str">
            <v/>
          </cell>
          <cell r="AE420" t="str">
            <v/>
          </cell>
          <cell r="AF420" t="str">
            <v/>
          </cell>
          <cell r="AG420" t="str">
            <v/>
          </cell>
          <cell r="AH420" t="str">
            <v/>
          </cell>
          <cell r="AI420" t="str">
            <v/>
          </cell>
          <cell r="AJ420" t="str">
            <v/>
          </cell>
          <cell r="AK420" t="str">
            <v/>
          </cell>
          <cell r="AL420" t="str">
            <v/>
          </cell>
          <cell r="AM420" t="str">
            <v/>
          </cell>
          <cell r="AN420" t="str">
            <v/>
          </cell>
          <cell r="AO420" t="str">
            <v/>
          </cell>
          <cell r="AP420" t="str">
            <v/>
          </cell>
          <cell r="AQ420" t="str">
            <v/>
          </cell>
          <cell r="AR420" t="str">
            <v/>
          </cell>
          <cell r="AS420" t="str">
            <v/>
          </cell>
          <cell r="AT420" t="str">
            <v/>
          </cell>
          <cell r="AU420" t="str">
            <v/>
          </cell>
          <cell r="AV420" t="str">
            <v/>
          </cell>
          <cell r="AW420" t="str">
            <v/>
          </cell>
          <cell r="AX420" t="str">
            <v/>
          </cell>
          <cell r="AY420" t="str">
            <v/>
          </cell>
          <cell r="AZ420" t="str">
            <v/>
          </cell>
          <cell r="BA420" t="str">
            <v/>
          </cell>
          <cell r="BB420" t="str">
            <v/>
          </cell>
          <cell r="BC420" t="str">
            <v/>
          </cell>
          <cell r="BD420" t="str">
            <v/>
          </cell>
          <cell r="BE420" t="str">
            <v/>
          </cell>
          <cell r="BF420" t="str">
            <v/>
          </cell>
          <cell r="BG420" t="str">
            <v/>
          </cell>
          <cell r="BH420" t="str">
            <v/>
          </cell>
          <cell r="BI420" t="str">
            <v/>
          </cell>
          <cell r="BJ420" t="str">
            <v/>
          </cell>
          <cell r="BK420" t="str">
            <v/>
          </cell>
          <cell r="BL420" t="str">
            <v/>
          </cell>
          <cell r="BM420" t="str">
            <v/>
          </cell>
          <cell r="BN420" t="str">
            <v/>
          </cell>
          <cell r="BO420" t="str">
            <v/>
          </cell>
          <cell r="BP420" t="str">
            <v/>
          </cell>
          <cell r="BQ420" t="str">
            <v/>
          </cell>
          <cell r="BR420" t="str">
            <v/>
          </cell>
          <cell r="BS420" t="str">
            <v/>
          </cell>
          <cell r="BT420" t="str">
            <v/>
          </cell>
          <cell r="BU420" t="str">
            <v/>
          </cell>
          <cell r="BV420" t="str">
            <v/>
          </cell>
          <cell r="BW420" t="str">
            <v/>
          </cell>
          <cell r="BX420" t="str">
            <v/>
          </cell>
          <cell r="BY420" t="str">
            <v/>
          </cell>
          <cell r="CA420" t="str">
            <v/>
          </cell>
          <cell r="CB420" t="str">
            <v/>
          </cell>
          <cell r="CC420" t="str">
            <v/>
          </cell>
          <cell r="CD420" t="str">
            <v/>
          </cell>
          <cell r="CE420" t="str">
            <v/>
          </cell>
          <cell r="CF420" t="str">
            <v/>
          </cell>
          <cell r="CG420" t="str">
            <v/>
          </cell>
          <cell r="CH420" t="str">
            <v/>
          </cell>
          <cell r="CI420" t="str">
            <v/>
          </cell>
          <cell r="CJ420" t="str">
            <v/>
          </cell>
          <cell r="CK420" t="str">
            <v/>
          </cell>
          <cell r="CL420" t="str">
            <v/>
          </cell>
          <cell r="CM420" t="str">
            <v/>
          </cell>
          <cell r="CN420" t="str">
            <v/>
          </cell>
          <cell r="CO420" t="str">
            <v/>
          </cell>
          <cell r="CP420" t="str">
            <v/>
          </cell>
          <cell r="CQ420" t="str">
            <v/>
          </cell>
          <cell r="CR420" t="str">
            <v/>
          </cell>
          <cell r="CS420" t="str">
            <v/>
          </cell>
          <cell r="CT420" t="str">
            <v/>
          </cell>
          <cell r="CU420" t="str">
            <v/>
          </cell>
          <cell r="CV420" t="str">
            <v/>
          </cell>
          <cell r="CW420" t="str">
            <v/>
          </cell>
          <cell r="CX420" t="str">
            <v/>
          </cell>
          <cell r="CY420" t="str">
            <v/>
          </cell>
          <cell r="CZ420" t="str">
            <v/>
          </cell>
          <cell r="DA420" t="str">
            <v/>
          </cell>
          <cell r="DB420" t="str">
            <v/>
          </cell>
          <cell r="DC420" t="str">
            <v/>
          </cell>
          <cell r="DD420" t="str">
            <v/>
          </cell>
          <cell r="DE420" t="str">
            <v/>
          </cell>
          <cell r="DF420" t="str">
            <v/>
          </cell>
          <cell r="DG420" t="str">
            <v/>
          </cell>
          <cell r="DH420" t="str">
            <v/>
          </cell>
          <cell r="DI420" t="str">
            <v/>
          </cell>
          <cell r="DJ420" t="str">
            <v/>
          </cell>
          <cell r="DK420" t="str">
            <v/>
          </cell>
          <cell r="DL420" t="str">
            <v/>
          </cell>
          <cell r="DM420" t="str">
            <v/>
          </cell>
          <cell r="DN420" t="str">
            <v/>
          </cell>
          <cell r="DO420" t="str">
            <v/>
          </cell>
          <cell r="DP420" t="str">
            <v/>
          </cell>
          <cell r="DQ420" t="str">
            <v/>
          </cell>
          <cell r="DR420" t="str">
            <v/>
          </cell>
          <cell r="DS420" t="str">
            <v/>
          </cell>
          <cell r="DT420" t="str">
            <v/>
          </cell>
          <cell r="DU420" t="str">
            <v/>
          </cell>
          <cell r="DV420" t="str">
            <v/>
          </cell>
          <cell r="DW420" t="str">
            <v/>
          </cell>
          <cell r="DX420" t="str">
            <v/>
          </cell>
          <cell r="DY420" t="str">
            <v/>
          </cell>
          <cell r="DZ420" t="str">
            <v/>
          </cell>
          <cell r="EA420" t="str">
            <v/>
          </cell>
          <cell r="EB420" t="str">
            <v/>
          </cell>
          <cell r="EC420" t="str">
            <v/>
          </cell>
          <cell r="ED420" t="str">
            <v/>
          </cell>
          <cell r="EE420" t="str">
            <v/>
          </cell>
          <cell r="EF420" t="str">
            <v/>
          </cell>
          <cell r="EG420" t="str">
            <v/>
          </cell>
          <cell r="EH420" t="str">
            <v/>
          </cell>
          <cell r="EI420" t="str">
            <v/>
          </cell>
          <cell r="EJ420" t="str">
            <v/>
          </cell>
          <cell r="EK420" t="str">
            <v/>
          </cell>
          <cell r="EL420" t="str">
            <v/>
          </cell>
          <cell r="EM420" t="str">
            <v/>
          </cell>
          <cell r="EN420" t="str">
            <v/>
          </cell>
          <cell r="EO420" t="str">
            <v/>
          </cell>
          <cell r="EP420" t="str">
            <v/>
          </cell>
          <cell r="EQ420" t="str">
            <v/>
          </cell>
          <cell r="ER420" t="str">
            <v/>
          </cell>
          <cell r="ES420" t="str">
            <v/>
          </cell>
          <cell r="ET420" t="str">
            <v/>
          </cell>
          <cell r="EU420" t="str">
            <v/>
          </cell>
          <cell r="EV420" t="str">
            <v/>
          </cell>
          <cell r="EW420" t="str">
            <v/>
          </cell>
          <cell r="EX420" t="str">
            <v/>
          </cell>
        </row>
        <row r="421"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F421" t="str">
            <v/>
          </cell>
          <cell r="G421" t="str">
            <v/>
          </cell>
          <cell r="H421" t="str">
            <v/>
          </cell>
          <cell r="I421" t="str">
            <v/>
          </cell>
          <cell r="J421" t="str">
            <v/>
          </cell>
          <cell r="K421" t="str">
            <v/>
          </cell>
          <cell r="L421" t="str">
            <v/>
          </cell>
          <cell r="M421" t="str">
            <v/>
          </cell>
          <cell r="N421" t="str">
            <v/>
          </cell>
          <cell r="O421" t="str">
            <v/>
          </cell>
          <cell r="P421" t="str">
            <v/>
          </cell>
          <cell r="Q421" t="str">
            <v/>
          </cell>
          <cell r="R421" t="str">
            <v/>
          </cell>
          <cell r="S421" t="str">
            <v/>
          </cell>
          <cell r="T421" t="str">
            <v/>
          </cell>
          <cell r="U421" t="str">
            <v/>
          </cell>
          <cell r="V421" t="str">
            <v/>
          </cell>
          <cell r="W421" t="str">
            <v/>
          </cell>
          <cell r="X421" t="str">
            <v/>
          </cell>
          <cell r="Y421" t="str">
            <v/>
          </cell>
          <cell r="Z421" t="str">
            <v/>
          </cell>
          <cell r="AA421" t="str">
            <v/>
          </cell>
          <cell r="AB421" t="str">
            <v/>
          </cell>
          <cell r="AC421" t="str">
            <v/>
          </cell>
          <cell r="AD421" t="str">
            <v/>
          </cell>
          <cell r="AE421" t="str">
            <v/>
          </cell>
          <cell r="AF421" t="str">
            <v/>
          </cell>
          <cell r="AG421" t="str">
            <v/>
          </cell>
          <cell r="AH421" t="str">
            <v/>
          </cell>
          <cell r="AI421" t="str">
            <v/>
          </cell>
          <cell r="AJ421" t="str">
            <v/>
          </cell>
          <cell r="AK421" t="str">
            <v/>
          </cell>
          <cell r="AL421" t="str">
            <v/>
          </cell>
          <cell r="AM421" t="str">
            <v/>
          </cell>
          <cell r="AN421" t="str">
            <v/>
          </cell>
          <cell r="AO421" t="str">
            <v/>
          </cell>
          <cell r="AP421" t="str">
            <v/>
          </cell>
          <cell r="AQ421" t="str">
            <v/>
          </cell>
          <cell r="AR421" t="str">
            <v/>
          </cell>
          <cell r="AS421" t="str">
            <v/>
          </cell>
          <cell r="AT421" t="str">
            <v/>
          </cell>
          <cell r="AU421" t="str">
            <v/>
          </cell>
          <cell r="AV421" t="str">
            <v/>
          </cell>
          <cell r="AW421" t="str">
            <v/>
          </cell>
          <cell r="AX421" t="str">
            <v/>
          </cell>
          <cell r="AY421" t="str">
            <v/>
          </cell>
          <cell r="AZ421" t="str">
            <v/>
          </cell>
          <cell r="BA421" t="str">
            <v/>
          </cell>
          <cell r="BB421" t="str">
            <v/>
          </cell>
          <cell r="BC421" t="str">
            <v/>
          </cell>
          <cell r="BD421" t="str">
            <v/>
          </cell>
          <cell r="BE421" t="str">
            <v/>
          </cell>
          <cell r="BF421" t="str">
            <v/>
          </cell>
          <cell r="BG421" t="str">
            <v/>
          </cell>
          <cell r="BH421" t="str">
            <v/>
          </cell>
          <cell r="BI421" t="str">
            <v/>
          </cell>
          <cell r="BJ421" t="str">
            <v/>
          </cell>
          <cell r="BK421" t="str">
            <v/>
          </cell>
          <cell r="BL421" t="str">
            <v/>
          </cell>
          <cell r="BM421" t="str">
            <v/>
          </cell>
          <cell r="BN421" t="str">
            <v/>
          </cell>
          <cell r="BO421" t="str">
            <v/>
          </cell>
          <cell r="BP421" t="str">
            <v/>
          </cell>
          <cell r="BQ421" t="str">
            <v/>
          </cell>
          <cell r="BR421" t="str">
            <v/>
          </cell>
          <cell r="BS421" t="str">
            <v/>
          </cell>
          <cell r="BT421" t="str">
            <v/>
          </cell>
          <cell r="BU421" t="str">
            <v/>
          </cell>
          <cell r="BV421" t="str">
            <v/>
          </cell>
          <cell r="BW421" t="str">
            <v/>
          </cell>
          <cell r="BX421" t="str">
            <v/>
          </cell>
          <cell r="BY421" t="str">
            <v/>
          </cell>
          <cell r="CA421" t="str">
            <v/>
          </cell>
          <cell r="CB421" t="str">
            <v/>
          </cell>
          <cell r="CC421" t="str">
            <v/>
          </cell>
          <cell r="CD421" t="str">
            <v/>
          </cell>
          <cell r="CE421" t="str">
            <v/>
          </cell>
          <cell r="CF421" t="str">
            <v/>
          </cell>
          <cell r="CG421" t="str">
            <v/>
          </cell>
          <cell r="CH421" t="str">
            <v/>
          </cell>
          <cell r="CI421" t="str">
            <v/>
          </cell>
          <cell r="CJ421" t="str">
            <v/>
          </cell>
          <cell r="CK421" t="str">
            <v/>
          </cell>
          <cell r="CL421" t="str">
            <v/>
          </cell>
          <cell r="CM421" t="str">
            <v/>
          </cell>
          <cell r="CN421" t="str">
            <v/>
          </cell>
          <cell r="CO421" t="str">
            <v/>
          </cell>
          <cell r="CP421" t="str">
            <v/>
          </cell>
          <cell r="CQ421" t="str">
            <v/>
          </cell>
          <cell r="CR421" t="str">
            <v/>
          </cell>
          <cell r="CS421" t="str">
            <v/>
          </cell>
          <cell r="CT421" t="str">
            <v/>
          </cell>
          <cell r="CU421" t="str">
            <v/>
          </cell>
          <cell r="CV421" t="str">
            <v/>
          </cell>
          <cell r="CW421" t="str">
            <v/>
          </cell>
          <cell r="CX421" t="str">
            <v/>
          </cell>
          <cell r="CY421" t="str">
            <v/>
          </cell>
          <cell r="CZ421" t="str">
            <v/>
          </cell>
          <cell r="DA421" t="str">
            <v/>
          </cell>
          <cell r="DB421" t="str">
            <v/>
          </cell>
          <cell r="DC421" t="str">
            <v/>
          </cell>
          <cell r="DD421" t="str">
            <v/>
          </cell>
          <cell r="DE421" t="str">
            <v/>
          </cell>
          <cell r="DF421" t="str">
            <v/>
          </cell>
          <cell r="DG421" t="str">
            <v/>
          </cell>
          <cell r="DH421" t="str">
            <v/>
          </cell>
          <cell r="DI421" t="str">
            <v/>
          </cell>
          <cell r="DJ421" t="str">
            <v/>
          </cell>
          <cell r="DK421" t="str">
            <v/>
          </cell>
          <cell r="DL421" t="str">
            <v/>
          </cell>
          <cell r="DM421" t="str">
            <v/>
          </cell>
          <cell r="DN421" t="str">
            <v/>
          </cell>
          <cell r="DO421" t="str">
            <v/>
          </cell>
          <cell r="DP421" t="str">
            <v/>
          </cell>
          <cell r="DQ421" t="str">
            <v/>
          </cell>
          <cell r="DR421" t="str">
            <v/>
          </cell>
          <cell r="DS421" t="str">
            <v/>
          </cell>
          <cell r="DT421" t="str">
            <v/>
          </cell>
          <cell r="DU421" t="str">
            <v/>
          </cell>
          <cell r="DV421" t="str">
            <v/>
          </cell>
          <cell r="DW421" t="str">
            <v/>
          </cell>
          <cell r="DX421" t="str">
            <v/>
          </cell>
          <cell r="DY421" t="str">
            <v/>
          </cell>
          <cell r="DZ421" t="str">
            <v/>
          </cell>
          <cell r="EA421" t="str">
            <v/>
          </cell>
          <cell r="EB421" t="str">
            <v/>
          </cell>
          <cell r="EC421" t="str">
            <v/>
          </cell>
          <cell r="ED421" t="str">
            <v/>
          </cell>
          <cell r="EE421" t="str">
            <v/>
          </cell>
          <cell r="EF421" t="str">
            <v/>
          </cell>
          <cell r="EG421" t="str">
            <v/>
          </cell>
          <cell r="EH421" t="str">
            <v/>
          </cell>
          <cell r="EI421" t="str">
            <v/>
          </cell>
          <cell r="EJ421" t="str">
            <v/>
          </cell>
          <cell r="EK421" t="str">
            <v/>
          </cell>
          <cell r="EL421" t="str">
            <v/>
          </cell>
          <cell r="EM421" t="str">
            <v/>
          </cell>
          <cell r="EN421" t="str">
            <v/>
          </cell>
          <cell r="EO421" t="str">
            <v/>
          </cell>
          <cell r="EP421" t="str">
            <v/>
          </cell>
          <cell r="EQ421" t="str">
            <v/>
          </cell>
          <cell r="ER421" t="str">
            <v/>
          </cell>
          <cell r="ES421" t="str">
            <v/>
          </cell>
          <cell r="ET421" t="str">
            <v/>
          </cell>
          <cell r="EU421" t="str">
            <v/>
          </cell>
          <cell r="EV421" t="str">
            <v/>
          </cell>
          <cell r="EW421" t="str">
            <v/>
          </cell>
          <cell r="EX421" t="str">
            <v/>
          </cell>
        </row>
        <row r="422"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F422" t="str">
            <v/>
          </cell>
          <cell r="G422" t="str">
            <v/>
          </cell>
          <cell r="H422" t="str">
            <v/>
          </cell>
          <cell r="I422" t="str">
            <v/>
          </cell>
          <cell r="J422" t="str">
            <v/>
          </cell>
          <cell r="K422" t="str">
            <v/>
          </cell>
          <cell r="L422" t="str">
            <v/>
          </cell>
          <cell r="M422" t="str">
            <v/>
          </cell>
          <cell r="N422" t="str">
            <v/>
          </cell>
          <cell r="O422" t="str">
            <v/>
          </cell>
          <cell r="P422" t="str">
            <v/>
          </cell>
          <cell r="Q422" t="str">
            <v/>
          </cell>
          <cell r="R422" t="str">
            <v/>
          </cell>
          <cell r="S422" t="str">
            <v/>
          </cell>
          <cell r="T422" t="str">
            <v/>
          </cell>
          <cell r="U422" t="str">
            <v/>
          </cell>
          <cell r="V422" t="str">
            <v/>
          </cell>
          <cell r="W422" t="str">
            <v/>
          </cell>
          <cell r="X422" t="str">
            <v/>
          </cell>
          <cell r="Y422" t="str">
            <v/>
          </cell>
          <cell r="Z422" t="str">
            <v/>
          </cell>
          <cell r="AA422" t="str">
            <v/>
          </cell>
          <cell r="AB422" t="str">
            <v/>
          </cell>
          <cell r="AC422" t="str">
            <v/>
          </cell>
          <cell r="AD422" t="str">
            <v/>
          </cell>
          <cell r="AE422" t="str">
            <v/>
          </cell>
          <cell r="AF422" t="str">
            <v/>
          </cell>
          <cell r="AG422" t="str">
            <v/>
          </cell>
          <cell r="AH422" t="str">
            <v/>
          </cell>
          <cell r="AI422" t="str">
            <v/>
          </cell>
          <cell r="AJ422" t="str">
            <v/>
          </cell>
          <cell r="AK422" t="str">
            <v/>
          </cell>
          <cell r="AL422" t="str">
            <v/>
          </cell>
          <cell r="AM422" t="str">
            <v/>
          </cell>
          <cell r="AN422" t="str">
            <v/>
          </cell>
          <cell r="AO422" t="str">
            <v/>
          </cell>
          <cell r="AP422" t="str">
            <v/>
          </cell>
          <cell r="AQ422" t="str">
            <v/>
          </cell>
          <cell r="AR422" t="str">
            <v/>
          </cell>
          <cell r="AS422" t="str">
            <v/>
          </cell>
          <cell r="AT422" t="str">
            <v/>
          </cell>
          <cell r="AU422" t="str">
            <v/>
          </cell>
          <cell r="AV422" t="str">
            <v/>
          </cell>
          <cell r="AW422" t="str">
            <v/>
          </cell>
          <cell r="AX422" t="str">
            <v/>
          </cell>
          <cell r="AY422" t="str">
            <v/>
          </cell>
          <cell r="AZ422" t="str">
            <v/>
          </cell>
          <cell r="BA422" t="str">
            <v/>
          </cell>
          <cell r="BB422" t="str">
            <v/>
          </cell>
          <cell r="BC422" t="str">
            <v/>
          </cell>
          <cell r="BD422" t="str">
            <v/>
          </cell>
          <cell r="BE422" t="str">
            <v/>
          </cell>
          <cell r="BF422" t="str">
            <v/>
          </cell>
          <cell r="BG422" t="str">
            <v/>
          </cell>
          <cell r="BH422" t="str">
            <v/>
          </cell>
          <cell r="BI422" t="str">
            <v/>
          </cell>
          <cell r="BJ422" t="str">
            <v/>
          </cell>
          <cell r="BK422" t="str">
            <v/>
          </cell>
          <cell r="BL422" t="str">
            <v/>
          </cell>
          <cell r="BM422" t="str">
            <v/>
          </cell>
          <cell r="BN422" t="str">
            <v/>
          </cell>
          <cell r="BO422" t="str">
            <v/>
          </cell>
          <cell r="BP422" t="str">
            <v/>
          </cell>
          <cell r="BQ422" t="str">
            <v/>
          </cell>
          <cell r="BR422" t="str">
            <v/>
          </cell>
          <cell r="BS422" t="str">
            <v/>
          </cell>
          <cell r="BT422" t="str">
            <v/>
          </cell>
          <cell r="BU422" t="str">
            <v/>
          </cell>
          <cell r="BV422" t="str">
            <v/>
          </cell>
          <cell r="BW422" t="str">
            <v/>
          </cell>
          <cell r="BX422" t="str">
            <v/>
          </cell>
          <cell r="BY422" t="str">
            <v/>
          </cell>
          <cell r="CA422" t="str">
            <v/>
          </cell>
          <cell r="CB422" t="str">
            <v/>
          </cell>
          <cell r="CC422" t="str">
            <v/>
          </cell>
          <cell r="CD422" t="str">
            <v/>
          </cell>
          <cell r="CE422" t="str">
            <v/>
          </cell>
          <cell r="CF422" t="str">
            <v/>
          </cell>
          <cell r="CG422" t="str">
            <v/>
          </cell>
          <cell r="CH422" t="str">
            <v/>
          </cell>
          <cell r="CI422" t="str">
            <v/>
          </cell>
          <cell r="CJ422" t="str">
            <v/>
          </cell>
          <cell r="CK422" t="str">
            <v/>
          </cell>
          <cell r="CL422" t="str">
            <v/>
          </cell>
          <cell r="CM422" t="str">
            <v/>
          </cell>
          <cell r="CN422" t="str">
            <v/>
          </cell>
          <cell r="CO422" t="str">
            <v/>
          </cell>
          <cell r="CP422" t="str">
            <v/>
          </cell>
          <cell r="CQ422" t="str">
            <v/>
          </cell>
          <cell r="CR422" t="str">
            <v/>
          </cell>
          <cell r="CS422" t="str">
            <v/>
          </cell>
          <cell r="CT422" t="str">
            <v/>
          </cell>
          <cell r="CU422" t="str">
            <v/>
          </cell>
          <cell r="CV422" t="str">
            <v/>
          </cell>
          <cell r="CW422" t="str">
            <v/>
          </cell>
          <cell r="CX422" t="str">
            <v/>
          </cell>
          <cell r="CY422" t="str">
            <v/>
          </cell>
          <cell r="CZ422" t="str">
            <v/>
          </cell>
          <cell r="DA422" t="str">
            <v/>
          </cell>
          <cell r="DB422" t="str">
            <v/>
          </cell>
          <cell r="DC422" t="str">
            <v/>
          </cell>
          <cell r="DD422" t="str">
            <v/>
          </cell>
          <cell r="DE422" t="str">
            <v/>
          </cell>
          <cell r="DF422" t="str">
            <v/>
          </cell>
          <cell r="DG422" t="str">
            <v/>
          </cell>
          <cell r="DH422" t="str">
            <v/>
          </cell>
          <cell r="DI422" t="str">
            <v/>
          </cell>
          <cell r="DJ422" t="str">
            <v/>
          </cell>
          <cell r="DK422" t="str">
            <v/>
          </cell>
          <cell r="DL422" t="str">
            <v/>
          </cell>
          <cell r="DM422" t="str">
            <v/>
          </cell>
          <cell r="DN422" t="str">
            <v/>
          </cell>
          <cell r="DO422" t="str">
            <v/>
          </cell>
          <cell r="DP422" t="str">
            <v/>
          </cell>
          <cell r="DQ422" t="str">
            <v/>
          </cell>
          <cell r="DR422" t="str">
            <v/>
          </cell>
          <cell r="DS422" t="str">
            <v/>
          </cell>
          <cell r="DT422" t="str">
            <v/>
          </cell>
          <cell r="DU422" t="str">
            <v/>
          </cell>
          <cell r="DV422" t="str">
            <v/>
          </cell>
          <cell r="DW422" t="str">
            <v/>
          </cell>
          <cell r="DX422" t="str">
            <v/>
          </cell>
          <cell r="DY422" t="str">
            <v/>
          </cell>
          <cell r="DZ422" t="str">
            <v/>
          </cell>
          <cell r="EA422" t="str">
            <v/>
          </cell>
          <cell r="EB422" t="str">
            <v/>
          </cell>
          <cell r="EC422" t="str">
            <v/>
          </cell>
          <cell r="ED422" t="str">
            <v/>
          </cell>
          <cell r="EE422" t="str">
            <v/>
          </cell>
          <cell r="EF422" t="str">
            <v/>
          </cell>
          <cell r="EG422" t="str">
            <v/>
          </cell>
          <cell r="EH422" t="str">
            <v/>
          </cell>
          <cell r="EI422" t="str">
            <v/>
          </cell>
          <cell r="EJ422" t="str">
            <v/>
          </cell>
          <cell r="EK422" t="str">
            <v/>
          </cell>
          <cell r="EL422" t="str">
            <v/>
          </cell>
          <cell r="EM422" t="str">
            <v/>
          </cell>
          <cell r="EN422" t="str">
            <v/>
          </cell>
          <cell r="EO422" t="str">
            <v/>
          </cell>
          <cell r="EP422" t="str">
            <v/>
          </cell>
          <cell r="EQ422" t="str">
            <v/>
          </cell>
          <cell r="ER422" t="str">
            <v/>
          </cell>
          <cell r="ES422" t="str">
            <v/>
          </cell>
          <cell r="ET422" t="str">
            <v/>
          </cell>
          <cell r="EU422" t="str">
            <v/>
          </cell>
          <cell r="EV422" t="str">
            <v/>
          </cell>
          <cell r="EW422" t="str">
            <v/>
          </cell>
          <cell r="EX422" t="str">
            <v/>
          </cell>
        </row>
        <row r="423"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F423" t="str">
            <v/>
          </cell>
          <cell r="G423" t="str">
            <v/>
          </cell>
          <cell r="H423" t="str">
            <v/>
          </cell>
          <cell r="I423" t="str">
            <v/>
          </cell>
          <cell r="J423" t="str">
            <v/>
          </cell>
          <cell r="K423" t="str">
            <v/>
          </cell>
          <cell r="L423" t="str">
            <v/>
          </cell>
          <cell r="M423" t="str">
            <v/>
          </cell>
          <cell r="N423" t="str">
            <v/>
          </cell>
          <cell r="O423" t="str">
            <v/>
          </cell>
          <cell r="P423" t="str">
            <v/>
          </cell>
          <cell r="Q423" t="str">
            <v/>
          </cell>
          <cell r="R423" t="str">
            <v/>
          </cell>
          <cell r="S423" t="str">
            <v/>
          </cell>
          <cell r="T423" t="str">
            <v/>
          </cell>
          <cell r="U423" t="str">
            <v/>
          </cell>
          <cell r="V423" t="str">
            <v/>
          </cell>
          <cell r="W423" t="str">
            <v/>
          </cell>
          <cell r="X423" t="str">
            <v/>
          </cell>
          <cell r="Y423" t="str">
            <v/>
          </cell>
          <cell r="Z423" t="str">
            <v/>
          </cell>
          <cell r="AA423" t="str">
            <v/>
          </cell>
          <cell r="AB423" t="str">
            <v/>
          </cell>
          <cell r="AC423" t="str">
            <v/>
          </cell>
          <cell r="AD423" t="str">
            <v/>
          </cell>
          <cell r="AE423" t="str">
            <v/>
          </cell>
          <cell r="AF423" t="str">
            <v/>
          </cell>
          <cell r="AG423" t="str">
            <v/>
          </cell>
          <cell r="AH423" t="str">
            <v/>
          </cell>
          <cell r="AI423" t="str">
            <v/>
          </cell>
          <cell r="AJ423" t="str">
            <v/>
          </cell>
          <cell r="AK423" t="str">
            <v/>
          </cell>
          <cell r="AL423" t="str">
            <v/>
          </cell>
          <cell r="AM423" t="str">
            <v/>
          </cell>
          <cell r="AN423" t="str">
            <v/>
          </cell>
          <cell r="AO423" t="str">
            <v/>
          </cell>
          <cell r="AP423" t="str">
            <v/>
          </cell>
          <cell r="AQ423" t="str">
            <v/>
          </cell>
          <cell r="AR423" t="str">
            <v/>
          </cell>
          <cell r="AS423" t="str">
            <v/>
          </cell>
          <cell r="AT423" t="str">
            <v/>
          </cell>
          <cell r="AU423" t="str">
            <v/>
          </cell>
          <cell r="AV423" t="str">
            <v/>
          </cell>
          <cell r="AW423" t="str">
            <v/>
          </cell>
          <cell r="AX423" t="str">
            <v/>
          </cell>
          <cell r="AY423" t="str">
            <v/>
          </cell>
          <cell r="AZ423" t="str">
            <v/>
          </cell>
          <cell r="BA423" t="str">
            <v/>
          </cell>
          <cell r="BB423" t="str">
            <v/>
          </cell>
          <cell r="BC423" t="str">
            <v/>
          </cell>
          <cell r="BD423" t="str">
            <v/>
          </cell>
          <cell r="BE423" t="str">
            <v/>
          </cell>
          <cell r="BF423" t="str">
            <v/>
          </cell>
          <cell r="BG423" t="str">
            <v/>
          </cell>
          <cell r="BH423" t="str">
            <v/>
          </cell>
          <cell r="BI423" t="str">
            <v/>
          </cell>
          <cell r="BJ423" t="str">
            <v/>
          </cell>
          <cell r="BK423" t="str">
            <v/>
          </cell>
          <cell r="BL423" t="str">
            <v/>
          </cell>
          <cell r="BM423" t="str">
            <v/>
          </cell>
          <cell r="BN423" t="str">
            <v/>
          </cell>
          <cell r="BO423" t="str">
            <v/>
          </cell>
          <cell r="BP423" t="str">
            <v/>
          </cell>
          <cell r="BQ423" t="str">
            <v/>
          </cell>
          <cell r="BR423" t="str">
            <v/>
          </cell>
          <cell r="BS423" t="str">
            <v/>
          </cell>
          <cell r="BT423" t="str">
            <v/>
          </cell>
          <cell r="BU423" t="str">
            <v/>
          </cell>
          <cell r="BV423" t="str">
            <v/>
          </cell>
          <cell r="BW423" t="str">
            <v/>
          </cell>
          <cell r="BX423" t="str">
            <v/>
          </cell>
          <cell r="BY423" t="str">
            <v/>
          </cell>
          <cell r="CA423" t="str">
            <v/>
          </cell>
          <cell r="CB423" t="str">
            <v/>
          </cell>
          <cell r="CC423" t="str">
            <v/>
          </cell>
          <cell r="CD423" t="str">
            <v/>
          </cell>
          <cell r="CE423" t="str">
            <v/>
          </cell>
          <cell r="CF423" t="str">
            <v/>
          </cell>
          <cell r="CG423" t="str">
            <v/>
          </cell>
          <cell r="CH423" t="str">
            <v/>
          </cell>
          <cell r="CI423" t="str">
            <v/>
          </cell>
          <cell r="CJ423" t="str">
            <v/>
          </cell>
          <cell r="CK423" t="str">
            <v/>
          </cell>
          <cell r="CL423" t="str">
            <v/>
          </cell>
          <cell r="CM423" t="str">
            <v/>
          </cell>
          <cell r="CN423" t="str">
            <v/>
          </cell>
          <cell r="CO423" t="str">
            <v/>
          </cell>
          <cell r="CP423" t="str">
            <v/>
          </cell>
          <cell r="CQ423" t="str">
            <v/>
          </cell>
          <cell r="CR423" t="str">
            <v/>
          </cell>
          <cell r="CS423" t="str">
            <v/>
          </cell>
          <cell r="CT423" t="str">
            <v/>
          </cell>
          <cell r="CU423" t="str">
            <v/>
          </cell>
          <cell r="CV423" t="str">
            <v/>
          </cell>
          <cell r="CW423" t="str">
            <v/>
          </cell>
          <cell r="CX423" t="str">
            <v/>
          </cell>
          <cell r="CY423" t="str">
            <v/>
          </cell>
          <cell r="CZ423" t="str">
            <v/>
          </cell>
          <cell r="DA423" t="str">
            <v/>
          </cell>
          <cell r="DB423" t="str">
            <v/>
          </cell>
          <cell r="DC423" t="str">
            <v/>
          </cell>
          <cell r="DD423" t="str">
            <v/>
          </cell>
          <cell r="DE423" t="str">
            <v/>
          </cell>
          <cell r="DF423" t="str">
            <v/>
          </cell>
          <cell r="DG423" t="str">
            <v/>
          </cell>
          <cell r="DH423" t="str">
            <v/>
          </cell>
          <cell r="DI423" t="str">
            <v/>
          </cell>
          <cell r="DJ423" t="str">
            <v/>
          </cell>
          <cell r="DK423" t="str">
            <v/>
          </cell>
          <cell r="DL423" t="str">
            <v/>
          </cell>
          <cell r="DM423" t="str">
            <v/>
          </cell>
          <cell r="DN423" t="str">
            <v/>
          </cell>
          <cell r="DO423" t="str">
            <v/>
          </cell>
          <cell r="DP423" t="str">
            <v/>
          </cell>
          <cell r="DQ423" t="str">
            <v/>
          </cell>
          <cell r="DR423" t="str">
            <v/>
          </cell>
          <cell r="DS423" t="str">
            <v/>
          </cell>
          <cell r="DT423" t="str">
            <v/>
          </cell>
          <cell r="DU423" t="str">
            <v/>
          </cell>
          <cell r="DV423" t="str">
            <v/>
          </cell>
          <cell r="DW423" t="str">
            <v/>
          </cell>
          <cell r="DX423" t="str">
            <v/>
          </cell>
          <cell r="DY423" t="str">
            <v/>
          </cell>
          <cell r="DZ423" t="str">
            <v/>
          </cell>
          <cell r="EA423" t="str">
            <v/>
          </cell>
          <cell r="EB423" t="str">
            <v/>
          </cell>
          <cell r="EC423" t="str">
            <v/>
          </cell>
          <cell r="ED423" t="str">
            <v/>
          </cell>
          <cell r="EE423" t="str">
            <v/>
          </cell>
          <cell r="EF423" t="str">
            <v/>
          </cell>
          <cell r="EG423" t="str">
            <v/>
          </cell>
          <cell r="EH423" t="str">
            <v/>
          </cell>
          <cell r="EI423" t="str">
            <v/>
          </cell>
          <cell r="EJ423" t="str">
            <v/>
          </cell>
          <cell r="EK423" t="str">
            <v/>
          </cell>
          <cell r="EL423" t="str">
            <v/>
          </cell>
          <cell r="EM423" t="str">
            <v/>
          </cell>
          <cell r="EN423" t="str">
            <v/>
          </cell>
          <cell r="EO423" t="str">
            <v/>
          </cell>
          <cell r="EP423" t="str">
            <v/>
          </cell>
          <cell r="EQ423" t="str">
            <v/>
          </cell>
          <cell r="ER423" t="str">
            <v/>
          </cell>
          <cell r="ES423" t="str">
            <v/>
          </cell>
          <cell r="ET423" t="str">
            <v/>
          </cell>
          <cell r="EU423" t="str">
            <v/>
          </cell>
          <cell r="EV423" t="str">
            <v/>
          </cell>
          <cell r="EW423" t="str">
            <v/>
          </cell>
          <cell r="EX423" t="str">
            <v/>
          </cell>
        </row>
        <row r="424"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F424" t="str">
            <v/>
          </cell>
          <cell r="G424" t="str">
            <v/>
          </cell>
          <cell r="H424" t="str">
            <v/>
          </cell>
          <cell r="I424" t="str">
            <v/>
          </cell>
          <cell r="J424" t="str">
            <v/>
          </cell>
          <cell r="K424" t="str">
            <v/>
          </cell>
          <cell r="L424" t="str">
            <v/>
          </cell>
          <cell r="M424" t="str">
            <v/>
          </cell>
          <cell r="N424" t="str">
            <v/>
          </cell>
          <cell r="O424" t="str">
            <v/>
          </cell>
          <cell r="P424" t="str">
            <v/>
          </cell>
          <cell r="Q424" t="str">
            <v/>
          </cell>
          <cell r="R424" t="str">
            <v/>
          </cell>
          <cell r="S424" t="str">
            <v/>
          </cell>
          <cell r="T424" t="str">
            <v/>
          </cell>
          <cell r="U424" t="str">
            <v/>
          </cell>
          <cell r="V424" t="str">
            <v/>
          </cell>
          <cell r="W424" t="str">
            <v/>
          </cell>
          <cell r="X424" t="str">
            <v/>
          </cell>
          <cell r="Y424" t="str">
            <v/>
          </cell>
          <cell r="Z424" t="str">
            <v/>
          </cell>
          <cell r="AA424" t="str">
            <v/>
          </cell>
          <cell r="AB424" t="str">
            <v/>
          </cell>
          <cell r="AC424" t="str">
            <v/>
          </cell>
          <cell r="AD424" t="str">
            <v/>
          </cell>
          <cell r="AE424" t="str">
            <v/>
          </cell>
          <cell r="AF424" t="str">
            <v/>
          </cell>
          <cell r="AG424" t="str">
            <v/>
          </cell>
          <cell r="AH424" t="str">
            <v/>
          </cell>
          <cell r="AI424" t="str">
            <v/>
          </cell>
          <cell r="AJ424" t="str">
            <v/>
          </cell>
          <cell r="AK424" t="str">
            <v/>
          </cell>
          <cell r="AL424" t="str">
            <v/>
          </cell>
          <cell r="AM424" t="str">
            <v/>
          </cell>
          <cell r="AN424" t="str">
            <v/>
          </cell>
          <cell r="AO424" t="str">
            <v/>
          </cell>
          <cell r="AP424" t="str">
            <v/>
          </cell>
          <cell r="AQ424" t="str">
            <v/>
          </cell>
          <cell r="AR424" t="str">
            <v/>
          </cell>
          <cell r="AS424" t="str">
            <v/>
          </cell>
          <cell r="AT424" t="str">
            <v/>
          </cell>
          <cell r="AU424" t="str">
            <v/>
          </cell>
          <cell r="AV424" t="str">
            <v/>
          </cell>
          <cell r="AW424" t="str">
            <v/>
          </cell>
          <cell r="AX424" t="str">
            <v/>
          </cell>
          <cell r="AY424" t="str">
            <v/>
          </cell>
          <cell r="AZ424" t="str">
            <v/>
          </cell>
          <cell r="BA424" t="str">
            <v/>
          </cell>
          <cell r="BB424" t="str">
            <v/>
          </cell>
          <cell r="BC424" t="str">
            <v/>
          </cell>
          <cell r="BD424" t="str">
            <v/>
          </cell>
          <cell r="BE424" t="str">
            <v/>
          </cell>
          <cell r="BF424" t="str">
            <v/>
          </cell>
          <cell r="BG424" t="str">
            <v/>
          </cell>
          <cell r="BH424" t="str">
            <v/>
          </cell>
          <cell r="BI424" t="str">
            <v/>
          </cell>
          <cell r="BJ424" t="str">
            <v/>
          </cell>
          <cell r="BK424" t="str">
            <v/>
          </cell>
          <cell r="BL424" t="str">
            <v/>
          </cell>
          <cell r="BM424" t="str">
            <v/>
          </cell>
          <cell r="BN424" t="str">
            <v/>
          </cell>
          <cell r="BO424" t="str">
            <v/>
          </cell>
          <cell r="BP424" t="str">
            <v/>
          </cell>
          <cell r="BQ424" t="str">
            <v/>
          </cell>
          <cell r="BR424" t="str">
            <v/>
          </cell>
          <cell r="BS424" t="str">
            <v/>
          </cell>
          <cell r="BT424" t="str">
            <v/>
          </cell>
          <cell r="BU424" t="str">
            <v/>
          </cell>
          <cell r="BV424" t="str">
            <v/>
          </cell>
          <cell r="BW424" t="str">
            <v/>
          </cell>
          <cell r="BX424" t="str">
            <v/>
          </cell>
          <cell r="BY424" t="str">
            <v/>
          </cell>
          <cell r="CA424" t="str">
            <v/>
          </cell>
          <cell r="CB424" t="str">
            <v/>
          </cell>
          <cell r="CC424" t="str">
            <v/>
          </cell>
          <cell r="CD424" t="str">
            <v/>
          </cell>
          <cell r="CE424" t="str">
            <v/>
          </cell>
          <cell r="CF424" t="str">
            <v/>
          </cell>
          <cell r="CG424" t="str">
            <v/>
          </cell>
          <cell r="CH424" t="str">
            <v/>
          </cell>
          <cell r="CI424" t="str">
            <v/>
          </cell>
          <cell r="CJ424" t="str">
            <v/>
          </cell>
          <cell r="CK424" t="str">
            <v/>
          </cell>
          <cell r="CL424" t="str">
            <v/>
          </cell>
          <cell r="CM424" t="str">
            <v/>
          </cell>
          <cell r="CN424" t="str">
            <v/>
          </cell>
          <cell r="CO424" t="str">
            <v/>
          </cell>
          <cell r="CP424" t="str">
            <v/>
          </cell>
          <cell r="CQ424" t="str">
            <v/>
          </cell>
          <cell r="CR424" t="str">
            <v/>
          </cell>
          <cell r="CS424" t="str">
            <v/>
          </cell>
          <cell r="CT424" t="str">
            <v/>
          </cell>
          <cell r="CU424" t="str">
            <v/>
          </cell>
          <cell r="CV424" t="str">
            <v/>
          </cell>
          <cell r="CW424" t="str">
            <v/>
          </cell>
          <cell r="CX424" t="str">
            <v/>
          </cell>
          <cell r="CY424" t="str">
            <v/>
          </cell>
          <cell r="CZ424" t="str">
            <v/>
          </cell>
          <cell r="DA424" t="str">
            <v/>
          </cell>
          <cell r="DB424" t="str">
            <v/>
          </cell>
          <cell r="DC424" t="str">
            <v/>
          </cell>
          <cell r="DD424" t="str">
            <v/>
          </cell>
          <cell r="DE424" t="str">
            <v/>
          </cell>
          <cell r="DF424" t="str">
            <v/>
          </cell>
          <cell r="DG424" t="str">
            <v/>
          </cell>
          <cell r="DH424" t="str">
            <v/>
          </cell>
          <cell r="DI424" t="str">
            <v/>
          </cell>
          <cell r="DJ424" t="str">
            <v/>
          </cell>
          <cell r="DK424" t="str">
            <v/>
          </cell>
          <cell r="DL424" t="str">
            <v/>
          </cell>
          <cell r="DM424" t="str">
            <v/>
          </cell>
          <cell r="DN424" t="str">
            <v/>
          </cell>
          <cell r="DO424" t="str">
            <v/>
          </cell>
          <cell r="DP424" t="str">
            <v/>
          </cell>
          <cell r="DQ424" t="str">
            <v/>
          </cell>
          <cell r="DR424" t="str">
            <v/>
          </cell>
          <cell r="DS424" t="str">
            <v/>
          </cell>
          <cell r="DT424" t="str">
            <v/>
          </cell>
          <cell r="DU424" t="str">
            <v/>
          </cell>
          <cell r="DV424" t="str">
            <v/>
          </cell>
          <cell r="DW424" t="str">
            <v/>
          </cell>
          <cell r="DX424" t="str">
            <v/>
          </cell>
          <cell r="DY424" t="str">
            <v/>
          </cell>
          <cell r="DZ424" t="str">
            <v/>
          </cell>
          <cell r="EA424" t="str">
            <v/>
          </cell>
          <cell r="EB424" t="str">
            <v/>
          </cell>
          <cell r="EC424" t="str">
            <v/>
          </cell>
          <cell r="ED424" t="str">
            <v/>
          </cell>
          <cell r="EE424" t="str">
            <v/>
          </cell>
          <cell r="EF424" t="str">
            <v/>
          </cell>
          <cell r="EG424" t="str">
            <v/>
          </cell>
          <cell r="EH424" t="str">
            <v/>
          </cell>
          <cell r="EI424" t="str">
            <v/>
          </cell>
          <cell r="EJ424" t="str">
            <v/>
          </cell>
          <cell r="EK424" t="str">
            <v/>
          </cell>
          <cell r="EL424" t="str">
            <v/>
          </cell>
          <cell r="EM424" t="str">
            <v/>
          </cell>
          <cell r="EN424" t="str">
            <v/>
          </cell>
          <cell r="EO424" t="str">
            <v/>
          </cell>
          <cell r="EP424" t="str">
            <v/>
          </cell>
          <cell r="EQ424" t="str">
            <v/>
          </cell>
          <cell r="ER424" t="str">
            <v/>
          </cell>
          <cell r="ES424" t="str">
            <v/>
          </cell>
          <cell r="ET424" t="str">
            <v/>
          </cell>
          <cell r="EU424" t="str">
            <v/>
          </cell>
          <cell r="EV424" t="str">
            <v/>
          </cell>
          <cell r="EW424" t="str">
            <v/>
          </cell>
          <cell r="EX424" t="str">
            <v/>
          </cell>
        </row>
        <row r="425"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F425" t="str">
            <v/>
          </cell>
          <cell r="G425" t="str">
            <v/>
          </cell>
          <cell r="H425" t="str">
            <v/>
          </cell>
          <cell r="I425" t="str">
            <v/>
          </cell>
          <cell r="J425" t="str">
            <v/>
          </cell>
          <cell r="K425" t="str">
            <v/>
          </cell>
          <cell r="L425" t="str">
            <v/>
          </cell>
          <cell r="M425" t="str">
            <v/>
          </cell>
          <cell r="N425" t="str">
            <v/>
          </cell>
          <cell r="O425" t="str">
            <v/>
          </cell>
          <cell r="P425" t="str">
            <v/>
          </cell>
          <cell r="Q425" t="str">
            <v/>
          </cell>
          <cell r="R425" t="str">
            <v/>
          </cell>
          <cell r="S425" t="str">
            <v/>
          </cell>
          <cell r="T425" t="str">
            <v/>
          </cell>
          <cell r="U425" t="str">
            <v/>
          </cell>
          <cell r="V425" t="str">
            <v/>
          </cell>
          <cell r="W425" t="str">
            <v/>
          </cell>
          <cell r="X425" t="str">
            <v/>
          </cell>
          <cell r="Y425" t="str">
            <v/>
          </cell>
          <cell r="Z425" t="str">
            <v/>
          </cell>
          <cell r="AA425" t="str">
            <v/>
          </cell>
          <cell r="AB425" t="str">
            <v/>
          </cell>
          <cell r="AC425" t="str">
            <v/>
          </cell>
          <cell r="AD425" t="str">
            <v/>
          </cell>
          <cell r="AE425" t="str">
            <v/>
          </cell>
          <cell r="AF425" t="str">
            <v/>
          </cell>
          <cell r="AG425" t="str">
            <v/>
          </cell>
          <cell r="AH425" t="str">
            <v/>
          </cell>
          <cell r="AI425" t="str">
            <v/>
          </cell>
          <cell r="AJ425" t="str">
            <v/>
          </cell>
          <cell r="AK425" t="str">
            <v/>
          </cell>
          <cell r="AL425" t="str">
            <v/>
          </cell>
          <cell r="AM425" t="str">
            <v/>
          </cell>
          <cell r="AN425" t="str">
            <v/>
          </cell>
          <cell r="AO425" t="str">
            <v/>
          </cell>
          <cell r="AP425" t="str">
            <v/>
          </cell>
          <cell r="AQ425" t="str">
            <v/>
          </cell>
          <cell r="AR425" t="str">
            <v/>
          </cell>
          <cell r="AS425" t="str">
            <v/>
          </cell>
          <cell r="AT425" t="str">
            <v/>
          </cell>
          <cell r="AU425" t="str">
            <v/>
          </cell>
          <cell r="AV425" t="str">
            <v/>
          </cell>
          <cell r="AW425" t="str">
            <v/>
          </cell>
          <cell r="AX425" t="str">
            <v/>
          </cell>
          <cell r="AY425" t="str">
            <v/>
          </cell>
          <cell r="AZ425" t="str">
            <v/>
          </cell>
          <cell r="BA425" t="str">
            <v/>
          </cell>
          <cell r="BB425" t="str">
            <v/>
          </cell>
          <cell r="BC425" t="str">
            <v/>
          </cell>
          <cell r="BD425" t="str">
            <v/>
          </cell>
          <cell r="BE425" t="str">
            <v/>
          </cell>
          <cell r="BF425" t="str">
            <v/>
          </cell>
          <cell r="BG425" t="str">
            <v/>
          </cell>
          <cell r="BH425" t="str">
            <v/>
          </cell>
          <cell r="BI425" t="str">
            <v/>
          </cell>
          <cell r="BJ425" t="str">
            <v/>
          </cell>
          <cell r="BK425" t="str">
            <v/>
          </cell>
          <cell r="BL425" t="str">
            <v/>
          </cell>
          <cell r="BM425" t="str">
            <v/>
          </cell>
          <cell r="BN425" t="str">
            <v/>
          </cell>
          <cell r="BO425" t="str">
            <v/>
          </cell>
          <cell r="BP425" t="str">
            <v/>
          </cell>
          <cell r="BQ425" t="str">
            <v/>
          </cell>
          <cell r="BR425" t="str">
            <v/>
          </cell>
          <cell r="BS425" t="str">
            <v/>
          </cell>
          <cell r="BT425" t="str">
            <v/>
          </cell>
          <cell r="BU425" t="str">
            <v/>
          </cell>
          <cell r="BV425" t="str">
            <v/>
          </cell>
          <cell r="BW425" t="str">
            <v/>
          </cell>
          <cell r="BX425" t="str">
            <v/>
          </cell>
          <cell r="BY425" t="str">
            <v/>
          </cell>
          <cell r="CA425" t="str">
            <v/>
          </cell>
          <cell r="CB425" t="str">
            <v/>
          </cell>
          <cell r="CC425" t="str">
            <v/>
          </cell>
          <cell r="CD425" t="str">
            <v/>
          </cell>
          <cell r="CE425" t="str">
            <v/>
          </cell>
          <cell r="CF425" t="str">
            <v/>
          </cell>
          <cell r="CG425" t="str">
            <v/>
          </cell>
          <cell r="CH425" t="str">
            <v/>
          </cell>
          <cell r="CI425" t="str">
            <v/>
          </cell>
          <cell r="CJ425" t="str">
            <v/>
          </cell>
          <cell r="CK425" t="str">
            <v/>
          </cell>
          <cell r="CL425" t="str">
            <v/>
          </cell>
          <cell r="CM425" t="str">
            <v/>
          </cell>
          <cell r="CN425" t="str">
            <v/>
          </cell>
          <cell r="CO425" t="str">
            <v/>
          </cell>
          <cell r="CP425" t="str">
            <v/>
          </cell>
          <cell r="CQ425" t="str">
            <v/>
          </cell>
          <cell r="CR425" t="str">
            <v/>
          </cell>
          <cell r="CS425" t="str">
            <v/>
          </cell>
          <cell r="CT425" t="str">
            <v/>
          </cell>
          <cell r="CU425" t="str">
            <v/>
          </cell>
          <cell r="CV425" t="str">
            <v/>
          </cell>
          <cell r="CW425" t="str">
            <v/>
          </cell>
          <cell r="CX425" t="str">
            <v/>
          </cell>
          <cell r="CY425" t="str">
            <v/>
          </cell>
          <cell r="CZ425" t="str">
            <v/>
          </cell>
          <cell r="DA425" t="str">
            <v/>
          </cell>
          <cell r="DB425" t="str">
            <v/>
          </cell>
          <cell r="DC425" t="str">
            <v/>
          </cell>
          <cell r="DD425" t="str">
            <v/>
          </cell>
          <cell r="DE425" t="str">
            <v/>
          </cell>
          <cell r="DF425" t="str">
            <v/>
          </cell>
          <cell r="DG425" t="str">
            <v/>
          </cell>
          <cell r="DH425" t="str">
            <v/>
          </cell>
          <cell r="DI425" t="str">
            <v/>
          </cell>
          <cell r="DJ425" t="str">
            <v/>
          </cell>
          <cell r="DK425" t="str">
            <v/>
          </cell>
          <cell r="DL425" t="str">
            <v/>
          </cell>
          <cell r="DM425" t="str">
            <v/>
          </cell>
          <cell r="DN425" t="str">
            <v/>
          </cell>
          <cell r="DO425" t="str">
            <v/>
          </cell>
          <cell r="DP425" t="str">
            <v/>
          </cell>
          <cell r="DQ425" t="str">
            <v/>
          </cell>
          <cell r="DR425" t="str">
            <v/>
          </cell>
          <cell r="DS425" t="str">
            <v/>
          </cell>
          <cell r="DT425" t="str">
            <v/>
          </cell>
          <cell r="DU425" t="str">
            <v/>
          </cell>
          <cell r="DV425" t="str">
            <v/>
          </cell>
          <cell r="DW425" t="str">
            <v/>
          </cell>
          <cell r="DX425" t="str">
            <v/>
          </cell>
          <cell r="DY425" t="str">
            <v/>
          </cell>
          <cell r="DZ425" t="str">
            <v/>
          </cell>
          <cell r="EA425" t="str">
            <v/>
          </cell>
          <cell r="EB425" t="str">
            <v/>
          </cell>
          <cell r="EC425" t="str">
            <v/>
          </cell>
          <cell r="ED425" t="str">
            <v/>
          </cell>
          <cell r="EE425" t="str">
            <v/>
          </cell>
          <cell r="EF425" t="str">
            <v/>
          </cell>
          <cell r="EG425" t="str">
            <v/>
          </cell>
          <cell r="EH425" t="str">
            <v/>
          </cell>
          <cell r="EI425" t="str">
            <v/>
          </cell>
          <cell r="EJ425" t="str">
            <v/>
          </cell>
          <cell r="EK425" t="str">
            <v/>
          </cell>
          <cell r="EL425" t="str">
            <v/>
          </cell>
          <cell r="EM425" t="str">
            <v/>
          </cell>
          <cell r="EN425" t="str">
            <v/>
          </cell>
          <cell r="EO425" t="str">
            <v/>
          </cell>
          <cell r="EP425" t="str">
            <v/>
          </cell>
          <cell r="EQ425" t="str">
            <v/>
          </cell>
          <cell r="ER425" t="str">
            <v/>
          </cell>
          <cell r="ES425" t="str">
            <v/>
          </cell>
          <cell r="ET425" t="str">
            <v/>
          </cell>
          <cell r="EU425" t="str">
            <v/>
          </cell>
          <cell r="EV425" t="str">
            <v/>
          </cell>
          <cell r="EW425" t="str">
            <v/>
          </cell>
          <cell r="EX425" t="str">
            <v/>
          </cell>
        </row>
        <row r="426"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F426" t="str">
            <v/>
          </cell>
          <cell r="G426" t="str">
            <v/>
          </cell>
          <cell r="H426" t="str">
            <v/>
          </cell>
          <cell r="I426" t="str">
            <v/>
          </cell>
          <cell r="J426" t="str">
            <v/>
          </cell>
          <cell r="K426" t="str">
            <v/>
          </cell>
          <cell r="L426" t="str">
            <v/>
          </cell>
          <cell r="M426" t="str">
            <v/>
          </cell>
          <cell r="N426" t="str">
            <v/>
          </cell>
          <cell r="O426" t="str">
            <v/>
          </cell>
          <cell r="P426" t="str">
            <v/>
          </cell>
          <cell r="Q426" t="str">
            <v/>
          </cell>
          <cell r="R426" t="str">
            <v/>
          </cell>
          <cell r="S426" t="str">
            <v/>
          </cell>
          <cell r="T426" t="str">
            <v/>
          </cell>
          <cell r="U426" t="str">
            <v/>
          </cell>
          <cell r="V426" t="str">
            <v/>
          </cell>
          <cell r="W426" t="str">
            <v/>
          </cell>
          <cell r="X426" t="str">
            <v/>
          </cell>
          <cell r="Y426" t="str">
            <v/>
          </cell>
          <cell r="Z426" t="str">
            <v/>
          </cell>
          <cell r="AA426" t="str">
            <v/>
          </cell>
          <cell r="AB426" t="str">
            <v/>
          </cell>
          <cell r="AC426" t="str">
            <v/>
          </cell>
          <cell r="AD426" t="str">
            <v/>
          </cell>
          <cell r="AE426" t="str">
            <v/>
          </cell>
          <cell r="AF426" t="str">
            <v/>
          </cell>
          <cell r="AG426" t="str">
            <v/>
          </cell>
          <cell r="AH426" t="str">
            <v/>
          </cell>
          <cell r="AI426" t="str">
            <v/>
          </cell>
          <cell r="AJ426" t="str">
            <v/>
          </cell>
          <cell r="AK426" t="str">
            <v/>
          </cell>
          <cell r="AL426" t="str">
            <v/>
          </cell>
          <cell r="AM426" t="str">
            <v/>
          </cell>
          <cell r="AN426" t="str">
            <v/>
          </cell>
          <cell r="AO426" t="str">
            <v/>
          </cell>
          <cell r="AP426" t="str">
            <v/>
          </cell>
          <cell r="AQ426" t="str">
            <v/>
          </cell>
          <cell r="AR426" t="str">
            <v/>
          </cell>
          <cell r="AS426" t="str">
            <v/>
          </cell>
          <cell r="AT426" t="str">
            <v/>
          </cell>
          <cell r="AU426" t="str">
            <v/>
          </cell>
          <cell r="AV426" t="str">
            <v/>
          </cell>
          <cell r="AW426" t="str">
            <v/>
          </cell>
          <cell r="AX426" t="str">
            <v/>
          </cell>
          <cell r="AY426" t="str">
            <v/>
          </cell>
          <cell r="AZ426" t="str">
            <v/>
          </cell>
          <cell r="BA426" t="str">
            <v/>
          </cell>
          <cell r="BB426" t="str">
            <v/>
          </cell>
          <cell r="BC426" t="str">
            <v/>
          </cell>
          <cell r="BD426" t="str">
            <v/>
          </cell>
          <cell r="BE426" t="str">
            <v/>
          </cell>
          <cell r="BF426" t="str">
            <v/>
          </cell>
          <cell r="BG426" t="str">
            <v/>
          </cell>
          <cell r="BH426" t="str">
            <v/>
          </cell>
          <cell r="BI426" t="str">
            <v/>
          </cell>
          <cell r="BJ426" t="str">
            <v/>
          </cell>
          <cell r="BK426" t="str">
            <v/>
          </cell>
          <cell r="BL426" t="str">
            <v/>
          </cell>
          <cell r="BM426" t="str">
            <v/>
          </cell>
          <cell r="BN426" t="str">
            <v/>
          </cell>
          <cell r="BO426" t="str">
            <v/>
          </cell>
          <cell r="BP426" t="str">
            <v/>
          </cell>
          <cell r="BQ426" t="str">
            <v/>
          </cell>
          <cell r="BR426" t="str">
            <v/>
          </cell>
          <cell r="BS426" t="str">
            <v/>
          </cell>
          <cell r="BT426" t="str">
            <v/>
          </cell>
          <cell r="BU426" t="str">
            <v/>
          </cell>
          <cell r="BV426" t="str">
            <v/>
          </cell>
          <cell r="BW426" t="str">
            <v/>
          </cell>
          <cell r="BX426" t="str">
            <v/>
          </cell>
          <cell r="BY426" t="str">
            <v/>
          </cell>
          <cell r="CA426" t="str">
            <v/>
          </cell>
          <cell r="CB426" t="str">
            <v/>
          </cell>
          <cell r="CC426" t="str">
            <v/>
          </cell>
          <cell r="CD426" t="str">
            <v/>
          </cell>
          <cell r="CE426" t="str">
            <v/>
          </cell>
          <cell r="CF426" t="str">
            <v/>
          </cell>
          <cell r="CG426" t="str">
            <v/>
          </cell>
          <cell r="CH426" t="str">
            <v/>
          </cell>
          <cell r="CI426" t="str">
            <v/>
          </cell>
          <cell r="CJ426" t="str">
            <v/>
          </cell>
          <cell r="CK426" t="str">
            <v/>
          </cell>
          <cell r="CL426" t="str">
            <v/>
          </cell>
          <cell r="CM426" t="str">
            <v/>
          </cell>
          <cell r="CN426" t="str">
            <v/>
          </cell>
          <cell r="CO426" t="str">
            <v/>
          </cell>
          <cell r="CP426" t="str">
            <v/>
          </cell>
          <cell r="CQ426" t="str">
            <v/>
          </cell>
          <cell r="CR426" t="str">
            <v/>
          </cell>
          <cell r="CS426" t="str">
            <v/>
          </cell>
          <cell r="CT426" t="str">
            <v/>
          </cell>
          <cell r="CU426" t="str">
            <v/>
          </cell>
          <cell r="CV426" t="str">
            <v/>
          </cell>
          <cell r="CW426" t="str">
            <v/>
          </cell>
          <cell r="CX426" t="str">
            <v/>
          </cell>
          <cell r="CY426" t="str">
            <v/>
          </cell>
          <cell r="CZ426" t="str">
            <v/>
          </cell>
          <cell r="DA426" t="str">
            <v/>
          </cell>
          <cell r="DB426" t="str">
            <v/>
          </cell>
          <cell r="DC426" t="str">
            <v/>
          </cell>
          <cell r="DD426" t="str">
            <v/>
          </cell>
          <cell r="DE426" t="str">
            <v/>
          </cell>
          <cell r="DF426" t="str">
            <v/>
          </cell>
          <cell r="DG426" t="str">
            <v/>
          </cell>
          <cell r="DH426" t="str">
            <v/>
          </cell>
          <cell r="DI426" t="str">
            <v/>
          </cell>
          <cell r="DJ426" t="str">
            <v/>
          </cell>
          <cell r="DK426" t="str">
            <v/>
          </cell>
          <cell r="DL426" t="str">
            <v/>
          </cell>
          <cell r="DM426" t="str">
            <v/>
          </cell>
          <cell r="DN426" t="str">
            <v/>
          </cell>
          <cell r="DO426" t="str">
            <v/>
          </cell>
          <cell r="DP426" t="str">
            <v/>
          </cell>
          <cell r="DQ426" t="str">
            <v/>
          </cell>
          <cell r="DR426" t="str">
            <v/>
          </cell>
          <cell r="DS426" t="str">
            <v/>
          </cell>
          <cell r="DT426" t="str">
            <v/>
          </cell>
          <cell r="DU426" t="str">
            <v/>
          </cell>
          <cell r="DV426" t="str">
            <v/>
          </cell>
          <cell r="DW426" t="str">
            <v/>
          </cell>
          <cell r="DX426" t="str">
            <v/>
          </cell>
          <cell r="DY426" t="str">
            <v/>
          </cell>
          <cell r="DZ426" t="str">
            <v/>
          </cell>
          <cell r="EA426" t="str">
            <v/>
          </cell>
          <cell r="EB426" t="str">
            <v/>
          </cell>
          <cell r="EC426" t="str">
            <v/>
          </cell>
          <cell r="ED426" t="str">
            <v/>
          </cell>
          <cell r="EE426" t="str">
            <v/>
          </cell>
          <cell r="EF426" t="str">
            <v/>
          </cell>
          <cell r="EG426" t="str">
            <v/>
          </cell>
          <cell r="EH426" t="str">
            <v/>
          </cell>
          <cell r="EI426" t="str">
            <v/>
          </cell>
          <cell r="EJ426" t="str">
            <v/>
          </cell>
          <cell r="EK426" t="str">
            <v/>
          </cell>
          <cell r="EL426" t="str">
            <v/>
          </cell>
          <cell r="EM426" t="str">
            <v/>
          </cell>
          <cell r="EN426" t="str">
            <v/>
          </cell>
          <cell r="EO426" t="str">
            <v/>
          </cell>
          <cell r="EP426" t="str">
            <v/>
          </cell>
          <cell r="EQ426" t="str">
            <v/>
          </cell>
          <cell r="ER426" t="str">
            <v/>
          </cell>
          <cell r="ES426" t="str">
            <v/>
          </cell>
          <cell r="ET426" t="str">
            <v/>
          </cell>
          <cell r="EU426" t="str">
            <v/>
          </cell>
          <cell r="EV426" t="str">
            <v/>
          </cell>
          <cell r="EW426" t="str">
            <v/>
          </cell>
          <cell r="EX426" t="str">
            <v/>
          </cell>
        </row>
        <row r="427"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F427" t="str">
            <v/>
          </cell>
          <cell r="G427" t="str">
            <v/>
          </cell>
          <cell r="H427" t="str">
            <v/>
          </cell>
          <cell r="I427" t="str">
            <v/>
          </cell>
          <cell r="J427" t="str">
            <v/>
          </cell>
          <cell r="K427" t="str">
            <v/>
          </cell>
          <cell r="L427" t="str">
            <v/>
          </cell>
          <cell r="M427" t="str">
            <v/>
          </cell>
          <cell r="N427" t="str">
            <v/>
          </cell>
          <cell r="O427" t="str">
            <v/>
          </cell>
          <cell r="P427" t="str">
            <v/>
          </cell>
          <cell r="Q427" t="str">
            <v/>
          </cell>
          <cell r="R427" t="str">
            <v/>
          </cell>
          <cell r="S427" t="str">
            <v/>
          </cell>
          <cell r="T427" t="str">
            <v/>
          </cell>
          <cell r="U427" t="str">
            <v/>
          </cell>
          <cell r="V427" t="str">
            <v/>
          </cell>
          <cell r="W427" t="str">
            <v/>
          </cell>
          <cell r="X427" t="str">
            <v/>
          </cell>
          <cell r="Y427" t="str">
            <v/>
          </cell>
          <cell r="Z427" t="str">
            <v/>
          </cell>
          <cell r="AA427" t="str">
            <v/>
          </cell>
          <cell r="AB427" t="str">
            <v/>
          </cell>
          <cell r="AC427" t="str">
            <v/>
          </cell>
          <cell r="AD427" t="str">
            <v/>
          </cell>
          <cell r="AE427" t="str">
            <v/>
          </cell>
          <cell r="AF427" t="str">
            <v/>
          </cell>
          <cell r="AG427" t="str">
            <v/>
          </cell>
          <cell r="AH427" t="str">
            <v/>
          </cell>
          <cell r="AI427" t="str">
            <v/>
          </cell>
          <cell r="AJ427" t="str">
            <v/>
          </cell>
          <cell r="AK427" t="str">
            <v/>
          </cell>
          <cell r="AL427" t="str">
            <v/>
          </cell>
          <cell r="AM427" t="str">
            <v/>
          </cell>
          <cell r="AN427" t="str">
            <v/>
          </cell>
          <cell r="AO427" t="str">
            <v/>
          </cell>
          <cell r="AP427" t="str">
            <v/>
          </cell>
          <cell r="AQ427" t="str">
            <v/>
          </cell>
          <cell r="AR427" t="str">
            <v/>
          </cell>
          <cell r="AS427" t="str">
            <v/>
          </cell>
          <cell r="AT427" t="str">
            <v/>
          </cell>
          <cell r="AU427" t="str">
            <v/>
          </cell>
          <cell r="AV427" t="str">
            <v/>
          </cell>
          <cell r="AW427" t="str">
            <v/>
          </cell>
          <cell r="AX427" t="str">
            <v/>
          </cell>
          <cell r="AY427" t="str">
            <v/>
          </cell>
          <cell r="AZ427" t="str">
            <v/>
          </cell>
          <cell r="BA427" t="str">
            <v/>
          </cell>
          <cell r="BB427" t="str">
            <v/>
          </cell>
          <cell r="BC427" t="str">
            <v/>
          </cell>
          <cell r="BD427" t="str">
            <v/>
          </cell>
          <cell r="BE427" t="str">
            <v/>
          </cell>
          <cell r="BF427" t="str">
            <v/>
          </cell>
          <cell r="BG427" t="str">
            <v/>
          </cell>
          <cell r="BH427" t="str">
            <v/>
          </cell>
          <cell r="BI427" t="str">
            <v/>
          </cell>
          <cell r="BJ427" t="str">
            <v/>
          </cell>
          <cell r="BK427" t="str">
            <v/>
          </cell>
          <cell r="BL427" t="str">
            <v/>
          </cell>
          <cell r="BM427" t="str">
            <v/>
          </cell>
          <cell r="BN427" t="str">
            <v/>
          </cell>
          <cell r="BO427" t="str">
            <v/>
          </cell>
          <cell r="BP427" t="str">
            <v/>
          </cell>
          <cell r="BQ427" t="str">
            <v/>
          </cell>
          <cell r="BR427" t="str">
            <v/>
          </cell>
          <cell r="BS427" t="str">
            <v/>
          </cell>
          <cell r="BT427" t="str">
            <v/>
          </cell>
          <cell r="BU427" t="str">
            <v/>
          </cell>
          <cell r="BV427" t="str">
            <v/>
          </cell>
          <cell r="BW427" t="str">
            <v/>
          </cell>
          <cell r="BX427" t="str">
            <v/>
          </cell>
          <cell r="BY427" t="str">
            <v/>
          </cell>
          <cell r="CA427" t="str">
            <v/>
          </cell>
          <cell r="CB427" t="str">
            <v/>
          </cell>
          <cell r="CC427" t="str">
            <v/>
          </cell>
          <cell r="CD427" t="str">
            <v/>
          </cell>
          <cell r="CE427" t="str">
            <v/>
          </cell>
          <cell r="CF427" t="str">
            <v/>
          </cell>
          <cell r="CG427" t="str">
            <v/>
          </cell>
          <cell r="CH427" t="str">
            <v/>
          </cell>
          <cell r="CI427" t="str">
            <v/>
          </cell>
          <cell r="CJ427" t="str">
            <v/>
          </cell>
          <cell r="CK427" t="str">
            <v/>
          </cell>
          <cell r="CL427" t="str">
            <v/>
          </cell>
          <cell r="CM427" t="str">
            <v/>
          </cell>
          <cell r="CN427" t="str">
            <v/>
          </cell>
          <cell r="CO427" t="str">
            <v/>
          </cell>
          <cell r="CP427" t="str">
            <v/>
          </cell>
          <cell r="CQ427" t="str">
            <v/>
          </cell>
          <cell r="CR427" t="str">
            <v/>
          </cell>
          <cell r="CS427" t="str">
            <v/>
          </cell>
          <cell r="CT427" t="str">
            <v/>
          </cell>
          <cell r="CU427" t="str">
            <v/>
          </cell>
          <cell r="CV427" t="str">
            <v/>
          </cell>
          <cell r="CW427" t="str">
            <v/>
          </cell>
          <cell r="CX427" t="str">
            <v/>
          </cell>
          <cell r="CY427" t="str">
            <v/>
          </cell>
          <cell r="CZ427" t="str">
            <v/>
          </cell>
          <cell r="DA427" t="str">
            <v/>
          </cell>
          <cell r="DB427" t="str">
            <v/>
          </cell>
          <cell r="DC427" t="str">
            <v/>
          </cell>
          <cell r="DD427" t="str">
            <v/>
          </cell>
          <cell r="DE427" t="str">
            <v/>
          </cell>
          <cell r="DF427" t="str">
            <v/>
          </cell>
          <cell r="DG427" t="str">
            <v/>
          </cell>
          <cell r="DH427" t="str">
            <v/>
          </cell>
          <cell r="DI427" t="str">
            <v/>
          </cell>
          <cell r="DJ427" t="str">
            <v/>
          </cell>
          <cell r="DK427" t="str">
            <v/>
          </cell>
          <cell r="DL427" t="str">
            <v/>
          </cell>
          <cell r="DM427" t="str">
            <v/>
          </cell>
          <cell r="DN427" t="str">
            <v/>
          </cell>
          <cell r="DO427" t="str">
            <v/>
          </cell>
          <cell r="DP427" t="str">
            <v/>
          </cell>
          <cell r="DQ427" t="str">
            <v/>
          </cell>
          <cell r="DR427" t="str">
            <v/>
          </cell>
          <cell r="DS427" t="str">
            <v/>
          </cell>
          <cell r="DT427" t="str">
            <v/>
          </cell>
          <cell r="DU427" t="str">
            <v/>
          </cell>
          <cell r="DV427" t="str">
            <v/>
          </cell>
          <cell r="DW427" t="str">
            <v/>
          </cell>
          <cell r="DX427" t="str">
            <v/>
          </cell>
          <cell r="DY427" t="str">
            <v/>
          </cell>
          <cell r="DZ427" t="str">
            <v/>
          </cell>
          <cell r="EA427" t="str">
            <v/>
          </cell>
          <cell r="EB427" t="str">
            <v/>
          </cell>
          <cell r="EC427" t="str">
            <v/>
          </cell>
          <cell r="ED427" t="str">
            <v/>
          </cell>
          <cell r="EE427" t="str">
            <v/>
          </cell>
          <cell r="EF427" t="str">
            <v/>
          </cell>
          <cell r="EG427" t="str">
            <v/>
          </cell>
          <cell r="EH427" t="str">
            <v/>
          </cell>
          <cell r="EI427" t="str">
            <v/>
          </cell>
          <cell r="EJ427" t="str">
            <v/>
          </cell>
          <cell r="EK427" t="str">
            <v/>
          </cell>
          <cell r="EL427" t="str">
            <v/>
          </cell>
          <cell r="EM427" t="str">
            <v/>
          </cell>
          <cell r="EN427" t="str">
            <v/>
          </cell>
          <cell r="EO427" t="str">
            <v/>
          </cell>
          <cell r="EP427" t="str">
            <v/>
          </cell>
          <cell r="EQ427" t="str">
            <v/>
          </cell>
          <cell r="ER427" t="str">
            <v/>
          </cell>
          <cell r="ES427" t="str">
            <v/>
          </cell>
          <cell r="ET427" t="str">
            <v/>
          </cell>
          <cell r="EU427" t="str">
            <v/>
          </cell>
          <cell r="EV427" t="str">
            <v/>
          </cell>
          <cell r="EW427" t="str">
            <v/>
          </cell>
          <cell r="EX427" t="str">
            <v/>
          </cell>
        </row>
        <row r="428"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F428" t="str">
            <v/>
          </cell>
          <cell r="G428" t="str">
            <v/>
          </cell>
          <cell r="H428" t="str">
            <v/>
          </cell>
          <cell r="I428" t="str">
            <v/>
          </cell>
          <cell r="J428" t="str">
            <v/>
          </cell>
          <cell r="K428" t="str">
            <v/>
          </cell>
          <cell r="L428" t="str">
            <v/>
          </cell>
          <cell r="M428" t="str">
            <v/>
          </cell>
          <cell r="N428" t="str">
            <v/>
          </cell>
          <cell r="O428" t="str">
            <v/>
          </cell>
          <cell r="P428" t="str">
            <v/>
          </cell>
          <cell r="Q428" t="str">
            <v/>
          </cell>
          <cell r="R428" t="str">
            <v/>
          </cell>
          <cell r="S428" t="str">
            <v/>
          </cell>
          <cell r="T428" t="str">
            <v/>
          </cell>
          <cell r="U428" t="str">
            <v/>
          </cell>
          <cell r="V428" t="str">
            <v/>
          </cell>
          <cell r="W428" t="str">
            <v/>
          </cell>
          <cell r="X428" t="str">
            <v/>
          </cell>
          <cell r="Y428" t="str">
            <v/>
          </cell>
          <cell r="Z428" t="str">
            <v/>
          </cell>
          <cell r="AA428" t="str">
            <v/>
          </cell>
          <cell r="AB428" t="str">
            <v/>
          </cell>
          <cell r="AC428" t="str">
            <v/>
          </cell>
          <cell r="AD428" t="str">
            <v/>
          </cell>
          <cell r="AE428" t="str">
            <v/>
          </cell>
          <cell r="AF428" t="str">
            <v/>
          </cell>
          <cell r="AG428" t="str">
            <v/>
          </cell>
          <cell r="AH428" t="str">
            <v/>
          </cell>
          <cell r="AI428" t="str">
            <v/>
          </cell>
          <cell r="AJ428" t="str">
            <v/>
          </cell>
          <cell r="AK428" t="str">
            <v/>
          </cell>
          <cell r="AL428" t="str">
            <v/>
          </cell>
          <cell r="AM428" t="str">
            <v/>
          </cell>
          <cell r="AN428" t="str">
            <v/>
          </cell>
          <cell r="AO428" t="str">
            <v/>
          </cell>
          <cell r="AP428" t="str">
            <v/>
          </cell>
          <cell r="AQ428" t="str">
            <v/>
          </cell>
          <cell r="AR428" t="str">
            <v/>
          </cell>
          <cell r="AS428" t="str">
            <v/>
          </cell>
          <cell r="AT428" t="str">
            <v/>
          </cell>
          <cell r="AU428" t="str">
            <v/>
          </cell>
          <cell r="AV428" t="str">
            <v/>
          </cell>
          <cell r="AW428" t="str">
            <v/>
          </cell>
          <cell r="AX428" t="str">
            <v/>
          </cell>
          <cell r="AY428" t="str">
            <v/>
          </cell>
          <cell r="AZ428" t="str">
            <v/>
          </cell>
          <cell r="BA428" t="str">
            <v/>
          </cell>
          <cell r="BB428" t="str">
            <v/>
          </cell>
          <cell r="BC428" t="str">
            <v/>
          </cell>
          <cell r="BD428" t="str">
            <v/>
          </cell>
          <cell r="BE428" t="str">
            <v/>
          </cell>
          <cell r="BF428" t="str">
            <v/>
          </cell>
          <cell r="BG428" t="str">
            <v/>
          </cell>
          <cell r="BH428" t="str">
            <v/>
          </cell>
          <cell r="BI428" t="str">
            <v/>
          </cell>
          <cell r="BJ428" t="str">
            <v/>
          </cell>
          <cell r="BK428" t="str">
            <v/>
          </cell>
          <cell r="BL428" t="str">
            <v/>
          </cell>
          <cell r="BM428" t="str">
            <v/>
          </cell>
          <cell r="BN428" t="str">
            <v/>
          </cell>
          <cell r="BO428" t="str">
            <v/>
          </cell>
          <cell r="BP428" t="str">
            <v/>
          </cell>
          <cell r="BQ428" t="str">
            <v/>
          </cell>
          <cell r="BR428" t="str">
            <v/>
          </cell>
          <cell r="BS428" t="str">
            <v/>
          </cell>
          <cell r="BT428" t="str">
            <v/>
          </cell>
          <cell r="BU428" t="str">
            <v/>
          </cell>
          <cell r="BV428" t="str">
            <v/>
          </cell>
          <cell r="BW428" t="str">
            <v/>
          </cell>
          <cell r="BX428" t="str">
            <v/>
          </cell>
          <cell r="BY428" t="str">
            <v/>
          </cell>
          <cell r="CA428" t="str">
            <v/>
          </cell>
          <cell r="CB428" t="str">
            <v/>
          </cell>
          <cell r="CC428" t="str">
            <v/>
          </cell>
          <cell r="CD428" t="str">
            <v/>
          </cell>
          <cell r="CE428" t="str">
            <v/>
          </cell>
          <cell r="CF428" t="str">
            <v/>
          </cell>
          <cell r="CG428" t="str">
            <v/>
          </cell>
          <cell r="CH428" t="str">
            <v/>
          </cell>
          <cell r="CI428" t="str">
            <v/>
          </cell>
          <cell r="CJ428" t="str">
            <v/>
          </cell>
          <cell r="CK428" t="str">
            <v/>
          </cell>
          <cell r="CL428" t="str">
            <v/>
          </cell>
          <cell r="CM428" t="str">
            <v/>
          </cell>
          <cell r="CN428" t="str">
            <v/>
          </cell>
          <cell r="CO428" t="str">
            <v/>
          </cell>
          <cell r="CP428" t="str">
            <v/>
          </cell>
          <cell r="CQ428" t="str">
            <v/>
          </cell>
          <cell r="CR428" t="str">
            <v/>
          </cell>
          <cell r="CS428" t="str">
            <v/>
          </cell>
          <cell r="CT428" t="str">
            <v/>
          </cell>
          <cell r="CU428" t="str">
            <v/>
          </cell>
          <cell r="CV428" t="str">
            <v/>
          </cell>
          <cell r="CW428" t="str">
            <v/>
          </cell>
          <cell r="CX428" t="str">
            <v/>
          </cell>
          <cell r="CY428" t="str">
            <v/>
          </cell>
          <cell r="CZ428" t="str">
            <v/>
          </cell>
          <cell r="DA428" t="str">
            <v/>
          </cell>
          <cell r="DB428" t="str">
            <v/>
          </cell>
          <cell r="DC428" t="str">
            <v/>
          </cell>
          <cell r="DD428" t="str">
            <v/>
          </cell>
          <cell r="DE428" t="str">
            <v/>
          </cell>
          <cell r="DF428" t="str">
            <v/>
          </cell>
          <cell r="DG428" t="str">
            <v/>
          </cell>
          <cell r="DH428" t="str">
            <v/>
          </cell>
          <cell r="DI428" t="str">
            <v/>
          </cell>
          <cell r="DJ428" t="str">
            <v/>
          </cell>
          <cell r="DK428" t="str">
            <v/>
          </cell>
          <cell r="DL428" t="str">
            <v/>
          </cell>
          <cell r="DM428" t="str">
            <v/>
          </cell>
          <cell r="DN428" t="str">
            <v/>
          </cell>
          <cell r="DO428" t="str">
            <v/>
          </cell>
          <cell r="DP428" t="str">
            <v/>
          </cell>
          <cell r="DQ428" t="str">
            <v/>
          </cell>
          <cell r="DR428" t="str">
            <v/>
          </cell>
          <cell r="DS428" t="str">
            <v/>
          </cell>
          <cell r="DT428" t="str">
            <v/>
          </cell>
          <cell r="DU428" t="str">
            <v/>
          </cell>
          <cell r="DV428" t="str">
            <v/>
          </cell>
          <cell r="DW428" t="str">
            <v/>
          </cell>
          <cell r="DX428" t="str">
            <v/>
          </cell>
          <cell r="DY428" t="str">
            <v/>
          </cell>
          <cell r="DZ428" t="str">
            <v/>
          </cell>
          <cell r="EA428" t="str">
            <v/>
          </cell>
          <cell r="EB428" t="str">
            <v/>
          </cell>
          <cell r="EC428" t="str">
            <v/>
          </cell>
          <cell r="ED428" t="str">
            <v/>
          </cell>
          <cell r="EE428" t="str">
            <v/>
          </cell>
          <cell r="EF428" t="str">
            <v/>
          </cell>
          <cell r="EG428" t="str">
            <v/>
          </cell>
          <cell r="EH428" t="str">
            <v/>
          </cell>
          <cell r="EI428" t="str">
            <v/>
          </cell>
          <cell r="EJ428" t="str">
            <v/>
          </cell>
          <cell r="EK428" t="str">
            <v/>
          </cell>
          <cell r="EL428" t="str">
            <v/>
          </cell>
          <cell r="EM428" t="str">
            <v/>
          </cell>
          <cell r="EN428" t="str">
            <v/>
          </cell>
          <cell r="EO428" t="str">
            <v/>
          </cell>
          <cell r="EP428" t="str">
            <v/>
          </cell>
          <cell r="EQ428" t="str">
            <v/>
          </cell>
          <cell r="ER428" t="str">
            <v/>
          </cell>
          <cell r="ES428" t="str">
            <v/>
          </cell>
          <cell r="ET428" t="str">
            <v/>
          </cell>
          <cell r="EU428" t="str">
            <v/>
          </cell>
          <cell r="EV428" t="str">
            <v/>
          </cell>
          <cell r="EW428" t="str">
            <v/>
          </cell>
          <cell r="EX428" t="str">
            <v/>
          </cell>
        </row>
        <row r="429"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F429" t="str">
            <v/>
          </cell>
          <cell r="G429" t="str">
            <v/>
          </cell>
          <cell r="H429" t="str">
            <v/>
          </cell>
          <cell r="I429" t="str">
            <v/>
          </cell>
          <cell r="J429" t="str">
            <v/>
          </cell>
          <cell r="K429" t="str">
            <v/>
          </cell>
          <cell r="L429" t="str">
            <v/>
          </cell>
          <cell r="M429" t="str">
            <v/>
          </cell>
          <cell r="N429" t="str">
            <v/>
          </cell>
          <cell r="O429" t="str">
            <v/>
          </cell>
          <cell r="P429" t="str">
            <v/>
          </cell>
          <cell r="Q429" t="str">
            <v/>
          </cell>
          <cell r="R429" t="str">
            <v/>
          </cell>
          <cell r="S429" t="str">
            <v/>
          </cell>
          <cell r="T429" t="str">
            <v/>
          </cell>
          <cell r="U429" t="str">
            <v/>
          </cell>
          <cell r="V429" t="str">
            <v/>
          </cell>
          <cell r="W429" t="str">
            <v/>
          </cell>
          <cell r="X429" t="str">
            <v/>
          </cell>
          <cell r="Y429" t="str">
            <v/>
          </cell>
          <cell r="Z429" t="str">
            <v/>
          </cell>
          <cell r="AA429" t="str">
            <v/>
          </cell>
          <cell r="AB429" t="str">
            <v/>
          </cell>
          <cell r="AC429" t="str">
            <v/>
          </cell>
          <cell r="AD429" t="str">
            <v/>
          </cell>
          <cell r="AE429" t="str">
            <v/>
          </cell>
          <cell r="AF429" t="str">
            <v/>
          </cell>
          <cell r="AG429" t="str">
            <v/>
          </cell>
          <cell r="AH429" t="str">
            <v/>
          </cell>
          <cell r="AI429" t="str">
            <v/>
          </cell>
          <cell r="AJ429" t="str">
            <v/>
          </cell>
          <cell r="AK429" t="str">
            <v/>
          </cell>
          <cell r="AL429" t="str">
            <v/>
          </cell>
          <cell r="AM429" t="str">
            <v/>
          </cell>
          <cell r="AN429" t="str">
            <v/>
          </cell>
          <cell r="AO429" t="str">
            <v/>
          </cell>
          <cell r="AP429" t="str">
            <v/>
          </cell>
          <cell r="AQ429" t="str">
            <v/>
          </cell>
          <cell r="AR429" t="str">
            <v/>
          </cell>
          <cell r="AS429" t="str">
            <v/>
          </cell>
          <cell r="AT429" t="str">
            <v/>
          </cell>
          <cell r="AU429" t="str">
            <v/>
          </cell>
          <cell r="AV429" t="str">
            <v/>
          </cell>
          <cell r="AW429" t="str">
            <v/>
          </cell>
          <cell r="AX429" t="str">
            <v/>
          </cell>
          <cell r="AY429" t="str">
            <v/>
          </cell>
          <cell r="AZ429" t="str">
            <v/>
          </cell>
          <cell r="BA429" t="str">
            <v/>
          </cell>
          <cell r="BB429" t="str">
            <v/>
          </cell>
          <cell r="BC429" t="str">
            <v/>
          </cell>
          <cell r="BD429" t="str">
            <v/>
          </cell>
          <cell r="BE429" t="str">
            <v/>
          </cell>
          <cell r="BF429" t="str">
            <v/>
          </cell>
          <cell r="BG429" t="str">
            <v/>
          </cell>
          <cell r="BH429" t="str">
            <v/>
          </cell>
          <cell r="BI429" t="str">
            <v/>
          </cell>
          <cell r="BJ429" t="str">
            <v/>
          </cell>
          <cell r="BK429" t="str">
            <v/>
          </cell>
          <cell r="BL429" t="str">
            <v/>
          </cell>
          <cell r="BM429" t="str">
            <v/>
          </cell>
          <cell r="BN429" t="str">
            <v/>
          </cell>
          <cell r="BO429" t="str">
            <v/>
          </cell>
          <cell r="BP429" t="str">
            <v/>
          </cell>
          <cell r="BQ429" t="str">
            <v/>
          </cell>
          <cell r="BR429" t="str">
            <v/>
          </cell>
          <cell r="BS429" t="str">
            <v/>
          </cell>
          <cell r="BT429" t="str">
            <v/>
          </cell>
          <cell r="BU429" t="str">
            <v/>
          </cell>
          <cell r="BV429" t="str">
            <v/>
          </cell>
          <cell r="BW429" t="str">
            <v/>
          </cell>
          <cell r="BX429" t="str">
            <v/>
          </cell>
          <cell r="BY429" t="str">
            <v/>
          </cell>
          <cell r="CA429" t="str">
            <v/>
          </cell>
          <cell r="CB429" t="str">
            <v/>
          </cell>
          <cell r="CC429" t="str">
            <v/>
          </cell>
          <cell r="CD429" t="str">
            <v/>
          </cell>
          <cell r="CE429" t="str">
            <v/>
          </cell>
          <cell r="CF429" t="str">
            <v/>
          </cell>
          <cell r="CG429" t="str">
            <v/>
          </cell>
          <cell r="CH429" t="str">
            <v/>
          </cell>
          <cell r="CI429" t="str">
            <v/>
          </cell>
          <cell r="CJ429" t="str">
            <v/>
          </cell>
          <cell r="CK429" t="str">
            <v/>
          </cell>
          <cell r="CL429" t="str">
            <v/>
          </cell>
          <cell r="CM429" t="str">
            <v/>
          </cell>
          <cell r="CN429" t="str">
            <v/>
          </cell>
          <cell r="CO429" t="str">
            <v/>
          </cell>
          <cell r="CP429" t="str">
            <v/>
          </cell>
          <cell r="CQ429" t="str">
            <v/>
          </cell>
          <cell r="CR429" t="str">
            <v/>
          </cell>
          <cell r="CS429" t="str">
            <v/>
          </cell>
          <cell r="CT429" t="str">
            <v/>
          </cell>
          <cell r="CU429" t="str">
            <v/>
          </cell>
          <cell r="CV429" t="str">
            <v/>
          </cell>
          <cell r="CW429" t="str">
            <v/>
          </cell>
          <cell r="CX429" t="str">
            <v/>
          </cell>
          <cell r="CY429" t="str">
            <v/>
          </cell>
          <cell r="CZ429" t="str">
            <v/>
          </cell>
          <cell r="DA429" t="str">
            <v/>
          </cell>
          <cell r="DB429" t="str">
            <v/>
          </cell>
          <cell r="DC429" t="str">
            <v/>
          </cell>
          <cell r="DD429" t="str">
            <v/>
          </cell>
          <cell r="DE429" t="str">
            <v/>
          </cell>
          <cell r="DF429" t="str">
            <v/>
          </cell>
          <cell r="DG429" t="str">
            <v/>
          </cell>
          <cell r="DH429" t="str">
            <v/>
          </cell>
          <cell r="DI429" t="str">
            <v/>
          </cell>
          <cell r="DJ429" t="str">
            <v/>
          </cell>
          <cell r="DK429" t="str">
            <v/>
          </cell>
          <cell r="DL429" t="str">
            <v/>
          </cell>
          <cell r="DM429" t="str">
            <v/>
          </cell>
          <cell r="DN429" t="str">
            <v/>
          </cell>
          <cell r="DO429" t="str">
            <v/>
          </cell>
          <cell r="DP429" t="str">
            <v/>
          </cell>
          <cell r="DQ429" t="str">
            <v/>
          </cell>
          <cell r="DR429" t="str">
            <v/>
          </cell>
          <cell r="DS429" t="str">
            <v/>
          </cell>
          <cell r="DT429" t="str">
            <v/>
          </cell>
          <cell r="DU429" t="str">
            <v/>
          </cell>
          <cell r="DV429" t="str">
            <v/>
          </cell>
          <cell r="DW429" t="str">
            <v/>
          </cell>
          <cell r="DX429" t="str">
            <v/>
          </cell>
          <cell r="DY429" t="str">
            <v/>
          </cell>
          <cell r="DZ429" t="str">
            <v/>
          </cell>
          <cell r="EA429" t="str">
            <v/>
          </cell>
          <cell r="EB429" t="str">
            <v/>
          </cell>
          <cell r="EC429" t="str">
            <v/>
          </cell>
          <cell r="ED429" t="str">
            <v/>
          </cell>
          <cell r="EE429" t="str">
            <v/>
          </cell>
          <cell r="EF429" t="str">
            <v/>
          </cell>
          <cell r="EG429" t="str">
            <v/>
          </cell>
          <cell r="EH429" t="str">
            <v/>
          </cell>
          <cell r="EI429" t="str">
            <v/>
          </cell>
          <cell r="EJ429" t="str">
            <v/>
          </cell>
          <cell r="EK429" t="str">
            <v/>
          </cell>
          <cell r="EL429" t="str">
            <v/>
          </cell>
          <cell r="EM429" t="str">
            <v/>
          </cell>
          <cell r="EN429" t="str">
            <v/>
          </cell>
          <cell r="EO429" t="str">
            <v/>
          </cell>
          <cell r="EP429" t="str">
            <v/>
          </cell>
          <cell r="EQ429" t="str">
            <v/>
          </cell>
          <cell r="ER429" t="str">
            <v/>
          </cell>
          <cell r="ES429" t="str">
            <v/>
          </cell>
          <cell r="ET429" t="str">
            <v/>
          </cell>
          <cell r="EU429" t="str">
            <v/>
          </cell>
          <cell r="EV429" t="str">
            <v/>
          </cell>
          <cell r="EW429" t="str">
            <v/>
          </cell>
          <cell r="EX429" t="str">
            <v/>
          </cell>
        </row>
        <row r="430"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F430" t="str">
            <v/>
          </cell>
          <cell r="G430" t="str">
            <v/>
          </cell>
          <cell r="H430" t="str">
            <v/>
          </cell>
          <cell r="I430" t="str">
            <v/>
          </cell>
          <cell r="J430" t="str">
            <v/>
          </cell>
          <cell r="K430" t="str">
            <v/>
          </cell>
          <cell r="L430" t="str">
            <v/>
          </cell>
          <cell r="M430" t="str">
            <v/>
          </cell>
          <cell r="N430" t="str">
            <v/>
          </cell>
          <cell r="O430" t="str">
            <v/>
          </cell>
          <cell r="P430" t="str">
            <v/>
          </cell>
          <cell r="Q430" t="str">
            <v/>
          </cell>
          <cell r="R430" t="str">
            <v/>
          </cell>
          <cell r="S430" t="str">
            <v/>
          </cell>
          <cell r="T430" t="str">
            <v/>
          </cell>
          <cell r="U430" t="str">
            <v/>
          </cell>
          <cell r="V430" t="str">
            <v/>
          </cell>
          <cell r="W430" t="str">
            <v/>
          </cell>
          <cell r="X430" t="str">
            <v/>
          </cell>
          <cell r="Y430" t="str">
            <v/>
          </cell>
          <cell r="Z430" t="str">
            <v/>
          </cell>
          <cell r="AA430" t="str">
            <v/>
          </cell>
          <cell r="AB430" t="str">
            <v/>
          </cell>
          <cell r="AC430" t="str">
            <v/>
          </cell>
          <cell r="AD430" t="str">
            <v/>
          </cell>
          <cell r="AE430" t="str">
            <v/>
          </cell>
          <cell r="AF430" t="str">
            <v/>
          </cell>
          <cell r="AG430" t="str">
            <v/>
          </cell>
          <cell r="AH430" t="str">
            <v/>
          </cell>
          <cell r="AI430" t="str">
            <v/>
          </cell>
          <cell r="AJ430" t="str">
            <v/>
          </cell>
          <cell r="AK430" t="str">
            <v/>
          </cell>
          <cell r="AL430" t="str">
            <v/>
          </cell>
          <cell r="AM430" t="str">
            <v/>
          </cell>
          <cell r="AN430" t="str">
            <v/>
          </cell>
          <cell r="AO430" t="str">
            <v/>
          </cell>
          <cell r="AP430" t="str">
            <v/>
          </cell>
          <cell r="AQ430" t="str">
            <v/>
          </cell>
          <cell r="AR430" t="str">
            <v/>
          </cell>
          <cell r="AS430" t="str">
            <v/>
          </cell>
          <cell r="AT430" t="str">
            <v/>
          </cell>
          <cell r="AU430" t="str">
            <v/>
          </cell>
          <cell r="AV430" t="str">
            <v/>
          </cell>
          <cell r="AW430" t="str">
            <v/>
          </cell>
          <cell r="AX430" t="str">
            <v/>
          </cell>
          <cell r="AY430" t="str">
            <v/>
          </cell>
          <cell r="AZ430" t="str">
            <v/>
          </cell>
          <cell r="BA430" t="str">
            <v/>
          </cell>
          <cell r="BB430" t="str">
            <v/>
          </cell>
          <cell r="BC430" t="str">
            <v/>
          </cell>
          <cell r="BD430" t="str">
            <v/>
          </cell>
          <cell r="BE430" t="str">
            <v/>
          </cell>
          <cell r="BF430" t="str">
            <v/>
          </cell>
          <cell r="BG430" t="str">
            <v/>
          </cell>
          <cell r="BH430" t="str">
            <v/>
          </cell>
          <cell r="BI430" t="str">
            <v/>
          </cell>
          <cell r="BJ430" t="str">
            <v/>
          </cell>
          <cell r="BK430" t="str">
            <v/>
          </cell>
          <cell r="BL430" t="str">
            <v/>
          </cell>
          <cell r="BM430" t="str">
            <v/>
          </cell>
          <cell r="BN430" t="str">
            <v/>
          </cell>
          <cell r="BO430" t="str">
            <v/>
          </cell>
          <cell r="BP430" t="str">
            <v/>
          </cell>
          <cell r="BQ430" t="str">
            <v/>
          </cell>
          <cell r="BR430" t="str">
            <v/>
          </cell>
          <cell r="BS430" t="str">
            <v/>
          </cell>
          <cell r="BT430" t="str">
            <v/>
          </cell>
          <cell r="BU430" t="str">
            <v/>
          </cell>
          <cell r="BV430" t="str">
            <v/>
          </cell>
          <cell r="BW430" t="str">
            <v/>
          </cell>
          <cell r="BX430" t="str">
            <v/>
          </cell>
          <cell r="BY430" t="str">
            <v/>
          </cell>
          <cell r="CA430" t="str">
            <v/>
          </cell>
          <cell r="CB430" t="str">
            <v/>
          </cell>
          <cell r="CC430" t="str">
            <v/>
          </cell>
          <cell r="CD430" t="str">
            <v/>
          </cell>
          <cell r="CE430" t="str">
            <v/>
          </cell>
          <cell r="CF430" t="str">
            <v/>
          </cell>
          <cell r="CG430" t="str">
            <v/>
          </cell>
          <cell r="CH430" t="str">
            <v/>
          </cell>
          <cell r="CI430" t="str">
            <v/>
          </cell>
          <cell r="CJ430" t="str">
            <v/>
          </cell>
          <cell r="CK430" t="str">
            <v/>
          </cell>
          <cell r="CL430" t="str">
            <v/>
          </cell>
          <cell r="CM430" t="str">
            <v/>
          </cell>
          <cell r="CN430" t="str">
            <v/>
          </cell>
          <cell r="CO430" t="str">
            <v/>
          </cell>
          <cell r="CP430" t="str">
            <v/>
          </cell>
          <cell r="CQ430" t="str">
            <v/>
          </cell>
          <cell r="CR430" t="str">
            <v/>
          </cell>
          <cell r="CS430" t="str">
            <v/>
          </cell>
          <cell r="CT430" t="str">
            <v/>
          </cell>
          <cell r="CU430" t="str">
            <v/>
          </cell>
          <cell r="CV430" t="str">
            <v/>
          </cell>
          <cell r="CW430" t="str">
            <v/>
          </cell>
          <cell r="CX430" t="str">
            <v/>
          </cell>
          <cell r="CY430" t="str">
            <v/>
          </cell>
          <cell r="CZ430" t="str">
            <v/>
          </cell>
          <cell r="DA430" t="str">
            <v/>
          </cell>
          <cell r="DB430" t="str">
            <v/>
          </cell>
          <cell r="DC430" t="str">
            <v/>
          </cell>
          <cell r="DD430" t="str">
            <v/>
          </cell>
          <cell r="DE430" t="str">
            <v/>
          </cell>
          <cell r="DF430" t="str">
            <v/>
          </cell>
          <cell r="DG430" t="str">
            <v/>
          </cell>
          <cell r="DH430" t="str">
            <v/>
          </cell>
          <cell r="DI430" t="str">
            <v/>
          </cell>
          <cell r="DJ430" t="str">
            <v/>
          </cell>
          <cell r="DK430" t="str">
            <v/>
          </cell>
          <cell r="DL430" t="str">
            <v/>
          </cell>
          <cell r="DM430" t="str">
            <v/>
          </cell>
          <cell r="DN430" t="str">
            <v/>
          </cell>
          <cell r="DO430" t="str">
            <v/>
          </cell>
          <cell r="DP430" t="str">
            <v/>
          </cell>
          <cell r="DQ430" t="str">
            <v/>
          </cell>
          <cell r="DR430" t="str">
            <v/>
          </cell>
          <cell r="DS430" t="str">
            <v/>
          </cell>
          <cell r="DT430" t="str">
            <v/>
          </cell>
          <cell r="DU430" t="str">
            <v/>
          </cell>
          <cell r="DV430" t="str">
            <v/>
          </cell>
          <cell r="DW430" t="str">
            <v/>
          </cell>
          <cell r="DX430" t="str">
            <v/>
          </cell>
          <cell r="DY430" t="str">
            <v/>
          </cell>
          <cell r="DZ430" t="str">
            <v/>
          </cell>
          <cell r="EA430" t="str">
            <v/>
          </cell>
          <cell r="EB430" t="str">
            <v/>
          </cell>
          <cell r="EC430" t="str">
            <v/>
          </cell>
          <cell r="ED430" t="str">
            <v/>
          </cell>
          <cell r="EE430" t="str">
            <v/>
          </cell>
          <cell r="EF430" t="str">
            <v/>
          </cell>
          <cell r="EG430" t="str">
            <v/>
          </cell>
          <cell r="EH430" t="str">
            <v/>
          </cell>
          <cell r="EI430" t="str">
            <v/>
          </cell>
          <cell r="EJ430" t="str">
            <v/>
          </cell>
          <cell r="EK430" t="str">
            <v/>
          </cell>
          <cell r="EL430" t="str">
            <v/>
          </cell>
          <cell r="EM430" t="str">
            <v/>
          </cell>
          <cell r="EN430" t="str">
            <v/>
          </cell>
          <cell r="EO430" t="str">
            <v/>
          </cell>
          <cell r="EP430" t="str">
            <v/>
          </cell>
          <cell r="EQ430" t="str">
            <v/>
          </cell>
          <cell r="ER430" t="str">
            <v/>
          </cell>
          <cell r="ES430" t="str">
            <v/>
          </cell>
          <cell r="ET430" t="str">
            <v/>
          </cell>
          <cell r="EU430" t="str">
            <v/>
          </cell>
          <cell r="EV430" t="str">
            <v/>
          </cell>
          <cell r="EW430" t="str">
            <v/>
          </cell>
          <cell r="EX430" t="str">
            <v/>
          </cell>
        </row>
        <row r="431"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F431" t="str">
            <v/>
          </cell>
          <cell r="G431" t="str">
            <v/>
          </cell>
          <cell r="H431" t="str">
            <v/>
          </cell>
          <cell r="I431" t="str">
            <v/>
          </cell>
          <cell r="J431" t="str">
            <v/>
          </cell>
          <cell r="K431" t="str">
            <v/>
          </cell>
          <cell r="L431" t="str">
            <v/>
          </cell>
          <cell r="M431" t="str">
            <v/>
          </cell>
          <cell r="N431" t="str">
            <v/>
          </cell>
          <cell r="O431" t="str">
            <v/>
          </cell>
          <cell r="P431" t="str">
            <v/>
          </cell>
          <cell r="Q431" t="str">
            <v/>
          </cell>
          <cell r="R431" t="str">
            <v/>
          </cell>
          <cell r="S431" t="str">
            <v/>
          </cell>
          <cell r="T431" t="str">
            <v/>
          </cell>
          <cell r="U431" t="str">
            <v/>
          </cell>
          <cell r="V431" t="str">
            <v/>
          </cell>
          <cell r="W431" t="str">
            <v/>
          </cell>
          <cell r="X431" t="str">
            <v/>
          </cell>
          <cell r="Y431" t="str">
            <v/>
          </cell>
          <cell r="Z431" t="str">
            <v/>
          </cell>
          <cell r="AA431" t="str">
            <v/>
          </cell>
          <cell r="AB431" t="str">
            <v/>
          </cell>
          <cell r="AC431" t="str">
            <v/>
          </cell>
          <cell r="AD431" t="str">
            <v/>
          </cell>
          <cell r="AE431" t="str">
            <v/>
          </cell>
          <cell r="AF431" t="str">
            <v/>
          </cell>
          <cell r="AG431" t="str">
            <v/>
          </cell>
          <cell r="AH431" t="str">
            <v/>
          </cell>
          <cell r="AI431" t="str">
            <v/>
          </cell>
          <cell r="AJ431" t="str">
            <v/>
          </cell>
          <cell r="AK431" t="str">
            <v/>
          </cell>
          <cell r="AL431" t="str">
            <v/>
          </cell>
          <cell r="AM431" t="str">
            <v/>
          </cell>
          <cell r="AN431" t="str">
            <v/>
          </cell>
          <cell r="AO431" t="str">
            <v/>
          </cell>
          <cell r="AP431" t="str">
            <v/>
          </cell>
          <cell r="AQ431" t="str">
            <v/>
          </cell>
          <cell r="AR431" t="str">
            <v/>
          </cell>
          <cell r="AS431" t="str">
            <v/>
          </cell>
          <cell r="AT431" t="str">
            <v/>
          </cell>
          <cell r="AU431" t="str">
            <v/>
          </cell>
          <cell r="AV431" t="str">
            <v/>
          </cell>
          <cell r="AW431" t="str">
            <v/>
          </cell>
          <cell r="AX431" t="str">
            <v/>
          </cell>
          <cell r="AY431" t="str">
            <v/>
          </cell>
          <cell r="AZ431" t="str">
            <v/>
          </cell>
          <cell r="BA431" t="str">
            <v/>
          </cell>
          <cell r="BB431" t="str">
            <v/>
          </cell>
          <cell r="BC431" t="str">
            <v/>
          </cell>
          <cell r="BD431" t="str">
            <v/>
          </cell>
          <cell r="BE431" t="str">
            <v/>
          </cell>
          <cell r="BF431" t="str">
            <v/>
          </cell>
          <cell r="BG431" t="str">
            <v/>
          </cell>
          <cell r="BH431" t="str">
            <v/>
          </cell>
          <cell r="BI431" t="str">
            <v/>
          </cell>
          <cell r="BJ431" t="str">
            <v/>
          </cell>
          <cell r="BK431" t="str">
            <v/>
          </cell>
          <cell r="BL431" t="str">
            <v/>
          </cell>
          <cell r="BM431" t="str">
            <v/>
          </cell>
          <cell r="BN431" t="str">
            <v/>
          </cell>
          <cell r="BO431" t="str">
            <v/>
          </cell>
          <cell r="BP431" t="str">
            <v/>
          </cell>
          <cell r="BQ431" t="str">
            <v/>
          </cell>
          <cell r="BR431" t="str">
            <v/>
          </cell>
          <cell r="BS431" t="str">
            <v/>
          </cell>
          <cell r="BT431" t="str">
            <v/>
          </cell>
          <cell r="BU431" t="str">
            <v/>
          </cell>
          <cell r="BV431" t="str">
            <v/>
          </cell>
          <cell r="BW431" t="str">
            <v/>
          </cell>
          <cell r="BX431" t="str">
            <v/>
          </cell>
          <cell r="BY431" t="str">
            <v/>
          </cell>
          <cell r="CA431" t="str">
            <v/>
          </cell>
          <cell r="CB431" t="str">
            <v/>
          </cell>
          <cell r="CC431" t="str">
            <v/>
          </cell>
          <cell r="CD431" t="str">
            <v/>
          </cell>
          <cell r="CE431" t="str">
            <v/>
          </cell>
          <cell r="CF431" t="str">
            <v/>
          </cell>
          <cell r="CG431" t="str">
            <v/>
          </cell>
          <cell r="CH431" t="str">
            <v/>
          </cell>
          <cell r="CI431" t="str">
            <v/>
          </cell>
          <cell r="CJ431" t="str">
            <v/>
          </cell>
          <cell r="CK431" t="str">
            <v/>
          </cell>
          <cell r="CL431" t="str">
            <v/>
          </cell>
          <cell r="CM431" t="str">
            <v/>
          </cell>
          <cell r="CN431" t="str">
            <v/>
          </cell>
          <cell r="CO431" t="str">
            <v/>
          </cell>
          <cell r="CP431" t="str">
            <v/>
          </cell>
          <cell r="CQ431" t="str">
            <v/>
          </cell>
          <cell r="CR431" t="str">
            <v/>
          </cell>
          <cell r="CS431" t="str">
            <v/>
          </cell>
          <cell r="CT431" t="str">
            <v/>
          </cell>
          <cell r="CU431" t="str">
            <v/>
          </cell>
          <cell r="CV431" t="str">
            <v/>
          </cell>
          <cell r="CW431" t="str">
            <v/>
          </cell>
          <cell r="CX431" t="str">
            <v/>
          </cell>
          <cell r="CY431" t="str">
            <v/>
          </cell>
          <cell r="CZ431" t="str">
            <v/>
          </cell>
          <cell r="DA431" t="str">
            <v/>
          </cell>
          <cell r="DB431" t="str">
            <v/>
          </cell>
          <cell r="DC431" t="str">
            <v/>
          </cell>
          <cell r="DD431" t="str">
            <v/>
          </cell>
          <cell r="DE431" t="str">
            <v/>
          </cell>
          <cell r="DF431" t="str">
            <v/>
          </cell>
          <cell r="DG431" t="str">
            <v/>
          </cell>
          <cell r="DH431" t="str">
            <v/>
          </cell>
          <cell r="DI431" t="str">
            <v/>
          </cell>
          <cell r="DJ431" t="str">
            <v/>
          </cell>
          <cell r="DK431" t="str">
            <v/>
          </cell>
          <cell r="DL431" t="str">
            <v/>
          </cell>
          <cell r="DM431" t="str">
            <v/>
          </cell>
          <cell r="DN431" t="str">
            <v/>
          </cell>
          <cell r="DO431" t="str">
            <v/>
          </cell>
          <cell r="DP431" t="str">
            <v/>
          </cell>
          <cell r="DQ431" t="str">
            <v/>
          </cell>
          <cell r="DR431" t="str">
            <v/>
          </cell>
          <cell r="DS431" t="str">
            <v/>
          </cell>
          <cell r="DT431" t="str">
            <v/>
          </cell>
          <cell r="DU431" t="str">
            <v/>
          </cell>
          <cell r="DV431" t="str">
            <v/>
          </cell>
          <cell r="DW431" t="str">
            <v/>
          </cell>
          <cell r="DX431" t="str">
            <v/>
          </cell>
          <cell r="DY431" t="str">
            <v/>
          </cell>
          <cell r="DZ431" t="str">
            <v/>
          </cell>
          <cell r="EA431" t="str">
            <v/>
          </cell>
          <cell r="EB431" t="str">
            <v/>
          </cell>
          <cell r="EC431" t="str">
            <v/>
          </cell>
          <cell r="ED431" t="str">
            <v/>
          </cell>
          <cell r="EE431" t="str">
            <v/>
          </cell>
          <cell r="EF431" t="str">
            <v/>
          </cell>
          <cell r="EG431" t="str">
            <v/>
          </cell>
          <cell r="EH431" t="str">
            <v/>
          </cell>
          <cell r="EI431" t="str">
            <v/>
          </cell>
          <cell r="EJ431" t="str">
            <v/>
          </cell>
          <cell r="EK431" t="str">
            <v/>
          </cell>
          <cell r="EL431" t="str">
            <v/>
          </cell>
          <cell r="EM431" t="str">
            <v/>
          </cell>
          <cell r="EN431" t="str">
            <v/>
          </cell>
          <cell r="EO431" t="str">
            <v/>
          </cell>
          <cell r="EP431" t="str">
            <v/>
          </cell>
          <cell r="EQ431" t="str">
            <v/>
          </cell>
          <cell r="ER431" t="str">
            <v/>
          </cell>
          <cell r="ES431" t="str">
            <v/>
          </cell>
          <cell r="ET431" t="str">
            <v/>
          </cell>
          <cell r="EU431" t="str">
            <v/>
          </cell>
          <cell r="EV431" t="str">
            <v/>
          </cell>
          <cell r="EW431" t="str">
            <v/>
          </cell>
          <cell r="EX431" t="str">
            <v/>
          </cell>
        </row>
        <row r="432"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F432" t="str">
            <v/>
          </cell>
          <cell r="G432" t="str">
            <v/>
          </cell>
          <cell r="H432" t="str">
            <v/>
          </cell>
          <cell r="I432" t="str">
            <v/>
          </cell>
          <cell r="J432" t="str">
            <v/>
          </cell>
          <cell r="K432" t="str">
            <v/>
          </cell>
          <cell r="L432" t="str">
            <v/>
          </cell>
          <cell r="M432" t="str">
            <v/>
          </cell>
          <cell r="N432" t="str">
            <v/>
          </cell>
          <cell r="O432" t="str">
            <v/>
          </cell>
          <cell r="P432" t="str">
            <v/>
          </cell>
          <cell r="Q432" t="str">
            <v/>
          </cell>
          <cell r="R432" t="str">
            <v/>
          </cell>
          <cell r="S432" t="str">
            <v/>
          </cell>
          <cell r="T432" t="str">
            <v/>
          </cell>
          <cell r="U432" t="str">
            <v/>
          </cell>
          <cell r="V432" t="str">
            <v/>
          </cell>
          <cell r="W432" t="str">
            <v/>
          </cell>
          <cell r="X432" t="str">
            <v/>
          </cell>
          <cell r="Y432" t="str">
            <v/>
          </cell>
          <cell r="Z432" t="str">
            <v/>
          </cell>
          <cell r="AA432" t="str">
            <v/>
          </cell>
          <cell r="AB432" t="str">
            <v/>
          </cell>
          <cell r="AC432" t="str">
            <v/>
          </cell>
          <cell r="AD432" t="str">
            <v/>
          </cell>
          <cell r="AE432" t="str">
            <v/>
          </cell>
          <cell r="AF432" t="str">
            <v/>
          </cell>
          <cell r="AG432" t="str">
            <v/>
          </cell>
          <cell r="AH432" t="str">
            <v/>
          </cell>
          <cell r="AI432" t="str">
            <v/>
          </cell>
          <cell r="AJ432" t="str">
            <v/>
          </cell>
          <cell r="AK432" t="str">
            <v/>
          </cell>
          <cell r="AL432" t="str">
            <v/>
          </cell>
          <cell r="AM432" t="str">
            <v/>
          </cell>
          <cell r="AN432" t="str">
            <v/>
          </cell>
          <cell r="AO432" t="str">
            <v/>
          </cell>
          <cell r="AP432" t="str">
            <v/>
          </cell>
          <cell r="AQ432" t="str">
            <v/>
          </cell>
          <cell r="AR432" t="str">
            <v/>
          </cell>
          <cell r="AS432" t="str">
            <v/>
          </cell>
          <cell r="AT432" t="str">
            <v/>
          </cell>
          <cell r="AU432" t="str">
            <v/>
          </cell>
          <cell r="AV432" t="str">
            <v/>
          </cell>
          <cell r="AW432" t="str">
            <v/>
          </cell>
          <cell r="AX432" t="str">
            <v/>
          </cell>
          <cell r="AY432" t="str">
            <v/>
          </cell>
          <cell r="AZ432" t="str">
            <v/>
          </cell>
          <cell r="BA432" t="str">
            <v/>
          </cell>
          <cell r="BB432" t="str">
            <v/>
          </cell>
          <cell r="BC432" t="str">
            <v/>
          </cell>
          <cell r="BD432" t="str">
            <v/>
          </cell>
          <cell r="BE432" t="str">
            <v/>
          </cell>
          <cell r="BF432" t="str">
            <v/>
          </cell>
          <cell r="BG432" t="str">
            <v/>
          </cell>
          <cell r="BH432" t="str">
            <v/>
          </cell>
          <cell r="BI432" t="str">
            <v/>
          </cell>
          <cell r="BJ432" t="str">
            <v/>
          </cell>
          <cell r="BK432" t="str">
            <v/>
          </cell>
          <cell r="BL432" t="str">
            <v/>
          </cell>
          <cell r="BM432" t="str">
            <v/>
          </cell>
          <cell r="BN432" t="str">
            <v/>
          </cell>
          <cell r="BO432" t="str">
            <v/>
          </cell>
          <cell r="BP432" t="str">
            <v/>
          </cell>
          <cell r="BQ432" t="str">
            <v/>
          </cell>
          <cell r="BR432" t="str">
            <v/>
          </cell>
          <cell r="BS432" t="str">
            <v/>
          </cell>
          <cell r="BT432" t="str">
            <v/>
          </cell>
          <cell r="BU432" t="str">
            <v/>
          </cell>
          <cell r="BV432" t="str">
            <v/>
          </cell>
          <cell r="BW432" t="str">
            <v/>
          </cell>
          <cell r="BX432" t="str">
            <v/>
          </cell>
          <cell r="BY432" t="str">
            <v/>
          </cell>
          <cell r="CA432" t="str">
            <v/>
          </cell>
          <cell r="CB432" t="str">
            <v/>
          </cell>
          <cell r="CC432" t="str">
            <v/>
          </cell>
          <cell r="CD432" t="str">
            <v/>
          </cell>
          <cell r="CE432" t="str">
            <v/>
          </cell>
          <cell r="CF432" t="str">
            <v/>
          </cell>
          <cell r="CG432" t="str">
            <v/>
          </cell>
          <cell r="CH432" t="str">
            <v/>
          </cell>
          <cell r="CI432" t="str">
            <v/>
          </cell>
          <cell r="CJ432" t="str">
            <v/>
          </cell>
          <cell r="CK432" t="str">
            <v/>
          </cell>
          <cell r="CL432" t="str">
            <v/>
          </cell>
          <cell r="CM432" t="str">
            <v/>
          </cell>
          <cell r="CN432" t="str">
            <v/>
          </cell>
          <cell r="CO432" t="str">
            <v/>
          </cell>
          <cell r="CP432" t="str">
            <v/>
          </cell>
          <cell r="CQ432" t="str">
            <v/>
          </cell>
          <cell r="CR432" t="str">
            <v/>
          </cell>
          <cell r="CS432" t="str">
            <v/>
          </cell>
          <cell r="CT432" t="str">
            <v/>
          </cell>
          <cell r="CU432" t="str">
            <v/>
          </cell>
          <cell r="CV432" t="str">
            <v/>
          </cell>
          <cell r="CW432" t="str">
            <v/>
          </cell>
          <cell r="CX432" t="str">
            <v/>
          </cell>
          <cell r="CY432" t="str">
            <v/>
          </cell>
          <cell r="CZ432" t="str">
            <v/>
          </cell>
          <cell r="DA432" t="str">
            <v/>
          </cell>
          <cell r="DB432" t="str">
            <v/>
          </cell>
          <cell r="DC432" t="str">
            <v/>
          </cell>
          <cell r="DD432" t="str">
            <v/>
          </cell>
          <cell r="DE432" t="str">
            <v/>
          </cell>
          <cell r="DF432" t="str">
            <v/>
          </cell>
          <cell r="DG432" t="str">
            <v/>
          </cell>
          <cell r="DH432" t="str">
            <v/>
          </cell>
          <cell r="DI432" t="str">
            <v/>
          </cell>
          <cell r="DJ432" t="str">
            <v/>
          </cell>
          <cell r="DK432" t="str">
            <v/>
          </cell>
          <cell r="DL432" t="str">
            <v/>
          </cell>
          <cell r="DM432" t="str">
            <v/>
          </cell>
          <cell r="DN432" t="str">
            <v/>
          </cell>
          <cell r="DO432" t="str">
            <v/>
          </cell>
          <cell r="DP432" t="str">
            <v/>
          </cell>
          <cell r="DQ432" t="str">
            <v/>
          </cell>
          <cell r="DR432" t="str">
            <v/>
          </cell>
          <cell r="DS432" t="str">
            <v/>
          </cell>
          <cell r="DT432" t="str">
            <v/>
          </cell>
          <cell r="DU432" t="str">
            <v/>
          </cell>
          <cell r="DV432" t="str">
            <v/>
          </cell>
          <cell r="DW432" t="str">
            <v/>
          </cell>
          <cell r="DX432" t="str">
            <v/>
          </cell>
          <cell r="DY432" t="str">
            <v/>
          </cell>
          <cell r="DZ432" t="str">
            <v/>
          </cell>
          <cell r="EA432" t="str">
            <v/>
          </cell>
          <cell r="EB432" t="str">
            <v/>
          </cell>
          <cell r="EC432" t="str">
            <v/>
          </cell>
          <cell r="ED432" t="str">
            <v/>
          </cell>
          <cell r="EE432" t="str">
            <v/>
          </cell>
          <cell r="EF432" t="str">
            <v/>
          </cell>
          <cell r="EG432" t="str">
            <v/>
          </cell>
          <cell r="EH432" t="str">
            <v/>
          </cell>
          <cell r="EI432" t="str">
            <v/>
          </cell>
          <cell r="EJ432" t="str">
            <v/>
          </cell>
          <cell r="EK432" t="str">
            <v/>
          </cell>
          <cell r="EL432" t="str">
            <v/>
          </cell>
          <cell r="EM432" t="str">
            <v/>
          </cell>
          <cell r="EN432" t="str">
            <v/>
          </cell>
          <cell r="EO432" t="str">
            <v/>
          </cell>
          <cell r="EP432" t="str">
            <v/>
          </cell>
          <cell r="EQ432" t="str">
            <v/>
          </cell>
          <cell r="ER432" t="str">
            <v/>
          </cell>
          <cell r="ES432" t="str">
            <v/>
          </cell>
          <cell r="ET432" t="str">
            <v/>
          </cell>
          <cell r="EU432" t="str">
            <v/>
          </cell>
          <cell r="EV432" t="str">
            <v/>
          </cell>
          <cell r="EW432" t="str">
            <v/>
          </cell>
          <cell r="EX432" t="str">
            <v/>
          </cell>
        </row>
        <row r="433"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F433" t="str">
            <v/>
          </cell>
          <cell r="G433" t="str">
            <v/>
          </cell>
          <cell r="H433" t="str">
            <v/>
          </cell>
          <cell r="I433" t="str">
            <v/>
          </cell>
          <cell r="J433" t="str">
            <v/>
          </cell>
          <cell r="K433" t="str">
            <v/>
          </cell>
          <cell r="L433" t="str">
            <v/>
          </cell>
          <cell r="M433" t="str">
            <v/>
          </cell>
          <cell r="N433" t="str">
            <v/>
          </cell>
          <cell r="O433" t="str">
            <v/>
          </cell>
          <cell r="P433" t="str">
            <v/>
          </cell>
          <cell r="Q433" t="str">
            <v/>
          </cell>
          <cell r="R433" t="str">
            <v/>
          </cell>
          <cell r="S433" t="str">
            <v/>
          </cell>
          <cell r="T433" t="str">
            <v/>
          </cell>
          <cell r="U433" t="str">
            <v/>
          </cell>
          <cell r="V433" t="str">
            <v/>
          </cell>
          <cell r="W433" t="str">
            <v/>
          </cell>
          <cell r="X433" t="str">
            <v/>
          </cell>
          <cell r="Y433" t="str">
            <v/>
          </cell>
          <cell r="Z433" t="str">
            <v/>
          </cell>
          <cell r="AA433" t="str">
            <v/>
          </cell>
          <cell r="AB433" t="str">
            <v/>
          </cell>
          <cell r="AC433" t="str">
            <v/>
          </cell>
          <cell r="AD433" t="str">
            <v/>
          </cell>
          <cell r="AE433" t="str">
            <v/>
          </cell>
          <cell r="AF433" t="str">
            <v/>
          </cell>
          <cell r="AG433" t="str">
            <v/>
          </cell>
          <cell r="AH433" t="str">
            <v/>
          </cell>
          <cell r="AI433" t="str">
            <v/>
          </cell>
          <cell r="AJ433" t="str">
            <v/>
          </cell>
          <cell r="AK433" t="str">
            <v/>
          </cell>
          <cell r="AL433" t="str">
            <v/>
          </cell>
          <cell r="AM433" t="str">
            <v/>
          </cell>
          <cell r="AN433" t="str">
            <v/>
          </cell>
          <cell r="AO433" t="str">
            <v/>
          </cell>
          <cell r="AP433" t="str">
            <v/>
          </cell>
          <cell r="AQ433" t="str">
            <v/>
          </cell>
          <cell r="AR433" t="str">
            <v/>
          </cell>
          <cell r="AS433" t="str">
            <v/>
          </cell>
          <cell r="AT433" t="str">
            <v/>
          </cell>
          <cell r="AU433" t="str">
            <v/>
          </cell>
          <cell r="AV433" t="str">
            <v/>
          </cell>
          <cell r="AW433" t="str">
            <v/>
          </cell>
          <cell r="AX433" t="str">
            <v/>
          </cell>
          <cell r="AY433" t="str">
            <v/>
          </cell>
          <cell r="AZ433" t="str">
            <v/>
          </cell>
          <cell r="BA433" t="str">
            <v/>
          </cell>
          <cell r="BB433" t="str">
            <v/>
          </cell>
          <cell r="BC433" t="str">
            <v/>
          </cell>
          <cell r="BD433" t="str">
            <v/>
          </cell>
          <cell r="BE433" t="str">
            <v/>
          </cell>
          <cell r="BF433" t="str">
            <v/>
          </cell>
          <cell r="BG433" t="str">
            <v/>
          </cell>
          <cell r="BH433" t="str">
            <v/>
          </cell>
          <cell r="BI433" t="str">
            <v/>
          </cell>
          <cell r="BJ433" t="str">
            <v/>
          </cell>
          <cell r="BK433" t="str">
            <v/>
          </cell>
          <cell r="BL433" t="str">
            <v/>
          </cell>
          <cell r="BM433" t="str">
            <v/>
          </cell>
          <cell r="BN433" t="str">
            <v/>
          </cell>
          <cell r="BO433" t="str">
            <v/>
          </cell>
          <cell r="BP433" t="str">
            <v/>
          </cell>
          <cell r="BQ433" t="str">
            <v/>
          </cell>
          <cell r="BR433" t="str">
            <v/>
          </cell>
          <cell r="BS433" t="str">
            <v/>
          </cell>
          <cell r="BT433" t="str">
            <v/>
          </cell>
          <cell r="BU433" t="str">
            <v/>
          </cell>
          <cell r="BV433" t="str">
            <v/>
          </cell>
          <cell r="BW433" t="str">
            <v/>
          </cell>
          <cell r="BX433" t="str">
            <v/>
          </cell>
          <cell r="BY433" t="str">
            <v/>
          </cell>
          <cell r="CA433" t="str">
            <v/>
          </cell>
          <cell r="CB433" t="str">
            <v/>
          </cell>
          <cell r="CC433" t="str">
            <v/>
          </cell>
          <cell r="CD433" t="str">
            <v/>
          </cell>
          <cell r="CE433" t="str">
            <v/>
          </cell>
          <cell r="CF433" t="str">
            <v/>
          </cell>
          <cell r="CG433" t="str">
            <v/>
          </cell>
          <cell r="CH433" t="str">
            <v/>
          </cell>
          <cell r="CI433" t="str">
            <v/>
          </cell>
          <cell r="CJ433" t="str">
            <v/>
          </cell>
          <cell r="CK433" t="str">
            <v/>
          </cell>
          <cell r="CL433" t="str">
            <v/>
          </cell>
          <cell r="CM433" t="str">
            <v/>
          </cell>
          <cell r="CN433" t="str">
            <v/>
          </cell>
          <cell r="CO433" t="str">
            <v/>
          </cell>
          <cell r="CP433" t="str">
            <v/>
          </cell>
          <cell r="CQ433" t="str">
            <v/>
          </cell>
          <cell r="CR433" t="str">
            <v/>
          </cell>
          <cell r="CS433" t="str">
            <v/>
          </cell>
          <cell r="CT433" t="str">
            <v/>
          </cell>
          <cell r="CU433" t="str">
            <v/>
          </cell>
          <cell r="CV433" t="str">
            <v/>
          </cell>
          <cell r="CW433" t="str">
            <v/>
          </cell>
          <cell r="CX433" t="str">
            <v/>
          </cell>
          <cell r="CY433" t="str">
            <v/>
          </cell>
          <cell r="CZ433" t="str">
            <v/>
          </cell>
          <cell r="DA433" t="str">
            <v/>
          </cell>
          <cell r="DB433" t="str">
            <v/>
          </cell>
          <cell r="DC433" t="str">
            <v/>
          </cell>
          <cell r="DD433" t="str">
            <v/>
          </cell>
          <cell r="DE433" t="str">
            <v/>
          </cell>
          <cell r="DF433" t="str">
            <v/>
          </cell>
          <cell r="DG433" t="str">
            <v/>
          </cell>
          <cell r="DH433" t="str">
            <v/>
          </cell>
          <cell r="DI433" t="str">
            <v/>
          </cell>
          <cell r="DJ433" t="str">
            <v/>
          </cell>
          <cell r="DK433" t="str">
            <v/>
          </cell>
          <cell r="DL433" t="str">
            <v/>
          </cell>
          <cell r="DM433" t="str">
            <v/>
          </cell>
          <cell r="DN433" t="str">
            <v/>
          </cell>
          <cell r="DO433" t="str">
            <v/>
          </cell>
          <cell r="DP433" t="str">
            <v/>
          </cell>
          <cell r="DQ433" t="str">
            <v/>
          </cell>
          <cell r="DR433" t="str">
            <v/>
          </cell>
          <cell r="DS433" t="str">
            <v/>
          </cell>
          <cell r="DT433" t="str">
            <v/>
          </cell>
          <cell r="DU433" t="str">
            <v/>
          </cell>
          <cell r="DV433" t="str">
            <v/>
          </cell>
          <cell r="DW433" t="str">
            <v/>
          </cell>
          <cell r="DX433" t="str">
            <v/>
          </cell>
          <cell r="DY433" t="str">
            <v/>
          </cell>
          <cell r="DZ433" t="str">
            <v/>
          </cell>
          <cell r="EA433" t="str">
            <v/>
          </cell>
          <cell r="EB433" t="str">
            <v/>
          </cell>
          <cell r="EC433" t="str">
            <v/>
          </cell>
          <cell r="ED433" t="str">
            <v/>
          </cell>
          <cell r="EE433" t="str">
            <v/>
          </cell>
          <cell r="EF433" t="str">
            <v/>
          </cell>
          <cell r="EG433" t="str">
            <v/>
          </cell>
          <cell r="EH433" t="str">
            <v/>
          </cell>
          <cell r="EI433" t="str">
            <v/>
          </cell>
          <cell r="EJ433" t="str">
            <v/>
          </cell>
          <cell r="EK433" t="str">
            <v/>
          </cell>
          <cell r="EL433" t="str">
            <v/>
          </cell>
          <cell r="EM433" t="str">
            <v/>
          </cell>
          <cell r="EN433" t="str">
            <v/>
          </cell>
          <cell r="EO433" t="str">
            <v/>
          </cell>
          <cell r="EP433" t="str">
            <v/>
          </cell>
          <cell r="EQ433" t="str">
            <v/>
          </cell>
          <cell r="ER433" t="str">
            <v/>
          </cell>
          <cell r="ES433" t="str">
            <v/>
          </cell>
          <cell r="ET433" t="str">
            <v/>
          </cell>
          <cell r="EU433" t="str">
            <v/>
          </cell>
          <cell r="EV433" t="str">
            <v/>
          </cell>
          <cell r="EW433" t="str">
            <v/>
          </cell>
          <cell r="EX433" t="str">
            <v/>
          </cell>
        </row>
        <row r="434"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F434" t="str">
            <v/>
          </cell>
          <cell r="G434" t="str">
            <v/>
          </cell>
          <cell r="H434" t="str">
            <v/>
          </cell>
          <cell r="I434" t="str">
            <v/>
          </cell>
          <cell r="J434" t="str">
            <v/>
          </cell>
          <cell r="K434" t="str">
            <v/>
          </cell>
          <cell r="L434" t="str">
            <v/>
          </cell>
          <cell r="M434" t="str">
            <v/>
          </cell>
          <cell r="N434" t="str">
            <v/>
          </cell>
          <cell r="O434" t="str">
            <v/>
          </cell>
          <cell r="P434" t="str">
            <v/>
          </cell>
          <cell r="Q434" t="str">
            <v/>
          </cell>
          <cell r="R434" t="str">
            <v/>
          </cell>
          <cell r="S434" t="str">
            <v/>
          </cell>
          <cell r="T434" t="str">
            <v/>
          </cell>
          <cell r="U434" t="str">
            <v/>
          </cell>
          <cell r="V434" t="str">
            <v/>
          </cell>
          <cell r="W434" t="str">
            <v/>
          </cell>
          <cell r="X434" t="str">
            <v/>
          </cell>
          <cell r="Y434" t="str">
            <v/>
          </cell>
          <cell r="Z434" t="str">
            <v/>
          </cell>
          <cell r="AA434" t="str">
            <v/>
          </cell>
          <cell r="AB434" t="str">
            <v/>
          </cell>
          <cell r="AC434" t="str">
            <v/>
          </cell>
          <cell r="AD434" t="str">
            <v/>
          </cell>
          <cell r="AE434" t="str">
            <v/>
          </cell>
          <cell r="AF434" t="str">
            <v/>
          </cell>
          <cell r="AG434" t="str">
            <v/>
          </cell>
          <cell r="AH434" t="str">
            <v/>
          </cell>
          <cell r="AI434" t="str">
            <v/>
          </cell>
          <cell r="AJ434" t="str">
            <v/>
          </cell>
          <cell r="AK434" t="str">
            <v/>
          </cell>
          <cell r="AL434" t="str">
            <v/>
          </cell>
          <cell r="AM434" t="str">
            <v/>
          </cell>
          <cell r="AN434" t="str">
            <v/>
          </cell>
          <cell r="AO434" t="str">
            <v/>
          </cell>
          <cell r="AP434" t="str">
            <v/>
          </cell>
          <cell r="AQ434" t="str">
            <v/>
          </cell>
          <cell r="AR434" t="str">
            <v/>
          </cell>
          <cell r="AS434" t="str">
            <v/>
          </cell>
          <cell r="AT434" t="str">
            <v/>
          </cell>
          <cell r="AU434" t="str">
            <v/>
          </cell>
          <cell r="AV434" t="str">
            <v/>
          </cell>
          <cell r="AW434" t="str">
            <v/>
          </cell>
          <cell r="AX434" t="str">
            <v/>
          </cell>
          <cell r="AY434" t="str">
            <v/>
          </cell>
          <cell r="AZ434" t="str">
            <v/>
          </cell>
          <cell r="BA434" t="str">
            <v/>
          </cell>
          <cell r="BB434" t="str">
            <v/>
          </cell>
          <cell r="BC434" t="str">
            <v/>
          </cell>
          <cell r="BD434" t="str">
            <v/>
          </cell>
          <cell r="BE434" t="str">
            <v/>
          </cell>
          <cell r="BF434" t="str">
            <v/>
          </cell>
          <cell r="BG434" t="str">
            <v/>
          </cell>
          <cell r="BH434" t="str">
            <v/>
          </cell>
          <cell r="BI434" t="str">
            <v/>
          </cell>
          <cell r="BJ434" t="str">
            <v/>
          </cell>
          <cell r="BK434" t="str">
            <v/>
          </cell>
          <cell r="BL434" t="str">
            <v/>
          </cell>
          <cell r="BM434" t="str">
            <v/>
          </cell>
          <cell r="BN434" t="str">
            <v/>
          </cell>
          <cell r="BO434" t="str">
            <v/>
          </cell>
          <cell r="BP434" t="str">
            <v/>
          </cell>
          <cell r="BQ434" t="str">
            <v/>
          </cell>
          <cell r="BR434" t="str">
            <v/>
          </cell>
          <cell r="BS434" t="str">
            <v/>
          </cell>
          <cell r="BT434" t="str">
            <v/>
          </cell>
          <cell r="BU434" t="str">
            <v/>
          </cell>
          <cell r="BV434" t="str">
            <v/>
          </cell>
          <cell r="BW434" t="str">
            <v/>
          </cell>
          <cell r="BX434" t="str">
            <v/>
          </cell>
          <cell r="BY434" t="str">
            <v/>
          </cell>
          <cell r="CA434" t="str">
            <v/>
          </cell>
          <cell r="CB434" t="str">
            <v/>
          </cell>
          <cell r="CC434" t="str">
            <v/>
          </cell>
          <cell r="CD434" t="str">
            <v/>
          </cell>
          <cell r="CE434" t="str">
            <v/>
          </cell>
          <cell r="CF434" t="str">
            <v/>
          </cell>
          <cell r="CG434" t="str">
            <v/>
          </cell>
          <cell r="CH434" t="str">
            <v/>
          </cell>
          <cell r="CI434" t="str">
            <v/>
          </cell>
          <cell r="CJ434" t="str">
            <v/>
          </cell>
          <cell r="CK434" t="str">
            <v/>
          </cell>
          <cell r="CL434" t="str">
            <v/>
          </cell>
          <cell r="CM434" t="str">
            <v/>
          </cell>
          <cell r="CN434" t="str">
            <v/>
          </cell>
          <cell r="CO434" t="str">
            <v/>
          </cell>
          <cell r="CP434" t="str">
            <v/>
          </cell>
          <cell r="CQ434" t="str">
            <v/>
          </cell>
          <cell r="CR434" t="str">
            <v/>
          </cell>
          <cell r="CS434" t="str">
            <v/>
          </cell>
          <cell r="CT434" t="str">
            <v/>
          </cell>
          <cell r="CU434" t="str">
            <v/>
          </cell>
          <cell r="CV434" t="str">
            <v/>
          </cell>
          <cell r="CW434" t="str">
            <v/>
          </cell>
          <cell r="CX434" t="str">
            <v/>
          </cell>
          <cell r="CY434" t="str">
            <v/>
          </cell>
          <cell r="CZ434" t="str">
            <v/>
          </cell>
          <cell r="DA434" t="str">
            <v/>
          </cell>
          <cell r="DB434" t="str">
            <v/>
          </cell>
          <cell r="DC434" t="str">
            <v/>
          </cell>
          <cell r="DD434" t="str">
            <v/>
          </cell>
          <cell r="DE434" t="str">
            <v/>
          </cell>
          <cell r="DF434" t="str">
            <v/>
          </cell>
          <cell r="DG434" t="str">
            <v/>
          </cell>
          <cell r="DH434" t="str">
            <v/>
          </cell>
          <cell r="DI434" t="str">
            <v/>
          </cell>
          <cell r="DJ434" t="str">
            <v/>
          </cell>
          <cell r="DK434" t="str">
            <v/>
          </cell>
          <cell r="DL434" t="str">
            <v/>
          </cell>
          <cell r="DM434" t="str">
            <v/>
          </cell>
          <cell r="DN434" t="str">
            <v/>
          </cell>
          <cell r="DO434" t="str">
            <v/>
          </cell>
          <cell r="DP434" t="str">
            <v/>
          </cell>
          <cell r="DQ434" t="str">
            <v/>
          </cell>
          <cell r="DR434" t="str">
            <v/>
          </cell>
          <cell r="DS434" t="str">
            <v/>
          </cell>
          <cell r="DT434" t="str">
            <v/>
          </cell>
          <cell r="DU434" t="str">
            <v/>
          </cell>
          <cell r="DV434" t="str">
            <v/>
          </cell>
          <cell r="DW434" t="str">
            <v/>
          </cell>
          <cell r="DX434" t="str">
            <v/>
          </cell>
          <cell r="DY434" t="str">
            <v/>
          </cell>
          <cell r="DZ434" t="str">
            <v/>
          </cell>
          <cell r="EA434" t="str">
            <v/>
          </cell>
          <cell r="EB434" t="str">
            <v/>
          </cell>
          <cell r="EC434" t="str">
            <v/>
          </cell>
          <cell r="ED434" t="str">
            <v/>
          </cell>
          <cell r="EE434" t="str">
            <v/>
          </cell>
          <cell r="EF434" t="str">
            <v/>
          </cell>
          <cell r="EG434" t="str">
            <v/>
          </cell>
          <cell r="EH434" t="str">
            <v/>
          </cell>
          <cell r="EI434" t="str">
            <v/>
          </cell>
          <cell r="EJ434" t="str">
            <v/>
          </cell>
          <cell r="EK434" t="str">
            <v/>
          </cell>
          <cell r="EL434" t="str">
            <v/>
          </cell>
          <cell r="EM434" t="str">
            <v/>
          </cell>
          <cell r="EN434" t="str">
            <v/>
          </cell>
          <cell r="EO434" t="str">
            <v/>
          </cell>
          <cell r="EP434" t="str">
            <v/>
          </cell>
          <cell r="EQ434" t="str">
            <v/>
          </cell>
          <cell r="ER434" t="str">
            <v/>
          </cell>
          <cell r="ES434" t="str">
            <v/>
          </cell>
          <cell r="ET434" t="str">
            <v/>
          </cell>
          <cell r="EU434" t="str">
            <v/>
          </cell>
          <cell r="EV434" t="str">
            <v/>
          </cell>
          <cell r="EW434" t="str">
            <v/>
          </cell>
          <cell r="EX434" t="str">
            <v/>
          </cell>
        </row>
        <row r="435"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F435" t="str">
            <v/>
          </cell>
          <cell r="G435" t="str">
            <v/>
          </cell>
          <cell r="H435" t="str">
            <v/>
          </cell>
          <cell r="I435" t="str">
            <v/>
          </cell>
          <cell r="J435" t="str">
            <v/>
          </cell>
          <cell r="K435" t="str">
            <v/>
          </cell>
          <cell r="L435" t="str">
            <v/>
          </cell>
          <cell r="M435" t="str">
            <v/>
          </cell>
          <cell r="N435" t="str">
            <v/>
          </cell>
          <cell r="O435" t="str">
            <v/>
          </cell>
          <cell r="P435" t="str">
            <v/>
          </cell>
          <cell r="Q435" t="str">
            <v/>
          </cell>
          <cell r="R435" t="str">
            <v/>
          </cell>
          <cell r="S435" t="str">
            <v/>
          </cell>
          <cell r="T435" t="str">
            <v/>
          </cell>
          <cell r="U435" t="str">
            <v/>
          </cell>
          <cell r="V435" t="str">
            <v/>
          </cell>
          <cell r="W435" t="str">
            <v/>
          </cell>
          <cell r="X435" t="str">
            <v/>
          </cell>
          <cell r="Y435" t="str">
            <v/>
          </cell>
          <cell r="Z435" t="str">
            <v/>
          </cell>
          <cell r="AA435" t="str">
            <v/>
          </cell>
          <cell r="AB435" t="str">
            <v/>
          </cell>
          <cell r="AC435" t="str">
            <v/>
          </cell>
          <cell r="AD435" t="str">
            <v/>
          </cell>
          <cell r="AE435" t="str">
            <v/>
          </cell>
          <cell r="AF435" t="str">
            <v/>
          </cell>
          <cell r="AG435" t="str">
            <v/>
          </cell>
          <cell r="AH435" t="str">
            <v/>
          </cell>
          <cell r="AI435" t="str">
            <v/>
          </cell>
          <cell r="AJ435" t="str">
            <v/>
          </cell>
          <cell r="AK435" t="str">
            <v/>
          </cell>
          <cell r="AL435" t="str">
            <v/>
          </cell>
          <cell r="AM435" t="str">
            <v/>
          </cell>
          <cell r="AN435" t="str">
            <v/>
          </cell>
          <cell r="AO435" t="str">
            <v/>
          </cell>
          <cell r="AP435" t="str">
            <v/>
          </cell>
          <cell r="AQ435" t="str">
            <v/>
          </cell>
          <cell r="AR435" t="str">
            <v/>
          </cell>
          <cell r="AS435" t="str">
            <v/>
          </cell>
          <cell r="AT435" t="str">
            <v/>
          </cell>
          <cell r="AU435" t="str">
            <v/>
          </cell>
          <cell r="AV435" t="str">
            <v/>
          </cell>
          <cell r="AW435" t="str">
            <v/>
          </cell>
          <cell r="AX435" t="str">
            <v/>
          </cell>
          <cell r="AY435" t="str">
            <v/>
          </cell>
          <cell r="AZ435" t="str">
            <v/>
          </cell>
          <cell r="BA435" t="str">
            <v/>
          </cell>
          <cell r="BB435" t="str">
            <v/>
          </cell>
          <cell r="BC435" t="str">
            <v/>
          </cell>
          <cell r="BD435" t="str">
            <v/>
          </cell>
          <cell r="BE435" t="str">
            <v/>
          </cell>
          <cell r="BF435" t="str">
            <v/>
          </cell>
          <cell r="BG435" t="str">
            <v/>
          </cell>
          <cell r="BH435" t="str">
            <v/>
          </cell>
          <cell r="BI435" t="str">
            <v/>
          </cell>
          <cell r="BJ435" t="str">
            <v/>
          </cell>
          <cell r="BK435" t="str">
            <v/>
          </cell>
          <cell r="BL435" t="str">
            <v/>
          </cell>
          <cell r="BM435" t="str">
            <v/>
          </cell>
          <cell r="BN435" t="str">
            <v/>
          </cell>
          <cell r="BO435" t="str">
            <v/>
          </cell>
          <cell r="BP435" t="str">
            <v/>
          </cell>
          <cell r="BQ435" t="str">
            <v/>
          </cell>
          <cell r="BR435" t="str">
            <v/>
          </cell>
          <cell r="BS435" t="str">
            <v/>
          </cell>
          <cell r="BT435" t="str">
            <v/>
          </cell>
          <cell r="BU435" t="str">
            <v/>
          </cell>
          <cell r="BV435" t="str">
            <v/>
          </cell>
          <cell r="BW435" t="str">
            <v/>
          </cell>
          <cell r="BX435" t="str">
            <v/>
          </cell>
          <cell r="BY435" t="str">
            <v/>
          </cell>
          <cell r="CA435" t="str">
            <v/>
          </cell>
          <cell r="CB435" t="str">
            <v/>
          </cell>
          <cell r="CC435" t="str">
            <v/>
          </cell>
          <cell r="CD435" t="str">
            <v/>
          </cell>
          <cell r="CE435" t="str">
            <v/>
          </cell>
          <cell r="CF435" t="str">
            <v/>
          </cell>
          <cell r="CG435" t="str">
            <v/>
          </cell>
          <cell r="CH435" t="str">
            <v/>
          </cell>
          <cell r="CI435" t="str">
            <v/>
          </cell>
          <cell r="CJ435" t="str">
            <v/>
          </cell>
          <cell r="CK435" t="str">
            <v/>
          </cell>
          <cell r="CL435" t="str">
            <v/>
          </cell>
          <cell r="CM435" t="str">
            <v/>
          </cell>
          <cell r="CN435" t="str">
            <v/>
          </cell>
          <cell r="CO435" t="str">
            <v/>
          </cell>
          <cell r="CP435" t="str">
            <v/>
          </cell>
          <cell r="CQ435" t="str">
            <v/>
          </cell>
          <cell r="CR435" t="str">
            <v/>
          </cell>
          <cell r="CS435" t="str">
            <v/>
          </cell>
          <cell r="CT435" t="str">
            <v/>
          </cell>
          <cell r="CU435" t="str">
            <v/>
          </cell>
          <cell r="CV435" t="str">
            <v/>
          </cell>
          <cell r="CW435" t="str">
            <v/>
          </cell>
          <cell r="CX435" t="str">
            <v/>
          </cell>
          <cell r="CY435" t="str">
            <v/>
          </cell>
          <cell r="CZ435" t="str">
            <v/>
          </cell>
          <cell r="DA435" t="str">
            <v/>
          </cell>
          <cell r="DB435" t="str">
            <v/>
          </cell>
          <cell r="DC435" t="str">
            <v/>
          </cell>
          <cell r="DD435" t="str">
            <v/>
          </cell>
          <cell r="DE435" t="str">
            <v/>
          </cell>
          <cell r="DF435" t="str">
            <v/>
          </cell>
          <cell r="DG435" t="str">
            <v/>
          </cell>
          <cell r="DH435" t="str">
            <v/>
          </cell>
          <cell r="DI435" t="str">
            <v/>
          </cell>
          <cell r="DJ435" t="str">
            <v/>
          </cell>
          <cell r="DK435" t="str">
            <v/>
          </cell>
          <cell r="DL435" t="str">
            <v/>
          </cell>
          <cell r="DM435" t="str">
            <v/>
          </cell>
          <cell r="DN435" t="str">
            <v/>
          </cell>
          <cell r="DO435" t="str">
            <v/>
          </cell>
          <cell r="DP435" t="str">
            <v/>
          </cell>
          <cell r="DQ435" t="str">
            <v/>
          </cell>
          <cell r="DR435" t="str">
            <v/>
          </cell>
          <cell r="DS435" t="str">
            <v/>
          </cell>
          <cell r="DT435" t="str">
            <v/>
          </cell>
          <cell r="DU435" t="str">
            <v/>
          </cell>
          <cell r="DV435" t="str">
            <v/>
          </cell>
          <cell r="DW435" t="str">
            <v/>
          </cell>
          <cell r="DX435" t="str">
            <v/>
          </cell>
          <cell r="DY435" t="str">
            <v/>
          </cell>
          <cell r="DZ435" t="str">
            <v/>
          </cell>
          <cell r="EA435" t="str">
            <v/>
          </cell>
          <cell r="EB435" t="str">
            <v/>
          </cell>
          <cell r="EC435" t="str">
            <v/>
          </cell>
          <cell r="ED435" t="str">
            <v/>
          </cell>
          <cell r="EE435" t="str">
            <v/>
          </cell>
          <cell r="EF435" t="str">
            <v/>
          </cell>
          <cell r="EG435" t="str">
            <v/>
          </cell>
          <cell r="EH435" t="str">
            <v/>
          </cell>
          <cell r="EI435" t="str">
            <v/>
          </cell>
          <cell r="EJ435" t="str">
            <v/>
          </cell>
          <cell r="EK435" t="str">
            <v/>
          </cell>
          <cell r="EL435" t="str">
            <v/>
          </cell>
          <cell r="EM435" t="str">
            <v/>
          </cell>
          <cell r="EN435" t="str">
            <v/>
          </cell>
          <cell r="EO435" t="str">
            <v/>
          </cell>
          <cell r="EP435" t="str">
            <v/>
          </cell>
          <cell r="EQ435" t="str">
            <v/>
          </cell>
          <cell r="ER435" t="str">
            <v/>
          </cell>
          <cell r="ES435" t="str">
            <v/>
          </cell>
          <cell r="ET435" t="str">
            <v/>
          </cell>
          <cell r="EU435" t="str">
            <v/>
          </cell>
          <cell r="EV435" t="str">
            <v/>
          </cell>
          <cell r="EW435" t="str">
            <v/>
          </cell>
          <cell r="EX435" t="str">
            <v/>
          </cell>
        </row>
        <row r="436"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F436" t="str">
            <v/>
          </cell>
          <cell r="G436" t="str">
            <v/>
          </cell>
          <cell r="H436" t="str">
            <v/>
          </cell>
          <cell r="I436" t="str">
            <v/>
          </cell>
          <cell r="J436" t="str">
            <v/>
          </cell>
          <cell r="K436" t="str">
            <v/>
          </cell>
          <cell r="L436" t="str">
            <v/>
          </cell>
          <cell r="M436" t="str">
            <v/>
          </cell>
          <cell r="N436" t="str">
            <v/>
          </cell>
          <cell r="O436" t="str">
            <v/>
          </cell>
          <cell r="P436" t="str">
            <v/>
          </cell>
          <cell r="Q436" t="str">
            <v/>
          </cell>
          <cell r="R436" t="str">
            <v/>
          </cell>
          <cell r="S436" t="str">
            <v/>
          </cell>
          <cell r="T436" t="str">
            <v/>
          </cell>
          <cell r="U436" t="str">
            <v/>
          </cell>
          <cell r="V436" t="str">
            <v/>
          </cell>
          <cell r="W436" t="str">
            <v/>
          </cell>
          <cell r="X436" t="str">
            <v/>
          </cell>
          <cell r="Y436" t="str">
            <v/>
          </cell>
          <cell r="Z436" t="str">
            <v/>
          </cell>
          <cell r="AA436" t="str">
            <v/>
          </cell>
          <cell r="AB436" t="str">
            <v/>
          </cell>
          <cell r="AC436" t="str">
            <v/>
          </cell>
          <cell r="AD436" t="str">
            <v/>
          </cell>
          <cell r="AE436" t="str">
            <v/>
          </cell>
          <cell r="AF436" t="str">
            <v/>
          </cell>
          <cell r="AG436" t="str">
            <v/>
          </cell>
          <cell r="AH436" t="str">
            <v/>
          </cell>
          <cell r="AI436" t="str">
            <v/>
          </cell>
          <cell r="AJ436" t="str">
            <v/>
          </cell>
          <cell r="AK436" t="str">
            <v/>
          </cell>
          <cell r="AL436" t="str">
            <v/>
          </cell>
          <cell r="AM436" t="str">
            <v/>
          </cell>
          <cell r="AN436" t="str">
            <v/>
          </cell>
          <cell r="AO436" t="str">
            <v/>
          </cell>
          <cell r="AP436" t="str">
            <v/>
          </cell>
          <cell r="AQ436" t="str">
            <v/>
          </cell>
          <cell r="AR436" t="str">
            <v/>
          </cell>
          <cell r="AS436" t="str">
            <v/>
          </cell>
          <cell r="AT436" t="str">
            <v/>
          </cell>
          <cell r="AU436" t="str">
            <v/>
          </cell>
          <cell r="AV436" t="str">
            <v/>
          </cell>
          <cell r="AW436" t="str">
            <v/>
          </cell>
          <cell r="AX436" t="str">
            <v/>
          </cell>
          <cell r="AY436" t="str">
            <v/>
          </cell>
          <cell r="AZ436" t="str">
            <v/>
          </cell>
          <cell r="BA436" t="str">
            <v/>
          </cell>
          <cell r="BB436" t="str">
            <v/>
          </cell>
          <cell r="BC436" t="str">
            <v/>
          </cell>
          <cell r="BD436" t="str">
            <v/>
          </cell>
          <cell r="BE436" t="str">
            <v/>
          </cell>
          <cell r="BF436" t="str">
            <v/>
          </cell>
          <cell r="BG436" t="str">
            <v/>
          </cell>
          <cell r="BH436" t="str">
            <v/>
          </cell>
          <cell r="BI436" t="str">
            <v/>
          </cell>
          <cell r="BJ436" t="str">
            <v/>
          </cell>
          <cell r="BK436" t="str">
            <v/>
          </cell>
          <cell r="BL436" t="str">
            <v/>
          </cell>
          <cell r="BM436" t="str">
            <v/>
          </cell>
          <cell r="BN436" t="str">
            <v/>
          </cell>
          <cell r="BO436" t="str">
            <v/>
          </cell>
          <cell r="BP436" t="str">
            <v/>
          </cell>
          <cell r="BQ436" t="str">
            <v/>
          </cell>
          <cell r="BR436" t="str">
            <v/>
          </cell>
          <cell r="BS436" t="str">
            <v/>
          </cell>
          <cell r="BT436" t="str">
            <v/>
          </cell>
          <cell r="BU436" t="str">
            <v/>
          </cell>
          <cell r="BV436" t="str">
            <v/>
          </cell>
          <cell r="BW436" t="str">
            <v/>
          </cell>
          <cell r="BX436" t="str">
            <v/>
          </cell>
          <cell r="BY436" t="str">
            <v/>
          </cell>
          <cell r="CA436" t="str">
            <v/>
          </cell>
          <cell r="CB436" t="str">
            <v/>
          </cell>
          <cell r="CC436" t="str">
            <v/>
          </cell>
          <cell r="CD436" t="str">
            <v/>
          </cell>
          <cell r="CE436" t="str">
            <v/>
          </cell>
          <cell r="CF436" t="str">
            <v/>
          </cell>
          <cell r="CG436" t="str">
            <v/>
          </cell>
          <cell r="CH436" t="str">
            <v/>
          </cell>
          <cell r="CI436" t="str">
            <v/>
          </cell>
          <cell r="CJ436" t="str">
            <v/>
          </cell>
          <cell r="CK436" t="str">
            <v/>
          </cell>
          <cell r="CL436" t="str">
            <v/>
          </cell>
          <cell r="CM436" t="str">
            <v/>
          </cell>
          <cell r="CN436" t="str">
            <v/>
          </cell>
          <cell r="CO436" t="str">
            <v/>
          </cell>
          <cell r="CP436" t="str">
            <v/>
          </cell>
          <cell r="CQ436" t="str">
            <v/>
          </cell>
          <cell r="CR436" t="str">
            <v/>
          </cell>
          <cell r="CS436" t="str">
            <v/>
          </cell>
          <cell r="CT436" t="str">
            <v/>
          </cell>
          <cell r="CU436" t="str">
            <v/>
          </cell>
          <cell r="CV436" t="str">
            <v/>
          </cell>
          <cell r="CW436" t="str">
            <v/>
          </cell>
          <cell r="CX436" t="str">
            <v/>
          </cell>
          <cell r="CY436" t="str">
            <v/>
          </cell>
          <cell r="CZ436" t="str">
            <v/>
          </cell>
          <cell r="DA436" t="str">
            <v/>
          </cell>
          <cell r="DB436" t="str">
            <v/>
          </cell>
          <cell r="DC436" t="str">
            <v/>
          </cell>
          <cell r="DD436" t="str">
            <v/>
          </cell>
          <cell r="DE436" t="str">
            <v/>
          </cell>
          <cell r="DF436" t="str">
            <v/>
          </cell>
          <cell r="DG436" t="str">
            <v/>
          </cell>
          <cell r="DH436" t="str">
            <v/>
          </cell>
          <cell r="DI436" t="str">
            <v/>
          </cell>
          <cell r="DJ436" t="str">
            <v/>
          </cell>
          <cell r="DK436" t="str">
            <v/>
          </cell>
          <cell r="DL436" t="str">
            <v/>
          </cell>
          <cell r="DM436" t="str">
            <v/>
          </cell>
          <cell r="DN436" t="str">
            <v/>
          </cell>
          <cell r="DO436" t="str">
            <v/>
          </cell>
          <cell r="DP436" t="str">
            <v/>
          </cell>
          <cell r="DQ436" t="str">
            <v/>
          </cell>
          <cell r="DR436" t="str">
            <v/>
          </cell>
          <cell r="DS436" t="str">
            <v/>
          </cell>
          <cell r="DT436" t="str">
            <v/>
          </cell>
          <cell r="DU436" t="str">
            <v/>
          </cell>
          <cell r="DV436" t="str">
            <v/>
          </cell>
          <cell r="DW436" t="str">
            <v/>
          </cell>
          <cell r="DX436" t="str">
            <v/>
          </cell>
          <cell r="DY436" t="str">
            <v/>
          </cell>
          <cell r="DZ436" t="str">
            <v/>
          </cell>
          <cell r="EA436" t="str">
            <v/>
          </cell>
          <cell r="EB436" t="str">
            <v/>
          </cell>
          <cell r="EC436" t="str">
            <v/>
          </cell>
          <cell r="ED436" t="str">
            <v/>
          </cell>
          <cell r="EE436" t="str">
            <v/>
          </cell>
          <cell r="EF436" t="str">
            <v/>
          </cell>
          <cell r="EG436" t="str">
            <v/>
          </cell>
          <cell r="EH436" t="str">
            <v/>
          </cell>
          <cell r="EI436" t="str">
            <v/>
          </cell>
          <cell r="EJ436" t="str">
            <v/>
          </cell>
          <cell r="EK436" t="str">
            <v/>
          </cell>
          <cell r="EL436" t="str">
            <v/>
          </cell>
          <cell r="EM436" t="str">
            <v/>
          </cell>
          <cell r="EN436" t="str">
            <v/>
          </cell>
          <cell r="EO436" t="str">
            <v/>
          </cell>
          <cell r="EP436" t="str">
            <v/>
          </cell>
          <cell r="EQ436" t="str">
            <v/>
          </cell>
          <cell r="ER436" t="str">
            <v/>
          </cell>
          <cell r="ES436" t="str">
            <v/>
          </cell>
          <cell r="ET436" t="str">
            <v/>
          </cell>
          <cell r="EU436" t="str">
            <v/>
          </cell>
          <cell r="EV436" t="str">
            <v/>
          </cell>
          <cell r="EW436" t="str">
            <v/>
          </cell>
          <cell r="EX436" t="str">
            <v/>
          </cell>
        </row>
        <row r="437"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F437" t="str">
            <v/>
          </cell>
          <cell r="G437" t="str">
            <v/>
          </cell>
          <cell r="H437" t="str">
            <v/>
          </cell>
          <cell r="I437" t="str">
            <v/>
          </cell>
          <cell r="J437" t="str">
            <v/>
          </cell>
          <cell r="K437" t="str">
            <v/>
          </cell>
          <cell r="L437" t="str">
            <v/>
          </cell>
          <cell r="M437" t="str">
            <v/>
          </cell>
          <cell r="N437" t="str">
            <v/>
          </cell>
          <cell r="O437" t="str">
            <v/>
          </cell>
          <cell r="P437" t="str">
            <v/>
          </cell>
          <cell r="Q437" t="str">
            <v/>
          </cell>
          <cell r="R437" t="str">
            <v/>
          </cell>
          <cell r="S437" t="str">
            <v/>
          </cell>
          <cell r="T437" t="str">
            <v/>
          </cell>
          <cell r="U437" t="str">
            <v/>
          </cell>
          <cell r="V437" t="str">
            <v/>
          </cell>
          <cell r="W437" t="str">
            <v/>
          </cell>
          <cell r="X437" t="str">
            <v/>
          </cell>
          <cell r="Y437" t="str">
            <v/>
          </cell>
          <cell r="Z437" t="str">
            <v/>
          </cell>
          <cell r="AA437" t="str">
            <v/>
          </cell>
          <cell r="AB437" t="str">
            <v/>
          </cell>
          <cell r="AC437" t="str">
            <v/>
          </cell>
          <cell r="AD437" t="str">
            <v/>
          </cell>
          <cell r="AE437" t="str">
            <v/>
          </cell>
          <cell r="AF437" t="str">
            <v/>
          </cell>
          <cell r="AG437" t="str">
            <v/>
          </cell>
          <cell r="AH437" t="str">
            <v/>
          </cell>
          <cell r="AI437" t="str">
            <v/>
          </cell>
          <cell r="AJ437" t="str">
            <v/>
          </cell>
          <cell r="AK437" t="str">
            <v/>
          </cell>
          <cell r="AL437" t="str">
            <v/>
          </cell>
          <cell r="AM437" t="str">
            <v/>
          </cell>
          <cell r="AN437" t="str">
            <v/>
          </cell>
          <cell r="AO437" t="str">
            <v/>
          </cell>
          <cell r="AP437" t="str">
            <v/>
          </cell>
          <cell r="AQ437" t="str">
            <v/>
          </cell>
          <cell r="AR437" t="str">
            <v/>
          </cell>
          <cell r="AS437" t="str">
            <v/>
          </cell>
          <cell r="AT437" t="str">
            <v/>
          </cell>
          <cell r="AU437" t="str">
            <v/>
          </cell>
          <cell r="AV437" t="str">
            <v/>
          </cell>
          <cell r="AW437" t="str">
            <v/>
          </cell>
          <cell r="AX437" t="str">
            <v/>
          </cell>
          <cell r="AY437" t="str">
            <v/>
          </cell>
          <cell r="AZ437" t="str">
            <v/>
          </cell>
          <cell r="BA437" t="str">
            <v/>
          </cell>
          <cell r="BB437" t="str">
            <v/>
          </cell>
          <cell r="BC437" t="str">
            <v/>
          </cell>
          <cell r="BD437" t="str">
            <v/>
          </cell>
          <cell r="BE437" t="str">
            <v/>
          </cell>
          <cell r="BF437" t="str">
            <v/>
          </cell>
          <cell r="BG437" t="str">
            <v/>
          </cell>
          <cell r="BH437" t="str">
            <v/>
          </cell>
          <cell r="BI437" t="str">
            <v/>
          </cell>
          <cell r="BJ437" t="str">
            <v/>
          </cell>
          <cell r="BK437" t="str">
            <v/>
          </cell>
          <cell r="BL437" t="str">
            <v/>
          </cell>
          <cell r="BM437" t="str">
            <v/>
          </cell>
          <cell r="BN437" t="str">
            <v/>
          </cell>
          <cell r="BO437" t="str">
            <v/>
          </cell>
          <cell r="BP437" t="str">
            <v/>
          </cell>
          <cell r="BQ437" t="str">
            <v/>
          </cell>
          <cell r="BR437" t="str">
            <v/>
          </cell>
          <cell r="BS437" t="str">
            <v/>
          </cell>
          <cell r="BT437" t="str">
            <v/>
          </cell>
          <cell r="BU437" t="str">
            <v/>
          </cell>
          <cell r="BV437" t="str">
            <v/>
          </cell>
          <cell r="BW437" t="str">
            <v/>
          </cell>
          <cell r="BX437" t="str">
            <v/>
          </cell>
          <cell r="BY437" t="str">
            <v/>
          </cell>
          <cell r="CA437" t="str">
            <v/>
          </cell>
          <cell r="CB437" t="str">
            <v/>
          </cell>
          <cell r="CC437" t="str">
            <v/>
          </cell>
          <cell r="CD437" t="str">
            <v/>
          </cell>
          <cell r="CE437" t="str">
            <v/>
          </cell>
          <cell r="CF437" t="str">
            <v/>
          </cell>
          <cell r="CG437" t="str">
            <v/>
          </cell>
          <cell r="CH437" t="str">
            <v/>
          </cell>
          <cell r="CI437" t="str">
            <v/>
          </cell>
          <cell r="CJ437" t="str">
            <v/>
          </cell>
          <cell r="CK437" t="str">
            <v/>
          </cell>
          <cell r="CL437" t="str">
            <v/>
          </cell>
          <cell r="CM437" t="str">
            <v/>
          </cell>
          <cell r="CN437" t="str">
            <v/>
          </cell>
          <cell r="CO437" t="str">
            <v/>
          </cell>
          <cell r="CP437" t="str">
            <v/>
          </cell>
          <cell r="CQ437" t="str">
            <v/>
          </cell>
          <cell r="CR437" t="str">
            <v/>
          </cell>
          <cell r="CS437" t="str">
            <v/>
          </cell>
          <cell r="CT437" t="str">
            <v/>
          </cell>
          <cell r="CU437" t="str">
            <v/>
          </cell>
          <cell r="CV437" t="str">
            <v/>
          </cell>
          <cell r="CW437" t="str">
            <v/>
          </cell>
          <cell r="CX437" t="str">
            <v/>
          </cell>
          <cell r="CY437" t="str">
            <v/>
          </cell>
          <cell r="CZ437" t="str">
            <v/>
          </cell>
          <cell r="DA437" t="str">
            <v/>
          </cell>
          <cell r="DB437" t="str">
            <v/>
          </cell>
          <cell r="DC437" t="str">
            <v/>
          </cell>
          <cell r="DD437" t="str">
            <v/>
          </cell>
          <cell r="DE437" t="str">
            <v/>
          </cell>
          <cell r="DF437" t="str">
            <v/>
          </cell>
          <cell r="DG437" t="str">
            <v/>
          </cell>
          <cell r="DH437" t="str">
            <v/>
          </cell>
          <cell r="DI437" t="str">
            <v/>
          </cell>
          <cell r="DJ437" t="str">
            <v/>
          </cell>
          <cell r="DK437" t="str">
            <v/>
          </cell>
          <cell r="DL437" t="str">
            <v/>
          </cell>
          <cell r="DM437" t="str">
            <v/>
          </cell>
          <cell r="DN437" t="str">
            <v/>
          </cell>
          <cell r="DO437" t="str">
            <v/>
          </cell>
          <cell r="DP437" t="str">
            <v/>
          </cell>
          <cell r="DQ437" t="str">
            <v/>
          </cell>
          <cell r="DR437" t="str">
            <v/>
          </cell>
          <cell r="DS437" t="str">
            <v/>
          </cell>
          <cell r="DT437" t="str">
            <v/>
          </cell>
          <cell r="DU437" t="str">
            <v/>
          </cell>
          <cell r="DV437" t="str">
            <v/>
          </cell>
          <cell r="DW437" t="str">
            <v/>
          </cell>
          <cell r="DX437" t="str">
            <v/>
          </cell>
          <cell r="DY437" t="str">
            <v/>
          </cell>
          <cell r="DZ437" t="str">
            <v/>
          </cell>
          <cell r="EA437" t="str">
            <v/>
          </cell>
          <cell r="EB437" t="str">
            <v/>
          </cell>
          <cell r="EC437" t="str">
            <v/>
          </cell>
          <cell r="ED437" t="str">
            <v/>
          </cell>
          <cell r="EE437" t="str">
            <v/>
          </cell>
          <cell r="EF437" t="str">
            <v/>
          </cell>
          <cell r="EG437" t="str">
            <v/>
          </cell>
          <cell r="EH437" t="str">
            <v/>
          </cell>
          <cell r="EI437" t="str">
            <v/>
          </cell>
          <cell r="EJ437" t="str">
            <v/>
          </cell>
          <cell r="EK437" t="str">
            <v/>
          </cell>
          <cell r="EL437" t="str">
            <v/>
          </cell>
          <cell r="EM437" t="str">
            <v/>
          </cell>
          <cell r="EN437" t="str">
            <v/>
          </cell>
          <cell r="EO437" t="str">
            <v/>
          </cell>
          <cell r="EP437" t="str">
            <v/>
          </cell>
          <cell r="EQ437" t="str">
            <v/>
          </cell>
          <cell r="ER437" t="str">
            <v/>
          </cell>
          <cell r="ES437" t="str">
            <v/>
          </cell>
          <cell r="ET437" t="str">
            <v/>
          </cell>
          <cell r="EU437" t="str">
            <v/>
          </cell>
          <cell r="EV437" t="str">
            <v/>
          </cell>
          <cell r="EW437" t="str">
            <v/>
          </cell>
          <cell r="EX437" t="str">
            <v/>
          </cell>
        </row>
        <row r="438"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F438" t="str">
            <v/>
          </cell>
          <cell r="G438" t="str">
            <v/>
          </cell>
          <cell r="H438" t="str">
            <v/>
          </cell>
          <cell r="I438" t="str">
            <v/>
          </cell>
          <cell r="J438" t="str">
            <v/>
          </cell>
          <cell r="K438" t="str">
            <v/>
          </cell>
          <cell r="L438" t="str">
            <v/>
          </cell>
          <cell r="M438" t="str">
            <v/>
          </cell>
          <cell r="N438" t="str">
            <v/>
          </cell>
          <cell r="O438" t="str">
            <v/>
          </cell>
          <cell r="P438" t="str">
            <v/>
          </cell>
          <cell r="Q438" t="str">
            <v/>
          </cell>
          <cell r="R438" t="str">
            <v/>
          </cell>
          <cell r="S438" t="str">
            <v/>
          </cell>
          <cell r="T438" t="str">
            <v/>
          </cell>
          <cell r="U438" t="str">
            <v/>
          </cell>
          <cell r="V438" t="str">
            <v/>
          </cell>
          <cell r="W438" t="str">
            <v/>
          </cell>
          <cell r="X438" t="str">
            <v/>
          </cell>
          <cell r="Y438" t="str">
            <v/>
          </cell>
          <cell r="Z438" t="str">
            <v/>
          </cell>
          <cell r="AA438" t="str">
            <v/>
          </cell>
          <cell r="AB438" t="str">
            <v/>
          </cell>
          <cell r="AC438" t="str">
            <v/>
          </cell>
          <cell r="AD438" t="str">
            <v/>
          </cell>
          <cell r="AE438" t="str">
            <v/>
          </cell>
          <cell r="AF438" t="str">
            <v/>
          </cell>
          <cell r="AG438" t="str">
            <v/>
          </cell>
          <cell r="AH438" t="str">
            <v/>
          </cell>
          <cell r="AI438" t="str">
            <v/>
          </cell>
          <cell r="AJ438" t="str">
            <v/>
          </cell>
          <cell r="AK438" t="str">
            <v/>
          </cell>
          <cell r="AL438" t="str">
            <v/>
          </cell>
          <cell r="AM438" t="str">
            <v/>
          </cell>
          <cell r="AN438" t="str">
            <v/>
          </cell>
          <cell r="AO438" t="str">
            <v/>
          </cell>
          <cell r="AP438" t="str">
            <v/>
          </cell>
          <cell r="AQ438" t="str">
            <v/>
          </cell>
          <cell r="AR438" t="str">
            <v/>
          </cell>
          <cell r="AS438" t="str">
            <v/>
          </cell>
          <cell r="AT438" t="str">
            <v/>
          </cell>
          <cell r="AU438" t="str">
            <v/>
          </cell>
          <cell r="AV438" t="str">
            <v/>
          </cell>
          <cell r="AW438" t="str">
            <v/>
          </cell>
          <cell r="AX438" t="str">
            <v/>
          </cell>
          <cell r="AY438" t="str">
            <v/>
          </cell>
          <cell r="AZ438" t="str">
            <v/>
          </cell>
          <cell r="BA438" t="str">
            <v/>
          </cell>
          <cell r="BB438" t="str">
            <v/>
          </cell>
          <cell r="BC438" t="str">
            <v/>
          </cell>
          <cell r="BD438" t="str">
            <v/>
          </cell>
          <cell r="BE438" t="str">
            <v/>
          </cell>
          <cell r="BF438" t="str">
            <v/>
          </cell>
          <cell r="BG438" t="str">
            <v/>
          </cell>
          <cell r="BH438" t="str">
            <v/>
          </cell>
          <cell r="BI438" t="str">
            <v/>
          </cell>
          <cell r="BJ438" t="str">
            <v/>
          </cell>
          <cell r="BK438" t="str">
            <v/>
          </cell>
          <cell r="BL438" t="str">
            <v/>
          </cell>
          <cell r="BM438" t="str">
            <v/>
          </cell>
          <cell r="BN438" t="str">
            <v/>
          </cell>
          <cell r="BO438" t="str">
            <v/>
          </cell>
          <cell r="BP438" t="str">
            <v/>
          </cell>
          <cell r="BQ438" t="str">
            <v/>
          </cell>
          <cell r="BR438" t="str">
            <v/>
          </cell>
          <cell r="BS438" t="str">
            <v/>
          </cell>
          <cell r="BT438" t="str">
            <v/>
          </cell>
          <cell r="BU438" t="str">
            <v/>
          </cell>
          <cell r="BV438" t="str">
            <v/>
          </cell>
          <cell r="BW438" t="str">
            <v/>
          </cell>
          <cell r="BX438" t="str">
            <v/>
          </cell>
          <cell r="BY438" t="str">
            <v/>
          </cell>
          <cell r="CA438" t="str">
            <v/>
          </cell>
          <cell r="CB438" t="str">
            <v/>
          </cell>
          <cell r="CC438" t="str">
            <v/>
          </cell>
          <cell r="CD438" t="str">
            <v/>
          </cell>
          <cell r="CE438" t="str">
            <v/>
          </cell>
          <cell r="CF438" t="str">
            <v/>
          </cell>
          <cell r="CG438" t="str">
            <v/>
          </cell>
          <cell r="CH438" t="str">
            <v/>
          </cell>
          <cell r="CI438" t="str">
            <v/>
          </cell>
          <cell r="CJ438" t="str">
            <v/>
          </cell>
          <cell r="CK438" t="str">
            <v/>
          </cell>
          <cell r="CL438" t="str">
            <v/>
          </cell>
          <cell r="CM438" t="str">
            <v/>
          </cell>
          <cell r="CN438" t="str">
            <v/>
          </cell>
          <cell r="CO438" t="str">
            <v/>
          </cell>
          <cell r="CP438" t="str">
            <v/>
          </cell>
          <cell r="CQ438" t="str">
            <v/>
          </cell>
          <cell r="CR438" t="str">
            <v/>
          </cell>
          <cell r="CS438" t="str">
            <v/>
          </cell>
          <cell r="CT438" t="str">
            <v/>
          </cell>
          <cell r="CU438" t="str">
            <v/>
          </cell>
          <cell r="CV438" t="str">
            <v/>
          </cell>
          <cell r="CW438" t="str">
            <v/>
          </cell>
          <cell r="CX438" t="str">
            <v/>
          </cell>
          <cell r="CY438" t="str">
            <v/>
          </cell>
          <cell r="CZ438" t="str">
            <v/>
          </cell>
          <cell r="DA438" t="str">
            <v/>
          </cell>
          <cell r="DB438" t="str">
            <v/>
          </cell>
          <cell r="DC438" t="str">
            <v/>
          </cell>
          <cell r="DD438" t="str">
            <v/>
          </cell>
          <cell r="DE438" t="str">
            <v/>
          </cell>
          <cell r="DF438" t="str">
            <v/>
          </cell>
          <cell r="DG438" t="str">
            <v/>
          </cell>
          <cell r="DH438" t="str">
            <v/>
          </cell>
          <cell r="DI438" t="str">
            <v/>
          </cell>
          <cell r="DJ438" t="str">
            <v/>
          </cell>
          <cell r="DK438" t="str">
            <v/>
          </cell>
          <cell r="DL438" t="str">
            <v/>
          </cell>
          <cell r="DM438" t="str">
            <v/>
          </cell>
          <cell r="DN438" t="str">
            <v/>
          </cell>
          <cell r="DO438" t="str">
            <v/>
          </cell>
          <cell r="DP438" t="str">
            <v/>
          </cell>
          <cell r="DQ438" t="str">
            <v/>
          </cell>
          <cell r="DR438" t="str">
            <v/>
          </cell>
          <cell r="DS438" t="str">
            <v/>
          </cell>
          <cell r="DT438" t="str">
            <v/>
          </cell>
          <cell r="DU438" t="str">
            <v/>
          </cell>
          <cell r="DV438" t="str">
            <v/>
          </cell>
          <cell r="DW438" t="str">
            <v/>
          </cell>
          <cell r="DX438" t="str">
            <v/>
          </cell>
          <cell r="DY438" t="str">
            <v/>
          </cell>
          <cell r="DZ438" t="str">
            <v/>
          </cell>
          <cell r="EA438" t="str">
            <v/>
          </cell>
          <cell r="EB438" t="str">
            <v/>
          </cell>
          <cell r="EC438" t="str">
            <v/>
          </cell>
          <cell r="ED438" t="str">
            <v/>
          </cell>
          <cell r="EE438" t="str">
            <v/>
          </cell>
          <cell r="EF438" t="str">
            <v/>
          </cell>
          <cell r="EG438" t="str">
            <v/>
          </cell>
          <cell r="EH438" t="str">
            <v/>
          </cell>
          <cell r="EI438" t="str">
            <v/>
          </cell>
          <cell r="EJ438" t="str">
            <v/>
          </cell>
          <cell r="EK438" t="str">
            <v/>
          </cell>
          <cell r="EL438" t="str">
            <v/>
          </cell>
          <cell r="EM438" t="str">
            <v/>
          </cell>
          <cell r="EN438" t="str">
            <v/>
          </cell>
          <cell r="EO438" t="str">
            <v/>
          </cell>
          <cell r="EP438" t="str">
            <v/>
          </cell>
          <cell r="EQ438" t="str">
            <v/>
          </cell>
          <cell r="ER438" t="str">
            <v/>
          </cell>
          <cell r="ES438" t="str">
            <v/>
          </cell>
          <cell r="ET438" t="str">
            <v/>
          </cell>
          <cell r="EU438" t="str">
            <v/>
          </cell>
          <cell r="EV438" t="str">
            <v/>
          </cell>
          <cell r="EW438" t="str">
            <v/>
          </cell>
          <cell r="EX438" t="str">
            <v/>
          </cell>
        </row>
        <row r="439"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F439" t="str">
            <v/>
          </cell>
          <cell r="G439" t="str">
            <v/>
          </cell>
          <cell r="H439" t="str">
            <v/>
          </cell>
          <cell r="I439" t="str">
            <v/>
          </cell>
          <cell r="J439" t="str">
            <v/>
          </cell>
          <cell r="K439" t="str">
            <v/>
          </cell>
          <cell r="L439" t="str">
            <v/>
          </cell>
          <cell r="M439" t="str">
            <v/>
          </cell>
          <cell r="N439" t="str">
            <v/>
          </cell>
          <cell r="O439" t="str">
            <v/>
          </cell>
          <cell r="P439" t="str">
            <v/>
          </cell>
          <cell r="Q439" t="str">
            <v/>
          </cell>
          <cell r="R439" t="str">
            <v/>
          </cell>
          <cell r="S439" t="str">
            <v/>
          </cell>
          <cell r="T439" t="str">
            <v/>
          </cell>
          <cell r="U439" t="str">
            <v/>
          </cell>
          <cell r="V439" t="str">
            <v/>
          </cell>
          <cell r="W439" t="str">
            <v/>
          </cell>
          <cell r="X439" t="str">
            <v/>
          </cell>
          <cell r="Y439" t="str">
            <v/>
          </cell>
          <cell r="Z439" t="str">
            <v/>
          </cell>
          <cell r="AA439" t="str">
            <v/>
          </cell>
          <cell r="AB439" t="str">
            <v/>
          </cell>
          <cell r="AC439" t="str">
            <v/>
          </cell>
          <cell r="AD439" t="str">
            <v/>
          </cell>
          <cell r="AE439" t="str">
            <v/>
          </cell>
          <cell r="AF439" t="str">
            <v/>
          </cell>
          <cell r="AG439" t="str">
            <v/>
          </cell>
          <cell r="AH439" t="str">
            <v/>
          </cell>
          <cell r="AI439" t="str">
            <v/>
          </cell>
          <cell r="AJ439" t="str">
            <v/>
          </cell>
          <cell r="AK439" t="str">
            <v/>
          </cell>
          <cell r="AL439" t="str">
            <v/>
          </cell>
          <cell r="AM439" t="str">
            <v/>
          </cell>
          <cell r="AN439" t="str">
            <v/>
          </cell>
          <cell r="AO439" t="str">
            <v/>
          </cell>
          <cell r="AP439" t="str">
            <v/>
          </cell>
          <cell r="AQ439" t="str">
            <v/>
          </cell>
          <cell r="AR439" t="str">
            <v/>
          </cell>
          <cell r="AS439" t="str">
            <v/>
          </cell>
          <cell r="AT439" t="str">
            <v/>
          </cell>
          <cell r="AU439" t="str">
            <v/>
          </cell>
          <cell r="AV439" t="str">
            <v/>
          </cell>
          <cell r="AW439" t="str">
            <v/>
          </cell>
          <cell r="AX439" t="str">
            <v/>
          </cell>
          <cell r="AY439" t="str">
            <v/>
          </cell>
          <cell r="AZ439" t="str">
            <v/>
          </cell>
          <cell r="BA439" t="str">
            <v/>
          </cell>
          <cell r="BB439" t="str">
            <v/>
          </cell>
          <cell r="BC439" t="str">
            <v/>
          </cell>
          <cell r="BD439" t="str">
            <v/>
          </cell>
          <cell r="BE439" t="str">
            <v/>
          </cell>
          <cell r="BF439" t="str">
            <v/>
          </cell>
          <cell r="BG439" t="str">
            <v/>
          </cell>
          <cell r="BH439" t="str">
            <v/>
          </cell>
          <cell r="BI439" t="str">
            <v/>
          </cell>
          <cell r="BJ439" t="str">
            <v/>
          </cell>
          <cell r="BK439" t="str">
            <v/>
          </cell>
          <cell r="BL439" t="str">
            <v/>
          </cell>
          <cell r="BM439" t="str">
            <v/>
          </cell>
          <cell r="BN439" t="str">
            <v/>
          </cell>
          <cell r="BO439" t="str">
            <v/>
          </cell>
          <cell r="BP439" t="str">
            <v/>
          </cell>
          <cell r="BQ439" t="str">
            <v/>
          </cell>
          <cell r="BR439" t="str">
            <v/>
          </cell>
          <cell r="BS439" t="str">
            <v/>
          </cell>
          <cell r="BT439" t="str">
            <v/>
          </cell>
          <cell r="BU439" t="str">
            <v/>
          </cell>
          <cell r="BV439" t="str">
            <v/>
          </cell>
          <cell r="BW439" t="str">
            <v/>
          </cell>
          <cell r="BX439" t="str">
            <v/>
          </cell>
          <cell r="BY439" t="str">
            <v/>
          </cell>
          <cell r="CA439" t="str">
            <v/>
          </cell>
          <cell r="CB439" t="str">
            <v/>
          </cell>
          <cell r="CC439" t="str">
            <v/>
          </cell>
          <cell r="CD439" t="str">
            <v/>
          </cell>
          <cell r="CE439" t="str">
            <v/>
          </cell>
          <cell r="CF439" t="str">
            <v/>
          </cell>
          <cell r="CG439" t="str">
            <v/>
          </cell>
          <cell r="CH439" t="str">
            <v/>
          </cell>
          <cell r="CI439" t="str">
            <v/>
          </cell>
          <cell r="CJ439" t="str">
            <v/>
          </cell>
          <cell r="CK439" t="str">
            <v/>
          </cell>
          <cell r="CL439" t="str">
            <v/>
          </cell>
          <cell r="CM439" t="str">
            <v/>
          </cell>
          <cell r="CN439" t="str">
            <v/>
          </cell>
          <cell r="CO439" t="str">
            <v/>
          </cell>
          <cell r="CP439" t="str">
            <v/>
          </cell>
          <cell r="CQ439" t="str">
            <v/>
          </cell>
          <cell r="CR439" t="str">
            <v/>
          </cell>
          <cell r="CS439" t="str">
            <v/>
          </cell>
          <cell r="CT439" t="str">
            <v/>
          </cell>
          <cell r="CU439" t="str">
            <v/>
          </cell>
          <cell r="CV439" t="str">
            <v/>
          </cell>
          <cell r="CW439" t="str">
            <v/>
          </cell>
          <cell r="CX439" t="str">
            <v/>
          </cell>
          <cell r="CY439" t="str">
            <v/>
          </cell>
          <cell r="CZ439" t="str">
            <v/>
          </cell>
          <cell r="DA439" t="str">
            <v/>
          </cell>
          <cell r="DB439" t="str">
            <v/>
          </cell>
          <cell r="DC439" t="str">
            <v/>
          </cell>
          <cell r="DD439" t="str">
            <v/>
          </cell>
          <cell r="DE439" t="str">
            <v/>
          </cell>
          <cell r="DF439" t="str">
            <v/>
          </cell>
          <cell r="DG439" t="str">
            <v/>
          </cell>
          <cell r="DH439" t="str">
            <v/>
          </cell>
          <cell r="DI439" t="str">
            <v/>
          </cell>
          <cell r="DJ439" t="str">
            <v/>
          </cell>
          <cell r="DK439" t="str">
            <v/>
          </cell>
          <cell r="DL439" t="str">
            <v/>
          </cell>
          <cell r="DM439" t="str">
            <v/>
          </cell>
          <cell r="DN439" t="str">
            <v/>
          </cell>
          <cell r="DO439" t="str">
            <v/>
          </cell>
          <cell r="DP439" t="str">
            <v/>
          </cell>
          <cell r="DQ439" t="str">
            <v/>
          </cell>
          <cell r="DR439" t="str">
            <v/>
          </cell>
          <cell r="DS439" t="str">
            <v/>
          </cell>
          <cell r="DT439" t="str">
            <v/>
          </cell>
          <cell r="DU439" t="str">
            <v/>
          </cell>
          <cell r="DV439" t="str">
            <v/>
          </cell>
          <cell r="DW439" t="str">
            <v/>
          </cell>
          <cell r="DX439" t="str">
            <v/>
          </cell>
          <cell r="DY439" t="str">
            <v/>
          </cell>
          <cell r="DZ439" t="str">
            <v/>
          </cell>
          <cell r="EA439" t="str">
            <v/>
          </cell>
          <cell r="EB439" t="str">
            <v/>
          </cell>
          <cell r="EC439" t="str">
            <v/>
          </cell>
          <cell r="ED439" t="str">
            <v/>
          </cell>
          <cell r="EE439" t="str">
            <v/>
          </cell>
          <cell r="EF439" t="str">
            <v/>
          </cell>
          <cell r="EG439" t="str">
            <v/>
          </cell>
          <cell r="EH439" t="str">
            <v/>
          </cell>
          <cell r="EI439" t="str">
            <v/>
          </cell>
          <cell r="EJ439" t="str">
            <v/>
          </cell>
          <cell r="EK439" t="str">
            <v/>
          </cell>
          <cell r="EL439" t="str">
            <v/>
          </cell>
          <cell r="EM439" t="str">
            <v/>
          </cell>
          <cell r="EN439" t="str">
            <v/>
          </cell>
          <cell r="EO439" t="str">
            <v/>
          </cell>
          <cell r="EP439" t="str">
            <v/>
          </cell>
          <cell r="EQ439" t="str">
            <v/>
          </cell>
          <cell r="ER439" t="str">
            <v/>
          </cell>
          <cell r="ES439" t="str">
            <v/>
          </cell>
          <cell r="ET439" t="str">
            <v/>
          </cell>
          <cell r="EU439" t="str">
            <v/>
          </cell>
          <cell r="EV439" t="str">
            <v/>
          </cell>
          <cell r="EW439" t="str">
            <v/>
          </cell>
          <cell r="EX439" t="str">
            <v/>
          </cell>
        </row>
        <row r="440"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F440" t="str">
            <v/>
          </cell>
          <cell r="G440" t="str">
            <v/>
          </cell>
          <cell r="H440" t="str">
            <v/>
          </cell>
          <cell r="I440" t="str">
            <v/>
          </cell>
          <cell r="J440" t="str">
            <v/>
          </cell>
          <cell r="K440" t="str">
            <v/>
          </cell>
          <cell r="L440" t="str">
            <v/>
          </cell>
          <cell r="M440" t="str">
            <v/>
          </cell>
          <cell r="N440" t="str">
            <v/>
          </cell>
          <cell r="O440" t="str">
            <v/>
          </cell>
          <cell r="P440" t="str">
            <v/>
          </cell>
          <cell r="Q440" t="str">
            <v/>
          </cell>
          <cell r="R440" t="str">
            <v/>
          </cell>
          <cell r="S440" t="str">
            <v/>
          </cell>
          <cell r="T440" t="str">
            <v/>
          </cell>
          <cell r="U440" t="str">
            <v/>
          </cell>
          <cell r="V440" t="str">
            <v/>
          </cell>
          <cell r="W440" t="str">
            <v/>
          </cell>
          <cell r="X440" t="str">
            <v/>
          </cell>
          <cell r="Y440" t="str">
            <v/>
          </cell>
          <cell r="Z440" t="str">
            <v/>
          </cell>
          <cell r="AA440" t="str">
            <v/>
          </cell>
          <cell r="AB440" t="str">
            <v/>
          </cell>
          <cell r="AC440" t="str">
            <v/>
          </cell>
          <cell r="AD440" t="str">
            <v/>
          </cell>
          <cell r="AE440" t="str">
            <v/>
          </cell>
          <cell r="AF440" t="str">
            <v/>
          </cell>
          <cell r="AG440" t="str">
            <v/>
          </cell>
          <cell r="AH440" t="str">
            <v/>
          </cell>
          <cell r="AI440" t="str">
            <v/>
          </cell>
          <cell r="AJ440" t="str">
            <v/>
          </cell>
          <cell r="AK440" t="str">
            <v/>
          </cell>
          <cell r="AL440" t="str">
            <v/>
          </cell>
          <cell r="AM440" t="str">
            <v/>
          </cell>
          <cell r="AN440" t="str">
            <v/>
          </cell>
          <cell r="AO440" t="str">
            <v/>
          </cell>
          <cell r="AP440" t="str">
            <v/>
          </cell>
          <cell r="AQ440" t="str">
            <v/>
          </cell>
          <cell r="AR440" t="str">
            <v/>
          </cell>
          <cell r="AS440" t="str">
            <v/>
          </cell>
          <cell r="AT440" t="str">
            <v/>
          </cell>
          <cell r="AU440" t="str">
            <v/>
          </cell>
          <cell r="AV440" t="str">
            <v/>
          </cell>
          <cell r="AW440" t="str">
            <v/>
          </cell>
          <cell r="AX440" t="str">
            <v/>
          </cell>
          <cell r="AY440" t="str">
            <v/>
          </cell>
          <cell r="AZ440" t="str">
            <v/>
          </cell>
          <cell r="BA440" t="str">
            <v/>
          </cell>
          <cell r="BB440" t="str">
            <v/>
          </cell>
          <cell r="BC440" t="str">
            <v/>
          </cell>
          <cell r="BD440" t="str">
            <v/>
          </cell>
          <cell r="BE440" t="str">
            <v/>
          </cell>
          <cell r="BF440" t="str">
            <v/>
          </cell>
          <cell r="BG440" t="str">
            <v/>
          </cell>
          <cell r="BH440" t="str">
            <v/>
          </cell>
          <cell r="BI440" t="str">
            <v/>
          </cell>
          <cell r="BJ440" t="str">
            <v/>
          </cell>
          <cell r="BK440" t="str">
            <v/>
          </cell>
          <cell r="BL440" t="str">
            <v/>
          </cell>
          <cell r="BM440" t="str">
            <v/>
          </cell>
          <cell r="BN440" t="str">
            <v/>
          </cell>
          <cell r="BO440" t="str">
            <v/>
          </cell>
          <cell r="BP440" t="str">
            <v/>
          </cell>
          <cell r="BQ440" t="str">
            <v/>
          </cell>
          <cell r="BR440" t="str">
            <v/>
          </cell>
          <cell r="BS440" t="str">
            <v/>
          </cell>
          <cell r="BT440" t="str">
            <v/>
          </cell>
          <cell r="BU440" t="str">
            <v/>
          </cell>
          <cell r="BV440" t="str">
            <v/>
          </cell>
          <cell r="BW440" t="str">
            <v/>
          </cell>
          <cell r="BX440" t="str">
            <v/>
          </cell>
          <cell r="BY440" t="str">
            <v/>
          </cell>
          <cell r="CA440" t="str">
            <v/>
          </cell>
          <cell r="CB440" t="str">
            <v/>
          </cell>
          <cell r="CC440" t="str">
            <v/>
          </cell>
          <cell r="CD440" t="str">
            <v/>
          </cell>
          <cell r="CE440" t="str">
            <v/>
          </cell>
          <cell r="CF440" t="str">
            <v/>
          </cell>
          <cell r="CG440" t="str">
            <v/>
          </cell>
          <cell r="CH440" t="str">
            <v/>
          </cell>
          <cell r="CI440" t="str">
            <v/>
          </cell>
          <cell r="CJ440" t="str">
            <v/>
          </cell>
          <cell r="CK440" t="str">
            <v/>
          </cell>
          <cell r="CL440" t="str">
            <v/>
          </cell>
          <cell r="CM440" t="str">
            <v/>
          </cell>
          <cell r="CN440" t="str">
            <v/>
          </cell>
          <cell r="CO440" t="str">
            <v/>
          </cell>
          <cell r="CP440" t="str">
            <v/>
          </cell>
          <cell r="CQ440" t="str">
            <v/>
          </cell>
          <cell r="CR440" t="str">
            <v/>
          </cell>
          <cell r="CS440" t="str">
            <v/>
          </cell>
          <cell r="CT440" t="str">
            <v/>
          </cell>
          <cell r="CU440" t="str">
            <v/>
          </cell>
          <cell r="CV440" t="str">
            <v/>
          </cell>
          <cell r="CW440" t="str">
            <v/>
          </cell>
          <cell r="CX440" t="str">
            <v/>
          </cell>
          <cell r="CY440" t="str">
            <v/>
          </cell>
          <cell r="CZ440" t="str">
            <v/>
          </cell>
          <cell r="DA440" t="str">
            <v/>
          </cell>
          <cell r="DB440" t="str">
            <v/>
          </cell>
          <cell r="DC440" t="str">
            <v/>
          </cell>
          <cell r="DD440" t="str">
            <v/>
          </cell>
          <cell r="DE440" t="str">
            <v/>
          </cell>
          <cell r="DF440" t="str">
            <v/>
          </cell>
          <cell r="DG440" t="str">
            <v/>
          </cell>
          <cell r="DH440" t="str">
            <v/>
          </cell>
          <cell r="DI440" t="str">
            <v/>
          </cell>
          <cell r="DJ440" t="str">
            <v/>
          </cell>
          <cell r="DK440" t="str">
            <v/>
          </cell>
          <cell r="DL440" t="str">
            <v/>
          </cell>
          <cell r="DM440" t="str">
            <v/>
          </cell>
          <cell r="DN440" t="str">
            <v/>
          </cell>
          <cell r="DO440" t="str">
            <v/>
          </cell>
          <cell r="DP440" t="str">
            <v/>
          </cell>
          <cell r="DQ440" t="str">
            <v/>
          </cell>
          <cell r="DR440" t="str">
            <v/>
          </cell>
          <cell r="DS440" t="str">
            <v/>
          </cell>
          <cell r="DT440" t="str">
            <v/>
          </cell>
          <cell r="DU440" t="str">
            <v/>
          </cell>
          <cell r="DV440" t="str">
            <v/>
          </cell>
          <cell r="DW440" t="str">
            <v/>
          </cell>
          <cell r="DX440" t="str">
            <v/>
          </cell>
          <cell r="DY440" t="str">
            <v/>
          </cell>
          <cell r="DZ440" t="str">
            <v/>
          </cell>
          <cell r="EA440" t="str">
            <v/>
          </cell>
          <cell r="EB440" t="str">
            <v/>
          </cell>
          <cell r="EC440" t="str">
            <v/>
          </cell>
          <cell r="ED440" t="str">
            <v/>
          </cell>
          <cell r="EE440" t="str">
            <v/>
          </cell>
          <cell r="EF440" t="str">
            <v/>
          </cell>
          <cell r="EG440" t="str">
            <v/>
          </cell>
          <cell r="EH440" t="str">
            <v/>
          </cell>
          <cell r="EI440" t="str">
            <v/>
          </cell>
          <cell r="EJ440" t="str">
            <v/>
          </cell>
          <cell r="EK440" t="str">
            <v/>
          </cell>
          <cell r="EL440" t="str">
            <v/>
          </cell>
          <cell r="EM440" t="str">
            <v/>
          </cell>
          <cell r="EN440" t="str">
            <v/>
          </cell>
          <cell r="EO440" t="str">
            <v/>
          </cell>
          <cell r="EP440" t="str">
            <v/>
          </cell>
          <cell r="EQ440" t="str">
            <v/>
          </cell>
          <cell r="ER440" t="str">
            <v/>
          </cell>
          <cell r="ES440" t="str">
            <v/>
          </cell>
          <cell r="ET440" t="str">
            <v/>
          </cell>
          <cell r="EU440" t="str">
            <v/>
          </cell>
          <cell r="EV440" t="str">
            <v/>
          </cell>
          <cell r="EW440" t="str">
            <v/>
          </cell>
          <cell r="EX440" t="str">
            <v/>
          </cell>
        </row>
        <row r="441"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F441" t="str">
            <v/>
          </cell>
          <cell r="G441" t="str">
            <v/>
          </cell>
          <cell r="H441" t="str">
            <v/>
          </cell>
          <cell r="I441" t="str">
            <v/>
          </cell>
          <cell r="J441" t="str">
            <v/>
          </cell>
          <cell r="K441" t="str">
            <v/>
          </cell>
          <cell r="L441" t="str">
            <v/>
          </cell>
          <cell r="M441" t="str">
            <v/>
          </cell>
          <cell r="N441" t="str">
            <v/>
          </cell>
          <cell r="O441" t="str">
            <v/>
          </cell>
          <cell r="P441" t="str">
            <v/>
          </cell>
          <cell r="Q441" t="str">
            <v/>
          </cell>
          <cell r="R441" t="str">
            <v/>
          </cell>
          <cell r="S441" t="str">
            <v/>
          </cell>
          <cell r="T441" t="str">
            <v/>
          </cell>
          <cell r="U441" t="str">
            <v/>
          </cell>
          <cell r="V441" t="str">
            <v/>
          </cell>
          <cell r="W441" t="str">
            <v/>
          </cell>
          <cell r="X441" t="str">
            <v/>
          </cell>
          <cell r="Y441" t="str">
            <v/>
          </cell>
          <cell r="Z441" t="str">
            <v/>
          </cell>
          <cell r="AA441" t="str">
            <v/>
          </cell>
          <cell r="AB441" t="str">
            <v/>
          </cell>
          <cell r="AC441" t="str">
            <v/>
          </cell>
          <cell r="AD441" t="str">
            <v/>
          </cell>
          <cell r="AE441" t="str">
            <v/>
          </cell>
          <cell r="AF441" t="str">
            <v/>
          </cell>
          <cell r="AG441" t="str">
            <v/>
          </cell>
          <cell r="AH441" t="str">
            <v/>
          </cell>
          <cell r="AI441" t="str">
            <v/>
          </cell>
          <cell r="AJ441" t="str">
            <v/>
          </cell>
          <cell r="AK441" t="str">
            <v/>
          </cell>
          <cell r="AL441" t="str">
            <v/>
          </cell>
          <cell r="AM441" t="str">
            <v/>
          </cell>
          <cell r="AN441" t="str">
            <v/>
          </cell>
          <cell r="AO441" t="str">
            <v/>
          </cell>
          <cell r="AP441" t="str">
            <v/>
          </cell>
          <cell r="AQ441" t="str">
            <v/>
          </cell>
          <cell r="AR441" t="str">
            <v/>
          </cell>
          <cell r="AS441" t="str">
            <v/>
          </cell>
          <cell r="AT441" t="str">
            <v/>
          </cell>
          <cell r="AU441" t="str">
            <v/>
          </cell>
          <cell r="AV441" t="str">
            <v/>
          </cell>
          <cell r="AW441" t="str">
            <v/>
          </cell>
          <cell r="AX441" t="str">
            <v/>
          </cell>
          <cell r="AY441" t="str">
            <v/>
          </cell>
          <cell r="AZ441" t="str">
            <v/>
          </cell>
          <cell r="BA441" t="str">
            <v/>
          </cell>
          <cell r="BB441" t="str">
            <v/>
          </cell>
          <cell r="BC441" t="str">
            <v/>
          </cell>
          <cell r="BD441" t="str">
            <v/>
          </cell>
          <cell r="BE441" t="str">
            <v/>
          </cell>
          <cell r="BF441" t="str">
            <v/>
          </cell>
          <cell r="BG441" t="str">
            <v/>
          </cell>
          <cell r="BH441" t="str">
            <v/>
          </cell>
          <cell r="BI441" t="str">
            <v/>
          </cell>
          <cell r="BJ441" t="str">
            <v/>
          </cell>
          <cell r="BK441" t="str">
            <v/>
          </cell>
          <cell r="BL441" t="str">
            <v/>
          </cell>
          <cell r="BM441" t="str">
            <v/>
          </cell>
          <cell r="BN441" t="str">
            <v/>
          </cell>
          <cell r="BO441" t="str">
            <v/>
          </cell>
          <cell r="BP441" t="str">
            <v/>
          </cell>
          <cell r="BQ441" t="str">
            <v/>
          </cell>
          <cell r="BR441" t="str">
            <v/>
          </cell>
          <cell r="BS441" t="str">
            <v/>
          </cell>
          <cell r="BT441" t="str">
            <v/>
          </cell>
          <cell r="BU441" t="str">
            <v/>
          </cell>
          <cell r="BV441" t="str">
            <v/>
          </cell>
          <cell r="BW441" t="str">
            <v/>
          </cell>
          <cell r="BX441" t="str">
            <v/>
          </cell>
          <cell r="BY441" t="str">
            <v/>
          </cell>
          <cell r="CA441" t="str">
            <v/>
          </cell>
          <cell r="CB441" t="str">
            <v/>
          </cell>
          <cell r="CC441" t="str">
            <v/>
          </cell>
          <cell r="CD441" t="str">
            <v/>
          </cell>
          <cell r="CE441" t="str">
            <v/>
          </cell>
          <cell r="CF441" t="str">
            <v/>
          </cell>
          <cell r="CG441" t="str">
            <v/>
          </cell>
          <cell r="CH441" t="str">
            <v/>
          </cell>
          <cell r="CI441" t="str">
            <v/>
          </cell>
          <cell r="CJ441" t="str">
            <v/>
          </cell>
          <cell r="CK441" t="str">
            <v/>
          </cell>
          <cell r="CL441" t="str">
            <v/>
          </cell>
          <cell r="CM441" t="str">
            <v/>
          </cell>
          <cell r="CN441" t="str">
            <v/>
          </cell>
          <cell r="CO441" t="str">
            <v/>
          </cell>
          <cell r="CP441" t="str">
            <v/>
          </cell>
          <cell r="CQ441" t="str">
            <v/>
          </cell>
          <cell r="CR441" t="str">
            <v/>
          </cell>
          <cell r="CS441" t="str">
            <v/>
          </cell>
          <cell r="CT441" t="str">
            <v/>
          </cell>
          <cell r="CU441" t="str">
            <v/>
          </cell>
          <cell r="CV441" t="str">
            <v/>
          </cell>
          <cell r="CW441" t="str">
            <v/>
          </cell>
          <cell r="CX441" t="str">
            <v/>
          </cell>
          <cell r="CY441" t="str">
            <v/>
          </cell>
          <cell r="CZ441" t="str">
            <v/>
          </cell>
          <cell r="DA441" t="str">
            <v/>
          </cell>
          <cell r="DB441" t="str">
            <v/>
          </cell>
          <cell r="DC441" t="str">
            <v/>
          </cell>
          <cell r="DD441" t="str">
            <v/>
          </cell>
          <cell r="DE441" t="str">
            <v/>
          </cell>
          <cell r="DF441" t="str">
            <v/>
          </cell>
          <cell r="DG441" t="str">
            <v/>
          </cell>
          <cell r="DH441" t="str">
            <v/>
          </cell>
          <cell r="DI441" t="str">
            <v/>
          </cell>
          <cell r="DJ441" t="str">
            <v/>
          </cell>
          <cell r="DK441" t="str">
            <v/>
          </cell>
          <cell r="DL441" t="str">
            <v/>
          </cell>
          <cell r="DM441" t="str">
            <v/>
          </cell>
          <cell r="DN441" t="str">
            <v/>
          </cell>
          <cell r="DO441" t="str">
            <v/>
          </cell>
          <cell r="DP441" t="str">
            <v/>
          </cell>
          <cell r="DQ441" t="str">
            <v/>
          </cell>
          <cell r="DR441" t="str">
            <v/>
          </cell>
          <cell r="DS441" t="str">
            <v/>
          </cell>
          <cell r="DT441" t="str">
            <v/>
          </cell>
          <cell r="DU441" t="str">
            <v/>
          </cell>
          <cell r="DV441" t="str">
            <v/>
          </cell>
          <cell r="DW441" t="str">
            <v/>
          </cell>
          <cell r="DX441" t="str">
            <v/>
          </cell>
          <cell r="DY441" t="str">
            <v/>
          </cell>
          <cell r="DZ441" t="str">
            <v/>
          </cell>
          <cell r="EA441" t="str">
            <v/>
          </cell>
          <cell r="EB441" t="str">
            <v/>
          </cell>
          <cell r="EC441" t="str">
            <v/>
          </cell>
          <cell r="ED441" t="str">
            <v/>
          </cell>
          <cell r="EE441" t="str">
            <v/>
          </cell>
          <cell r="EF441" t="str">
            <v/>
          </cell>
          <cell r="EG441" t="str">
            <v/>
          </cell>
          <cell r="EH441" t="str">
            <v/>
          </cell>
          <cell r="EI441" t="str">
            <v/>
          </cell>
          <cell r="EJ441" t="str">
            <v/>
          </cell>
          <cell r="EK441" t="str">
            <v/>
          </cell>
          <cell r="EL441" t="str">
            <v/>
          </cell>
          <cell r="EM441" t="str">
            <v/>
          </cell>
          <cell r="EN441" t="str">
            <v/>
          </cell>
          <cell r="EO441" t="str">
            <v/>
          </cell>
          <cell r="EP441" t="str">
            <v/>
          </cell>
          <cell r="EQ441" t="str">
            <v/>
          </cell>
          <cell r="ER441" t="str">
            <v/>
          </cell>
          <cell r="ES441" t="str">
            <v/>
          </cell>
          <cell r="ET441" t="str">
            <v/>
          </cell>
          <cell r="EU441" t="str">
            <v/>
          </cell>
          <cell r="EV441" t="str">
            <v/>
          </cell>
          <cell r="EW441" t="str">
            <v/>
          </cell>
          <cell r="EX441" t="str">
            <v/>
          </cell>
        </row>
        <row r="442"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F442" t="str">
            <v/>
          </cell>
          <cell r="G442" t="str">
            <v/>
          </cell>
          <cell r="H442" t="str">
            <v/>
          </cell>
          <cell r="I442" t="str">
            <v/>
          </cell>
          <cell r="J442" t="str">
            <v/>
          </cell>
          <cell r="K442" t="str">
            <v/>
          </cell>
          <cell r="L442" t="str">
            <v/>
          </cell>
          <cell r="M442" t="str">
            <v/>
          </cell>
          <cell r="N442" t="str">
            <v/>
          </cell>
          <cell r="O442" t="str">
            <v/>
          </cell>
          <cell r="P442" t="str">
            <v/>
          </cell>
          <cell r="Q442" t="str">
            <v/>
          </cell>
          <cell r="R442" t="str">
            <v/>
          </cell>
          <cell r="S442" t="str">
            <v/>
          </cell>
          <cell r="T442" t="str">
            <v/>
          </cell>
          <cell r="U442" t="str">
            <v/>
          </cell>
          <cell r="V442" t="str">
            <v/>
          </cell>
          <cell r="W442" t="str">
            <v/>
          </cell>
          <cell r="X442" t="str">
            <v/>
          </cell>
          <cell r="Y442" t="str">
            <v/>
          </cell>
          <cell r="Z442" t="str">
            <v/>
          </cell>
          <cell r="AA442" t="str">
            <v/>
          </cell>
          <cell r="AB442" t="str">
            <v/>
          </cell>
          <cell r="AC442" t="str">
            <v/>
          </cell>
          <cell r="AD442" t="str">
            <v/>
          </cell>
          <cell r="AE442" t="str">
            <v/>
          </cell>
          <cell r="AF442" t="str">
            <v/>
          </cell>
          <cell r="AG442" t="str">
            <v/>
          </cell>
          <cell r="AH442" t="str">
            <v/>
          </cell>
          <cell r="AI442" t="str">
            <v/>
          </cell>
          <cell r="AJ442" t="str">
            <v/>
          </cell>
          <cell r="AK442" t="str">
            <v/>
          </cell>
          <cell r="AL442" t="str">
            <v/>
          </cell>
          <cell r="AM442" t="str">
            <v/>
          </cell>
          <cell r="AN442" t="str">
            <v/>
          </cell>
          <cell r="AO442" t="str">
            <v/>
          </cell>
          <cell r="AP442" t="str">
            <v/>
          </cell>
          <cell r="AQ442" t="str">
            <v/>
          </cell>
          <cell r="AR442" t="str">
            <v/>
          </cell>
          <cell r="AS442" t="str">
            <v/>
          </cell>
          <cell r="AT442" t="str">
            <v/>
          </cell>
          <cell r="AU442" t="str">
            <v/>
          </cell>
          <cell r="AV442" t="str">
            <v/>
          </cell>
          <cell r="AW442" t="str">
            <v/>
          </cell>
          <cell r="AX442" t="str">
            <v/>
          </cell>
          <cell r="AY442" t="str">
            <v/>
          </cell>
          <cell r="AZ442" t="str">
            <v/>
          </cell>
          <cell r="BA442" t="str">
            <v/>
          </cell>
          <cell r="BB442" t="str">
            <v/>
          </cell>
          <cell r="BC442" t="str">
            <v/>
          </cell>
          <cell r="BD442" t="str">
            <v/>
          </cell>
          <cell r="BE442" t="str">
            <v/>
          </cell>
          <cell r="BF442" t="str">
            <v/>
          </cell>
          <cell r="BG442" t="str">
            <v/>
          </cell>
          <cell r="BH442" t="str">
            <v/>
          </cell>
          <cell r="BI442" t="str">
            <v/>
          </cell>
          <cell r="BJ442" t="str">
            <v/>
          </cell>
          <cell r="BK442" t="str">
            <v/>
          </cell>
          <cell r="BL442" t="str">
            <v/>
          </cell>
          <cell r="BM442" t="str">
            <v/>
          </cell>
          <cell r="BN442" t="str">
            <v/>
          </cell>
          <cell r="BO442" t="str">
            <v/>
          </cell>
          <cell r="BP442" t="str">
            <v/>
          </cell>
          <cell r="BQ442" t="str">
            <v/>
          </cell>
          <cell r="BR442" t="str">
            <v/>
          </cell>
          <cell r="BS442" t="str">
            <v/>
          </cell>
          <cell r="BT442" t="str">
            <v/>
          </cell>
          <cell r="BU442" t="str">
            <v/>
          </cell>
          <cell r="BV442" t="str">
            <v/>
          </cell>
          <cell r="BW442" t="str">
            <v/>
          </cell>
          <cell r="BX442" t="str">
            <v/>
          </cell>
          <cell r="BY442" t="str">
            <v/>
          </cell>
          <cell r="CA442" t="str">
            <v/>
          </cell>
          <cell r="CB442" t="str">
            <v/>
          </cell>
          <cell r="CC442" t="str">
            <v/>
          </cell>
          <cell r="CD442" t="str">
            <v/>
          </cell>
          <cell r="CE442" t="str">
            <v/>
          </cell>
          <cell r="CF442" t="str">
            <v/>
          </cell>
          <cell r="CG442" t="str">
            <v/>
          </cell>
          <cell r="CH442" t="str">
            <v/>
          </cell>
          <cell r="CI442" t="str">
            <v/>
          </cell>
          <cell r="CJ442" t="str">
            <v/>
          </cell>
          <cell r="CK442" t="str">
            <v/>
          </cell>
          <cell r="CL442" t="str">
            <v/>
          </cell>
          <cell r="CM442" t="str">
            <v/>
          </cell>
          <cell r="CN442" t="str">
            <v/>
          </cell>
          <cell r="CO442" t="str">
            <v/>
          </cell>
          <cell r="CP442" t="str">
            <v/>
          </cell>
          <cell r="CQ442" t="str">
            <v/>
          </cell>
          <cell r="CR442" t="str">
            <v/>
          </cell>
          <cell r="CS442" t="str">
            <v/>
          </cell>
          <cell r="CT442" t="str">
            <v/>
          </cell>
          <cell r="CU442" t="str">
            <v/>
          </cell>
          <cell r="CV442" t="str">
            <v/>
          </cell>
          <cell r="CW442" t="str">
            <v/>
          </cell>
          <cell r="CX442" t="str">
            <v/>
          </cell>
          <cell r="CY442" t="str">
            <v/>
          </cell>
          <cell r="CZ442" t="str">
            <v/>
          </cell>
          <cell r="DA442" t="str">
            <v/>
          </cell>
          <cell r="DB442" t="str">
            <v/>
          </cell>
          <cell r="DC442" t="str">
            <v/>
          </cell>
          <cell r="DD442" t="str">
            <v/>
          </cell>
          <cell r="DE442" t="str">
            <v/>
          </cell>
          <cell r="DF442" t="str">
            <v/>
          </cell>
          <cell r="DG442" t="str">
            <v/>
          </cell>
          <cell r="DH442" t="str">
            <v/>
          </cell>
          <cell r="DI442" t="str">
            <v/>
          </cell>
          <cell r="DJ442" t="str">
            <v/>
          </cell>
          <cell r="DK442" t="str">
            <v/>
          </cell>
          <cell r="DL442" t="str">
            <v/>
          </cell>
          <cell r="DM442" t="str">
            <v/>
          </cell>
          <cell r="DN442" t="str">
            <v/>
          </cell>
          <cell r="DO442" t="str">
            <v/>
          </cell>
          <cell r="DP442" t="str">
            <v/>
          </cell>
          <cell r="DQ442" t="str">
            <v/>
          </cell>
          <cell r="DR442" t="str">
            <v/>
          </cell>
          <cell r="DS442" t="str">
            <v/>
          </cell>
          <cell r="DT442" t="str">
            <v/>
          </cell>
          <cell r="DU442" t="str">
            <v/>
          </cell>
          <cell r="DV442" t="str">
            <v/>
          </cell>
          <cell r="DW442" t="str">
            <v/>
          </cell>
          <cell r="DX442" t="str">
            <v/>
          </cell>
          <cell r="DY442" t="str">
            <v/>
          </cell>
          <cell r="DZ442" t="str">
            <v/>
          </cell>
          <cell r="EA442" t="str">
            <v/>
          </cell>
          <cell r="EB442" t="str">
            <v/>
          </cell>
          <cell r="EC442" t="str">
            <v/>
          </cell>
          <cell r="ED442" t="str">
            <v/>
          </cell>
          <cell r="EE442" t="str">
            <v/>
          </cell>
          <cell r="EF442" t="str">
            <v/>
          </cell>
          <cell r="EG442" t="str">
            <v/>
          </cell>
          <cell r="EH442" t="str">
            <v/>
          </cell>
          <cell r="EI442" t="str">
            <v/>
          </cell>
          <cell r="EJ442" t="str">
            <v/>
          </cell>
          <cell r="EK442" t="str">
            <v/>
          </cell>
          <cell r="EL442" t="str">
            <v/>
          </cell>
          <cell r="EM442" t="str">
            <v/>
          </cell>
          <cell r="EN442" t="str">
            <v/>
          </cell>
          <cell r="EO442" t="str">
            <v/>
          </cell>
          <cell r="EP442" t="str">
            <v/>
          </cell>
          <cell r="EQ442" t="str">
            <v/>
          </cell>
          <cell r="ER442" t="str">
            <v/>
          </cell>
          <cell r="ES442" t="str">
            <v/>
          </cell>
          <cell r="ET442" t="str">
            <v/>
          </cell>
          <cell r="EU442" t="str">
            <v/>
          </cell>
          <cell r="EV442" t="str">
            <v/>
          </cell>
          <cell r="EW442" t="str">
            <v/>
          </cell>
          <cell r="EX442" t="str">
            <v/>
          </cell>
        </row>
        <row r="443"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F443" t="str">
            <v/>
          </cell>
          <cell r="G443" t="str">
            <v/>
          </cell>
          <cell r="H443" t="str">
            <v/>
          </cell>
          <cell r="I443" t="str">
            <v/>
          </cell>
          <cell r="J443" t="str">
            <v/>
          </cell>
          <cell r="K443" t="str">
            <v/>
          </cell>
          <cell r="L443" t="str">
            <v/>
          </cell>
          <cell r="M443" t="str">
            <v/>
          </cell>
          <cell r="N443" t="str">
            <v/>
          </cell>
          <cell r="O443" t="str">
            <v/>
          </cell>
          <cell r="P443" t="str">
            <v/>
          </cell>
          <cell r="Q443" t="str">
            <v/>
          </cell>
          <cell r="R443" t="str">
            <v/>
          </cell>
          <cell r="S443" t="str">
            <v/>
          </cell>
          <cell r="T443" t="str">
            <v/>
          </cell>
          <cell r="U443" t="str">
            <v/>
          </cell>
          <cell r="V443" t="str">
            <v/>
          </cell>
          <cell r="W443" t="str">
            <v/>
          </cell>
          <cell r="X443" t="str">
            <v/>
          </cell>
          <cell r="Y443" t="str">
            <v/>
          </cell>
          <cell r="Z443" t="str">
            <v/>
          </cell>
          <cell r="AA443" t="str">
            <v/>
          </cell>
          <cell r="AB443" t="str">
            <v/>
          </cell>
          <cell r="AC443" t="str">
            <v/>
          </cell>
          <cell r="AD443" t="str">
            <v/>
          </cell>
          <cell r="AE443" t="str">
            <v/>
          </cell>
          <cell r="AF443" t="str">
            <v/>
          </cell>
          <cell r="AG443" t="str">
            <v/>
          </cell>
          <cell r="AH443" t="str">
            <v/>
          </cell>
          <cell r="AI443" t="str">
            <v/>
          </cell>
          <cell r="AJ443" t="str">
            <v/>
          </cell>
          <cell r="AK443" t="str">
            <v/>
          </cell>
          <cell r="AL443" t="str">
            <v/>
          </cell>
          <cell r="AM443" t="str">
            <v/>
          </cell>
          <cell r="AN443" t="str">
            <v/>
          </cell>
          <cell r="AO443" t="str">
            <v/>
          </cell>
          <cell r="AP443" t="str">
            <v/>
          </cell>
          <cell r="AQ443" t="str">
            <v/>
          </cell>
          <cell r="AR443" t="str">
            <v/>
          </cell>
          <cell r="AS443" t="str">
            <v/>
          </cell>
          <cell r="AT443" t="str">
            <v/>
          </cell>
          <cell r="AU443" t="str">
            <v/>
          </cell>
          <cell r="AV443" t="str">
            <v/>
          </cell>
          <cell r="AW443" t="str">
            <v/>
          </cell>
          <cell r="AX443" t="str">
            <v/>
          </cell>
          <cell r="AY443" t="str">
            <v/>
          </cell>
          <cell r="AZ443" t="str">
            <v/>
          </cell>
          <cell r="BA443" t="str">
            <v/>
          </cell>
          <cell r="BB443" t="str">
            <v/>
          </cell>
          <cell r="BC443" t="str">
            <v/>
          </cell>
          <cell r="BD443" t="str">
            <v/>
          </cell>
          <cell r="BE443" t="str">
            <v/>
          </cell>
          <cell r="BF443" t="str">
            <v/>
          </cell>
          <cell r="BG443" t="str">
            <v/>
          </cell>
          <cell r="BH443" t="str">
            <v/>
          </cell>
          <cell r="BI443" t="str">
            <v/>
          </cell>
          <cell r="BJ443" t="str">
            <v/>
          </cell>
          <cell r="BK443" t="str">
            <v/>
          </cell>
          <cell r="BL443" t="str">
            <v/>
          </cell>
          <cell r="BM443" t="str">
            <v/>
          </cell>
          <cell r="BN443" t="str">
            <v/>
          </cell>
          <cell r="BO443" t="str">
            <v/>
          </cell>
          <cell r="BP443" t="str">
            <v/>
          </cell>
          <cell r="BQ443" t="str">
            <v/>
          </cell>
          <cell r="BR443" t="str">
            <v/>
          </cell>
          <cell r="BS443" t="str">
            <v/>
          </cell>
          <cell r="BT443" t="str">
            <v/>
          </cell>
          <cell r="BU443" t="str">
            <v/>
          </cell>
          <cell r="BV443" t="str">
            <v/>
          </cell>
          <cell r="BW443" t="str">
            <v/>
          </cell>
          <cell r="BX443" t="str">
            <v/>
          </cell>
          <cell r="BY443" t="str">
            <v/>
          </cell>
          <cell r="CA443" t="str">
            <v/>
          </cell>
          <cell r="CB443" t="str">
            <v/>
          </cell>
          <cell r="CC443" t="str">
            <v/>
          </cell>
          <cell r="CD443" t="str">
            <v/>
          </cell>
          <cell r="CE443" t="str">
            <v/>
          </cell>
          <cell r="CF443" t="str">
            <v/>
          </cell>
          <cell r="CG443" t="str">
            <v/>
          </cell>
          <cell r="CH443" t="str">
            <v/>
          </cell>
          <cell r="CI443" t="str">
            <v/>
          </cell>
          <cell r="CJ443" t="str">
            <v/>
          </cell>
          <cell r="CK443" t="str">
            <v/>
          </cell>
          <cell r="CL443" t="str">
            <v/>
          </cell>
          <cell r="CM443" t="str">
            <v/>
          </cell>
          <cell r="CN443" t="str">
            <v/>
          </cell>
          <cell r="CO443" t="str">
            <v/>
          </cell>
          <cell r="CP443" t="str">
            <v/>
          </cell>
          <cell r="CQ443" t="str">
            <v/>
          </cell>
          <cell r="CR443" t="str">
            <v/>
          </cell>
          <cell r="CS443" t="str">
            <v/>
          </cell>
          <cell r="CT443" t="str">
            <v/>
          </cell>
          <cell r="CU443" t="str">
            <v/>
          </cell>
          <cell r="CV443" t="str">
            <v/>
          </cell>
          <cell r="CW443" t="str">
            <v/>
          </cell>
          <cell r="CX443" t="str">
            <v/>
          </cell>
          <cell r="CY443" t="str">
            <v/>
          </cell>
          <cell r="CZ443" t="str">
            <v/>
          </cell>
          <cell r="DA443" t="str">
            <v/>
          </cell>
          <cell r="DB443" t="str">
            <v/>
          </cell>
          <cell r="DC443" t="str">
            <v/>
          </cell>
          <cell r="DD443" t="str">
            <v/>
          </cell>
          <cell r="DE443" t="str">
            <v/>
          </cell>
          <cell r="DF443" t="str">
            <v/>
          </cell>
          <cell r="DG443" t="str">
            <v/>
          </cell>
          <cell r="DH443" t="str">
            <v/>
          </cell>
          <cell r="DI443" t="str">
            <v/>
          </cell>
          <cell r="DJ443" t="str">
            <v/>
          </cell>
          <cell r="DK443" t="str">
            <v/>
          </cell>
          <cell r="DL443" t="str">
            <v/>
          </cell>
          <cell r="DM443" t="str">
            <v/>
          </cell>
          <cell r="DN443" t="str">
            <v/>
          </cell>
          <cell r="DO443" t="str">
            <v/>
          </cell>
          <cell r="DP443" t="str">
            <v/>
          </cell>
          <cell r="DQ443" t="str">
            <v/>
          </cell>
          <cell r="DR443" t="str">
            <v/>
          </cell>
          <cell r="DS443" t="str">
            <v/>
          </cell>
          <cell r="DT443" t="str">
            <v/>
          </cell>
          <cell r="DU443" t="str">
            <v/>
          </cell>
          <cell r="DV443" t="str">
            <v/>
          </cell>
          <cell r="DW443" t="str">
            <v/>
          </cell>
          <cell r="DX443" t="str">
            <v/>
          </cell>
          <cell r="DY443" t="str">
            <v/>
          </cell>
          <cell r="DZ443" t="str">
            <v/>
          </cell>
          <cell r="EA443" t="str">
            <v/>
          </cell>
          <cell r="EB443" t="str">
            <v/>
          </cell>
          <cell r="EC443" t="str">
            <v/>
          </cell>
          <cell r="ED443" t="str">
            <v/>
          </cell>
          <cell r="EE443" t="str">
            <v/>
          </cell>
          <cell r="EF443" t="str">
            <v/>
          </cell>
          <cell r="EG443" t="str">
            <v/>
          </cell>
          <cell r="EH443" t="str">
            <v/>
          </cell>
          <cell r="EI443" t="str">
            <v/>
          </cell>
          <cell r="EJ443" t="str">
            <v/>
          </cell>
          <cell r="EK443" t="str">
            <v/>
          </cell>
          <cell r="EL443" t="str">
            <v/>
          </cell>
          <cell r="EM443" t="str">
            <v/>
          </cell>
          <cell r="EN443" t="str">
            <v/>
          </cell>
          <cell r="EO443" t="str">
            <v/>
          </cell>
          <cell r="EP443" t="str">
            <v/>
          </cell>
          <cell r="EQ443" t="str">
            <v/>
          </cell>
          <cell r="ER443" t="str">
            <v/>
          </cell>
          <cell r="ES443" t="str">
            <v/>
          </cell>
          <cell r="ET443" t="str">
            <v/>
          </cell>
          <cell r="EU443" t="str">
            <v/>
          </cell>
          <cell r="EV443" t="str">
            <v/>
          </cell>
          <cell r="EW443" t="str">
            <v/>
          </cell>
          <cell r="EX443" t="str">
            <v/>
          </cell>
        </row>
        <row r="444"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F444" t="str">
            <v/>
          </cell>
          <cell r="G444" t="str">
            <v/>
          </cell>
          <cell r="H444" t="str">
            <v/>
          </cell>
          <cell r="I444" t="str">
            <v/>
          </cell>
          <cell r="J444" t="str">
            <v/>
          </cell>
          <cell r="K444" t="str">
            <v/>
          </cell>
          <cell r="L444" t="str">
            <v/>
          </cell>
          <cell r="M444" t="str">
            <v/>
          </cell>
          <cell r="N444" t="str">
            <v/>
          </cell>
          <cell r="O444" t="str">
            <v/>
          </cell>
          <cell r="P444" t="str">
            <v/>
          </cell>
          <cell r="Q444" t="str">
            <v/>
          </cell>
          <cell r="R444" t="str">
            <v/>
          </cell>
          <cell r="S444" t="str">
            <v/>
          </cell>
          <cell r="T444" t="str">
            <v/>
          </cell>
          <cell r="U444" t="str">
            <v/>
          </cell>
          <cell r="V444" t="str">
            <v/>
          </cell>
          <cell r="W444" t="str">
            <v/>
          </cell>
          <cell r="X444" t="str">
            <v/>
          </cell>
          <cell r="Y444" t="str">
            <v/>
          </cell>
          <cell r="Z444" t="str">
            <v/>
          </cell>
          <cell r="AA444" t="str">
            <v/>
          </cell>
          <cell r="AB444" t="str">
            <v/>
          </cell>
          <cell r="AC444" t="str">
            <v/>
          </cell>
          <cell r="AD444" t="str">
            <v/>
          </cell>
          <cell r="AE444" t="str">
            <v/>
          </cell>
          <cell r="AF444" t="str">
            <v/>
          </cell>
          <cell r="AG444" t="str">
            <v/>
          </cell>
          <cell r="AH444" t="str">
            <v/>
          </cell>
          <cell r="AI444" t="str">
            <v/>
          </cell>
          <cell r="AJ444" t="str">
            <v/>
          </cell>
          <cell r="AK444" t="str">
            <v/>
          </cell>
          <cell r="AL444" t="str">
            <v/>
          </cell>
          <cell r="AM444" t="str">
            <v/>
          </cell>
          <cell r="AN444" t="str">
            <v/>
          </cell>
          <cell r="AO444" t="str">
            <v/>
          </cell>
          <cell r="AP444" t="str">
            <v/>
          </cell>
          <cell r="AQ444" t="str">
            <v/>
          </cell>
          <cell r="AR444" t="str">
            <v/>
          </cell>
          <cell r="AS444" t="str">
            <v/>
          </cell>
          <cell r="AT444" t="str">
            <v/>
          </cell>
          <cell r="AU444" t="str">
            <v/>
          </cell>
          <cell r="AV444" t="str">
            <v/>
          </cell>
          <cell r="AW444" t="str">
            <v/>
          </cell>
          <cell r="AX444" t="str">
            <v/>
          </cell>
          <cell r="AY444" t="str">
            <v/>
          </cell>
          <cell r="AZ444" t="str">
            <v/>
          </cell>
          <cell r="BA444" t="str">
            <v/>
          </cell>
          <cell r="BB444" t="str">
            <v/>
          </cell>
          <cell r="BC444" t="str">
            <v/>
          </cell>
          <cell r="BD444" t="str">
            <v/>
          </cell>
          <cell r="BE444" t="str">
            <v/>
          </cell>
          <cell r="BF444" t="str">
            <v/>
          </cell>
          <cell r="BG444" t="str">
            <v/>
          </cell>
          <cell r="BH444" t="str">
            <v/>
          </cell>
          <cell r="BI444" t="str">
            <v/>
          </cell>
          <cell r="BJ444" t="str">
            <v/>
          </cell>
          <cell r="BK444" t="str">
            <v/>
          </cell>
          <cell r="BL444" t="str">
            <v/>
          </cell>
          <cell r="BM444" t="str">
            <v/>
          </cell>
          <cell r="BN444" t="str">
            <v/>
          </cell>
          <cell r="BO444" t="str">
            <v/>
          </cell>
          <cell r="BP444" t="str">
            <v/>
          </cell>
          <cell r="BQ444" t="str">
            <v/>
          </cell>
          <cell r="BR444" t="str">
            <v/>
          </cell>
          <cell r="BS444" t="str">
            <v/>
          </cell>
          <cell r="BT444" t="str">
            <v/>
          </cell>
          <cell r="BU444" t="str">
            <v/>
          </cell>
          <cell r="BV444" t="str">
            <v/>
          </cell>
          <cell r="BW444" t="str">
            <v/>
          </cell>
          <cell r="BX444" t="str">
            <v/>
          </cell>
          <cell r="BY444" t="str">
            <v/>
          </cell>
          <cell r="CA444" t="str">
            <v/>
          </cell>
          <cell r="CB444" t="str">
            <v/>
          </cell>
          <cell r="CC444" t="str">
            <v/>
          </cell>
          <cell r="CD444" t="str">
            <v/>
          </cell>
          <cell r="CE444" t="str">
            <v/>
          </cell>
          <cell r="CF444" t="str">
            <v/>
          </cell>
          <cell r="CG444" t="str">
            <v/>
          </cell>
          <cell r="CH444" t="str">
            <v/>
          </cell>
          <cell r="CI444" t="str">
            <v/>
          </cell>
          <cell r="CJ444" t="str">
            <v/>
          </cell>
          <cell r="CK444" t="str">
            <v/>
          </cell>
          <cell r="CL444" t="str">
            <v/>
          </cell>
          <cell r="CM444" t="str">
            <v/>
          </cell>
          <cell r="CN444" t="str">
            <v/>
          </cell>
          <cell r="CO444" t="str">
            <v/>
          </cell>
          <cell r="CP444" t="str">
            <v/>
          </cell>
          <cell r="CQ444" t="str">
            <v/>
          </cell>
          <cell r="CR444" t="str">
            <v/>
          </cell>
          <cell r="CS444" t="str">
            <v/>
          </cell>
          <cell r="CT444" t="str">
            <v/>
          </cell>
          <cell r="CU444" t="str">
            <v/>
          </cell>
          <cell r="CV444" t="str">
            <v/>
          </cell>
          <cell r="CW444" t="str">
            <v/>
          </cell>
          <cell r="CX444" t="str">
            <v/>
          </cell>
          <cell r="CY444" t="str">
            <v/>
          </cell>
          <cell r="CZ444" t="str">
            <v/>
          </cell>
          <cell r="DA444" t="str">
            <v/>
          </cell>
          <cell r="DB444" t="str">
            <v/>
          </cell>
          <cell r="DC444" t="str">
            <v/>
          </cell>
          <cell r="DD444" t="str">
            <v/>
          </cell>
          <cell r="DE444" t="str">
            <v/>
          </cell>
          <cell r="DF444" t="str">
            <v/>
          </cell>
          <cell r="DG444" t="str">
            <v/>
          </cell>
          <cell r="DH444" t="str">
            <v/>
          </cell>
          <cell r="DI444" t="str">
            <v/>
          </cell>
          <cell r="DJ444" t="str">
            <v/>
          </cell>
          <cell r="DK444" t="str">
            <v/>
          </cell>
          <cell r="DL444" t="str">
            <v/>
          </cell>
          <cell r="DM444" t="str">
            <v/>
          </cell>
          <cell r="DN444" t="str">
            <v/>
          </cell>
          <cell r="DO444" t="str">
            <v/>
          </cell>
          <cell r="DP444" t="str">
            <v/>
          </cell>
          <cell r="DQ444" t="str">
            <v/>
          </cell>
          <cell r="DR444" t="str">
            <v/>
          </cell>
          <cell r="DS444" t="str">
            <v/>
          </cell>
          <cell r="DT444" t="str">
            <v/>
          </cell>
          <cell r="DU444" t="str">
            <v/>
          </cell>
          <cell r="DV444" t="str">
            <v/>
          </cell>
          <cell r="DW444" t="str">
            <v/>
          </cell>
          <cell r="DX444" t="str">
            <v/>
          </cell>
          <cell r="DY444" t="str">
            <v/>
          </cell>
          <cell r="DZ444" t="str">
            <v/>
          </cell>
          <cell r="EA444" t="str">
            <v/>
          </cell>
          <cell r="EB444" t="str">
            <v/>
          </cell>
          <cell r="EC444" t="str">
            <v/>
          </cell>
          <cell r="ED444" t="str">
            <v/>
          </cell>
          <cell r="EE444" t="str">
            <v/>
          </cell>
          <cell r="EF444" t="str">
            <v/>
          </cell>
          <cell r="EG444" t="str">
            <v/>
          </cell>
          <cell r="EH444" t="str">
            <v/>
          </cell>
          <cell r="EI444" t="str">
            <v/>
          </cell>
          <cell r="EJ444" t="str">
            <v/>
          </cell>
          <cell r="EK444" t="str">
            <v/>
          </cell>
          <cell r="EL444" t="str">
            <v/>
          </cell>
          <cell r="EM444" t="str">
            <v/>
          </cell>
          <cell r="EN444" t="str">
            <v/>
          </cell>
          <cell r="EO444" t="str">
            <v/>
          </cell>
          <cell r="EP444" t="str">
            <v/>
          </cell>
          <cell r="EQ444" t="str">
            <v/>
          </cell>
          <cell r="ER444" t="str">
            <v/>
          </cell>
          <cell r="ES444" t="str">
            <v/>
          </cell>
          <cell r="ET444" t="str">
            <v/>
          </cell>
          <cell r="EU444" t="str">
            <v/>
          </cell>
          <cell r="EV444" t="str">
            <v/>
          </cell>
          <cell r="EW444" t="str">
            <v/>
          </cell>
          <cell r="EX444" t="str">
            <v/>
          </cell>
        </row>
        <row r="445"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F445" t="str">
            <v/>
          </cell>
          <cell r="G445" t="str">
            <v/>
          </cell>
          <cell r="H445" t="str">
            <v/>
          </cell>
          <cell r="I445" t="str">
            <v/>
          </cell>
          <cell r="J445" t="str">
            <v/>
          </cell>
          <cell r="K445" t="str">
            <v/>
          </cell>
          <cell r="L445" t="str">
            <v/>
          </cell>
          <cell r="M445" t="str">
            <v/>
          </cell>
          <cell r="N445" t="str">
            <v/>
          </cell>
          <cell r="O445" t="str">
            <v/>
          </cell>
          <cell r="P445" t="str">
            <v/>
          </cell>
          <cell r="Q445" t="str">
            <v/>
          </cell>
          <cell r="R445" t="str">
            <v/>
          </cell>
          <cell r="S445" t="str">
            <v/>
          </cell>
          <cell r="T445" t="str">
            <v/>
          </cell>
          <cell r="U445" t="str">
            <v/>
          </cell>
          <cell r="V445" t="str">
            <v/>
          </cell>
          <cell r="W445" t="str">
            <v/>
          </cell>
          <cell r="X445" t="str">
            <v/>
          </cell>
          <cell r="Y445" t="str">
            <v/>
          </cell>
          <cell r="Z445" t="str">
            <v/>
          </cell>
          <cell r="AA445" t="str">
            <v/>
          </cell>
          <cell r="AB445" t="str">
            <v/>
          </cell>
          <cell r="AC445" t="str">
            <v/>
          </cell>
          <cell r="AD445" t="str">
            <v/>
          </cell>
          <cell r="AE445" t="str">
            <v/>
          </cell>
          <cell r="AF445" t="str">
            <v/>
          </cell>
          <cell r="AG445" t="str">
            <v/>
          </cell>
          <cell r="AH445" t="str">
            <v/>
          </cell>
          <cell r="AI445" t="str">
            <v/>
          </cell>
          <cell r="AJ445" t="str">
            <v/>
          </cell>
          <cell r="AK445" t="str">
            <v/>
          </cell>
          <cell r="AL445" t="str">
            <v/>
          </cell>
          <cell r="AM445" t="str">
            <v/>
          </cell>
          <cell r="AN445" t="str">
            <v/>
          </cell>
          <cell r="AO445" t="str">
            <v/>
          </cell>
          <cell r="AP445" t="str">
            <v/>
          </cell>
          <cell r="AQ445" t="str">
            <v/>
          </cell>
          <cell r="AR445" t="str">
            <v/>
          </cell>
          <cell r="AS445" t="str">
            <v/>
          </cell>
          <cell r="AT445" t="str">
            <v/>
          </cell>
          <cell r="AU445" t="str">
            <v/>
          </cell>
          <cell r="AV445" t="str">
            <v/>
          </cell>
          <cell r="AW445" t="str">
            <v/>
          </cell>
          <cell r="AX445" t="str">
            <v/>
          </cell>
          <cell r="AY445" t="str">
            <v/>
          </cell>
          <cell r="AZ445" t="str">
            <v/>
          </cell>
          <cell r="BA445" t="str">
            <v/>
          </cell>
          <cell r="BB445" t="str">
            <v/>
          </cell>
          <cell r="BC445" t="str">
            <v/>
          </cell>
          <cell r="BD445" t="str">
            <v/>
          </cell>
          <cell r="BE445" t="str">
            <v/>
          </cell>
          <cell r="BF445" t="str">
            <v/>
          </cell>
          <cell r="BG445" t="str">
            <v/>
          </cell>
          <cell r="BH445" t="str">
            <v/>
          </cell>
          <cell r="BI445" t="str">
            <v/>
          </cell>
          <cell r="BJ445" t="str">
            <v/>
          </cell>
          <cell r="BK445" t="str">
            <v/>
          </cell>
          <cell r="BL445" t="str">
            <v/>
          </cell>
          <cell r="BM445" t="str">
            <v/>
          </cell>
          <cell r="BN445" t="str">
            <v/>
          </cell>
          <cell r="BO445" t="str">
            <v/>
          </cell>
          <cell r="BP445" t="str">
            <v/>
          </cell>
          <cell r="BQ445" t="str">
            <v/>
          </cell>
          <cell r="BR445" t="str">
            <v/>
          </cell>
          <cell r="BS445" t="str">
            <v/>
          </cell>
          <cell r="BT445" t="str">
            <v/>
          </cell>
          <cell r="BU445" t="str">
            <v/>
          </cell>
          <cell r="BV445" t="str">
            <v/>
          </cell>
          <cell r="BW445" t="str">
            <v/>
          </cell>
          <cell r="BX445" t="str">
            <v/>
          </cell>
          <cell r="BY445" t="str">
            <v/>
          </cell>
          <cell r="CA445" t="str">
            <v/>
          </cell>
          <cell r="CB445" t="str">
            <v/>
          </cell>
          <cell r="CC445" t="str">
            <v/>
          </cell>
          <cell r="CD445" t="str">
            <v/>
          </cell>
          <cell r="CE445" t="str">
            <v/>
          </cell>
          <cell r="CF445" t="str">
            <v/>
          </cell>
          <cell r="CG445" t="str">
            <v/>
          </cell>
          <cell r="CH445" t="str">
            <v/>
          </cell>
          <cell r="CI445" t="str">
            <v/>
          </cell>
          <cell r="CJ445" t="str">
            <v/>
          </cell>
          <cell r="CK445" t="str">
            <v/>
          </cell>
          <cell r="CL445" t="str">
            <v/>
          </cell>
          <cell r="CM445" t="str">
            <v/>
          </cell>
          <cell r="CN445" t="str">
            <v/>
          </cell>
          <cell r="CO445" t="str">
            <v/>
          </cell>
          <cell r="CP445" t="str">
            <v/>
          </cell>
          <cell r="CQ445" t="str">
            <v/>
          </cell>
          <cell r="CR445" t="str">
            <v/>
          </cell>
          <cell r="CS445" t="str">
            <v/>
          </cell>
          <cell r="CT445" t="str">
            <v/>
          </cell>
          <cell r="CU445" t="str">
            <v/>
          </cell>
          <cell r="CV445" t="str">
            <v/>
          </cell>
          <cell r="CW445" t="str">
            <v/>
          </cell>
          <cell r="CX445" t="str">
            <v/>
          </cell>
          <cell r="CY445" t="str">
            <v/>
          </cell>
          <cell r="CZ445" t="str">
            <v/>
          </cell>
          <cell r="DA445" t="str">
            <v/>
          </cell>
          <cell r="DB445" t="str">
            <v/>
          </cell>
          <cell r="DC445" t="str">
            <v/>
          </cell>
          <cell r="DD445" t="str">
            <v/>
          </cell>
          <cell r="DE445" t="str">
            <v/>
          </cell>
          <cell r="DF445" t="str">
            <v/>
          </cell>
          <cell r="DG445" t="str">
            <v/>
          </cell>
          <cell r="DH445" t="str">
            <v/>
          </cell>
          <cell r="DI445" t="str">
            <v/>
          </cell>
          <cell r="DJ445" t="str">
            <v/>
          </cell>
          <cell r="DK445" t="str">
            <v/>
          </cell>
          <cell r="DL445" t="str">
            <v/>
          </cell>
          <cell r="DM445" t="str">
            <v/>
          </cell>
          <cell r="DN445" t="str">
            <v/>
          </cell>
          <cell r="DO445" t="str">
            <v/>
          </cell>
          <cell r="DP445" t="str">
            <v/>
          </cell>
          <cell r="DQ445" t="str">
            <v/>
          </cell>
          <cell r="DR445" t="str">
            <v/>
          </cell>
          <cell r="DS445" t="str">
            <v/>
          </cell>
          <cell r="DT445" t="str">
            <v/>
          </cell>
          <cell r="DU445" t="str">
            <v/>
          </cell>
          <cell r="DV445" t="str">
            <v/>
          </cell>
          <cell r="DW445" t="str">
            <v/>
          </cell>
          <cell r="DX445" t="str">
            <v/>
          </cell>
          <cell r="DY445" t="str">
            <v/>
          </cell>
          <cell r="DZ445" t="str">
            <v/>
          </cell>
          <cell r="EA445" t="str">
            <v/>
          </cell>
          <cell r="EB445" t="str">
            <v/>
          </cell>
          <cell r="EC445" t="str">
            <v/>
          </cell>
          <cell r="ED445" t="str">
            <v/>
          </cell>
          <cell r="EE445" t="str">
            <v/>
          </cell>
          <cell r="EF445" t="str">
            <v/>
          </cell>
          <cell r="EG445" t="str">
            <v/>
          </cell>
          <cell r="EH445" t="str">
            <v/>
          </cell>
          <cell r="EI445" t="str">
            <v/>
          </cell>
          <cell r="EJ445" t="str">
            <v/>
          </cell>
          <cell r="EK445" t="str">
            <v/>
          </cell>
          <cell r="EL445" t="str">
            <v/>
          </cell>
          <cell r="EM445" t="str">
            <v/>
          </cell>
          <cell r="EN445" t="str">
            <v/>
          </cell>
          <cell r="EO445" t="str">
            <v/>
          </cell>
          <cell r="EP445" t="str">
            <v/>
          </cell>
          <cell r="EQ445" t="str">
            <v/>
          </cell>
          <cell r="ER445" t="str">
            <v/>
          </cell>
          <cell r="ES445" t="str">
            <v/>
          </cell>
          <cell r="ET445" t="str">
            <v/>
          </cell>
          <cell r="EU445" t="str">
            <v/>
          </cell>
          <cell r="EV445" t="str">
            <v/>
          </cell>
          <cell r="EW445" t="str">
            <v/>
          </cell>
          <cell r="EX445" t="str">
            <v/>
          </cell>
        </row>
        <row r="446"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F446" t="str">
            <v/>
          </cell>
          <cell r="G446" t="str">
            <v/>
          </cell>
          <cell r="H446" t="str">
            <v/>
          </cell>
          <cell r="I446" t="str">
            <v/>
          </cell>
          <cell r="J446" t="str">
            <v/>
          </cell>
          <cell r="K446" t="str">
            <v/>
          </cell>
          <cell r="L446" t="str">
            <v/>
          </cell>
          <cell r="M446" t="str">
            <v/>
          </cell>
          <cell r="N446" t="str">
            <v/>
          </cell>
          <cell r="O446" t="str">
            <v/>
          </cell>
          <cell r="P446" t="str">
            <v/>
          </cell>
          <cell r="Q446" t="str">
            <v/>
          </cell>
          <cell r="R446" t="str">
            <v/>
          </cell>
          <cell r="S446" t="str">
            <v/>
          </cell>
          <cell r="T446" t="str">
            <v/>
          </cell>
          <cell r="U446" t="str">
            <v/>
          </cell>
          <cell r="V446" t="str">
            <v/>
          </cell>
          <cell r="W446" t="str">
            <v/>
          </cell>
          <cell r="X446" t="str">
            <v/>
          </cell>
          <cell r="Y446" t="str">
            <v/>
          </cell>
          <cell r="Z446" t="str">
            <v/>
          </cell>
          <cell r="AA446" t="str">
            <v/>
          </cell>
          <cell r="AB446" t="str">
            <v/>
          </cell>
          <cell r="AC446" t="str">
            <v/>
          </cell>
          <cell r="AD446" t="str">
            <v/>
          </cell>
          <cell r="AE446" t="str">
            <v/>
          </cell>
          <cell r="AF446" t="str">
            <v/>
          </cell>
          <cell r="AG446" t="str">
            <v/>
          </cell>
          <cell r="AH446" t="str">
            <v/>
          </cell>
          <cell r="AI446" t="str">
            <v/>
          </cell>
          <cell r="AJ446" t="str">
            <v/>
          </cell>
          <cell r="AK446" t="str">
            <v/>
          </cell>
          <cell r="AL446" t="str">
            <v/>
          </cell>
          <cell r="AM446" t="str">
            <v/>
          </cell>
          <cell r="AN446" t="str">
            <v/>
          </cell>
          <cell r="AO446" t="str">
            <v/>
          </cell>
          <cell r="AP446" t="str">
            <v/>
          </cell>
          <cell r="AQ446" t="str">
            <v/>
          </cell>
          <cell r="AR446" t="str">
            <v/>
          </cell>
          <cell r="AS446" t="str">
            <v/>
          </cell>
          <cell r="AT446" t="str">
            <v/>
          </cell>
          <cell r="AU446" t="str">
            <v/>
          </cell>
          <cell r="AV446" t="str">
            <v/>
          </cell>
          <cell r="AW446" t="str">
            <v/>
          </cell>
          <cell r="AX446" t="str">
            <v/>
          </cell>
          <cell r="AY446" t="str">
            <v/>
          </cell>
          <cell r="AZ446" t="str">
            <v/>
          </cell>
          <cell r="BA446" t="str">
            <v/>
          </cell>
          <cell r="BB446" t="str">
            <v/>
          </cell>
          <cell r="BC446" t="str">
            <v/>
          </cell>
          <cell r="BD446" t="str">
            <v/>
          </cell>
          <cell r="BE446" t="str">
            <v/>
          </cell>
          <cell r="BF446" t="str">
            <v/>
          </cell>
          <cell r="BG446" t="str">
            <v/>
          </cell>
          <cell r="BH446" t="str">
            <v/>
          </cell>
          <cell r="BI446" t="str">
            <v/>
          </cell>
          <cell r="BJ446" t="str">
            <v/>
          </cell>
          <cell r="BK446" t="str">
            <v/>
          </cell>
          <cell r="BL446" t="str">
            <v/>
          </cell>
          <cell r="BM446" t="str">
            <v/>
          </cell>
          <cell r="BN446" t="str">
            <v/>
          </cell>
          <cell r="BO446" t="str">
            <v/>
          </cell>
          <cell r="BP446" t="str">
            <v/>
          </cell>
          <cell r="BQ446" t="str">
            <v/>
          </cell>
          <cell r="BR446" t="str">
            <v/>
          </cell>
          <cell r="BS446" t="str">
            <v/>
          </cell>
          <cell r="BT446" t="str">
            <v/>
          </cell>
          <cell r="BU446" t="str">
            <v/>
          </cell>
          <cell r="BV446" t="str">
            <v/>
          </cell>
          <cell r="BW446" t="str">
            <v/>
          </cell>
          <cell r="BX446" t="str">
            <v/>
          </cell>
          <cell r="BY446" t="str">
            <v/>
          </cell>
          <cell r="CA446" t="str">
            <v/>
          </cell>
          <cell r="CB446" t="str">
            <v/>
          </cell>
          <cell r="CC446" t="str">
            <v/>
          </cell>
          <cell r="CD446" t="str">
            <v/>
          </cell>
          <cell r="CE446" t="str">
            <v/>
          </cell>
          <cell r="CF446" t="str">
            <v/>
          </cell>
          <cell r="CG446" t="str">
            <v/>
          </cell>
          <cell r="CH446" t="str">
            <v/>
          </cell>
          <cell r="CI446" t="str">
            <v/>
          </cell>
          <cell r="CJ446" t="str">
            <v/>
          </cell>
          <cell r="CK446" t="str">
            <v/>
          </cell>
          <cell r="CL446" t="str">
            <v/>
          </cell>
          <cell r="CM446" t="str">
            <v/>
          </cell>
          <cell r="CN446" t="str">
            <v/>
          </cell>
          <cell r="CO446" t="str">
            <v/>
          </cell>
          <cell r="CP446" t="str">
            <v/>
          </cell>
          <cell r="CQ446" t="str">
            <v/>
          </cell>
          <cell r="CR446" t="str">
            <v/>
          </cell>
          <cell r="CS446" t="str">
            <v/>
          </cell>
          <cell r="CT446" t="str">
            <v/>
          </cell>
          <cell r="CU446" t="str">
            <v/>
          </cell>
          <cell r="CV446" t="str">
            <v/>
          </cell>
          <cell r="CW446" t="str">
            <v/>
          </cell>
          <cell r="CX446" t="str">
            <v/>
          </cell>
          <cell r="CY446" t="str">
            <v/>
          </cell>
          <cell r="CZ446" t="str">
            <v/>
          </cell>
          <cell r="DA446" t="str">
            <v/>
          </cell>
          <cell r="DB446" t="str">
            <v/>
          </cell>
          <cell r="DC446" t="str">
            <v/>
          </cell>
          <cell r="DD446" t="str">
            <v/>
          </cell>
          <cell r="DE446" t="str">
            <v/>
          </cell>
          <cell r="DF446" t="str">
            <v/>
          </cell>
          <cell r="DG446" t="str">
            <v/>
          </cell>
          <cell r="DH446" t="str">
            <v/>
          </cell>
          <cell r="DI446" t="str">
            <v/>
          </cell>
          <cell r="DJ446" t="str">
            <v/>
          </cell>
          <cell r="DK446" t="str">
            <v/>
          </cell>
          <cell r="DL446" t="str">
            <v/>
          </cell>
          <cell r="DM446" t="str">
            <v/>
          </cell>
          <cell r="DN446" t="str">
            <v/>
          </cell>
          <cell r="DO446" t="str">
            <v/>
          </cell>
          <cell r="DP446" t="str">
            <v/>
          </cell>
          <cell r="DQ446" t="str">
            <v/>
          </cell>
          <cell r="DR446" t="str">
            <v/>
          </cell>
          <cell r="DS446" t="str">
            <v/>
          </cell>
          <cell r="DT446" t="str">
            <v/>
          </cell>
          <cell r="DU446" t="str">
            <v/>
          </cell>
          <cell r="DV446" t="str">
            <v/>
          </cell>
          <cell r="DW446" t="str">
            <v/>
          </cell>
          <cell r="DX446" t="str">
            <v/>
          </cell>
          <cell r="DY446" t="str">
            <v/>
          </cell>
          <cell r="DZ446" t="str">
            <v/>
          </cell>
          <cell r="EA446" t="str">
            <v/>
          </cell>
          <cell r="EB446" t="str">
            <v/>
          </cell>
          <cell r="EC446" t="str">
            <v/>
          </cell>
          <cell r="ED446" t="str">
            <v/>
          </cell>
          <cell r="EE446" t="str">
            <v/>
          </cell>
          <cell r="EF446" t="str">
            <v/>
          </cell>
          <cell r="EG446" t="str">
            <v/>
          </cell>
          <cell r="EH446" t="str">
            <v/>
          </cell>
          <cell r="EI446" t="str">
            <v/>
          </cell>
          <cell r="EJ446" t="str">
            <v/>
          </cell>
          <cell r="EK446" t="str">
            <v/>
          </cell>
          <cell r="EL446" t="str">
            <v/>
          </cell>
          <cell r="EM446" t="str">
            <v/>
          </cell>
          <cell r="EN446" t="str">
            <v/>
          </cell>
          <cell r="EO446" t="str">
            <v/>
          </cell>
          <cell r="EP446" t="str">
            <v/>
          </cell>
          <cell r="EQ446" t="str">
            <v/>
          </cell>
          <cell r="ER446" t="str">
            <v/>
          </cell>
          <cell r="ES446" t="str">
            <v/>
          </cell>
          <cell r="ET446" t="str">
            <v/>
          </cell>
          <cell r="EU446" t="str">
            <v/>
          </cell>
          <cell r="EV446" t="str">
            <v/>
          </cell>
          <cell r="EW446" t="str">
            <v/>
          </cell>
          <cell r="EX446" t="str">
            <v/>
          </cell>
        </row>
        <row r="447"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F447" t="str">
            <v/>
          </cell>
          <cell r="G447" t="str">
            <v/>
          </cell>
          <cell r="H447" t="str">
            <v/>
          </cell>
          <cell r="I447" t="str">
            <v/>
          </cell>
          <cell r="J447" t="str">
            <v/>
          </cell>
          <cell r="K447" t="str">
            <v/>
          </cell>
          <cell r="L447" t="str">
            <v/>
          </cell>
          <cell r="M447" t="str">
            <v/>
          </cell>
          <cell r="N447" t="str">
            <v/>
          </cell>
          <cell r="O447" t="str">
            <v/>
          </cell>
          <cell r="P447" t="str">
            <v/>
          </cell>
          <cell r="Q447" t="str">
            <v/>
          </cell>
          <cell r="R447" t="str">
            <v/>
          </cell>
          <cell r="S447" t="str">
            <v/>
          </cell>
          <cell r="T447" t="str">
            <v/>
          </cell>
          <cell r="U447" t="str">
            <v/>
          </cell>
          <cell r="V447" t="str">
            <v/>
          </cell>
          <cell r="W447" t="str">
            <v/>
          </cell>
          <cell r="X447" t="str">
            <v/>
          </cell>
          <cell r="Y447" t="str">
            <v/>
          </cell>
          <cell r="Z447" t="str">
            <v/>
          </cell>
          <cell r="AA447" t="str">
            <v/>
          </cell>
          <cell r="AB447" t="str">
            <v/>
          </cell>
          <cell r="AC447" t="str">
            <v/>
          </cell>
          <cell r="AD447" t="str">
            <v/>
          </cell>
          <cell r="AE447" t="str">
            <v/>
          </cell>
          <cell r="AF447" t="str">
            <v/>
          </cell>
          <cell r="AG447" t="str">
            <v/>
          </cell>
          <cell r="AH447" t="str">
            <v/>
          </cell>
          <cell r="AI447" t="str">
            <v/>
          </cell>
          <cell r="AJ447" t="str">
            <v/>
          </cell>
          <cell r="AK447" t="str">
            <v/>
          </cell>
          <cell r="AL447" t="str">
            <v/>
          </cell>
          <cell r="AM447" t="str">
            <v/>
          </cell>
          <cell r="AN447" t="str">
            <v/>
          </cell>
          <cell r="AO447" t="str">
            <v/>
          </cell>
          <cell r="AP447" t="str">
            <v/>
          </cell>
          <cell r="AQ447" t="str">
            <v/>
          </cell>
          <cell r="AR447" t="str">
            <v/>
          </cell>
          <cell r="AS447" t="str">
            <v/>
          </cell>
          <cell r="AT447" t="str">
            <v/>
          </cell>
          <cell r="AU447" t="str">
            <v/>
          </cell>
          <cell r="AV447" t="str">
            <v/>
          </cell>
          <cell r="AW447" t="str">
            <v/>
          </cell>
          <cell r="AX447" t="str">
            <v/>
          </cell>
          <cell r="AY447" t="str">
            <v/>
          </cell>
          <cell r="AZ447" t="str">
            <v/>
          </cell>
          <cell r="BA447" t="str">
            <v/>
          </cell>
          <cell r="BB447" t="str">
            <v/>
          </cell>
          <cell r="BC447" t="str">
            <v/>
          </cell>
          <cell r="BD447" t="str">
            <v/>
          </cell>
          <cell r="BE447" t="str">
            <v/>
          </cell>
          <cell r="BF447" t="str">
            <v/>
          </cell>
          <cell r="BG447" t="str">
            <v/>
          </cell>
          <cell r="BH447" t="str">
            <v/>
          </cell>
          <cell r="BI447" t="str">
            <v/>
          </cell>
          <cell r="BJ447" t="str">
            <v/>
          </cell>
          <cell r="BK447" t="str">
            <v/>
          </cell>
          <cell r="BL447" t="str">
            <v/>
          </cell>
          <cell r="BM447" t="str">
            <v/>
          </cell>
          <cell r="BN447" t="str">
            <v/>
          </cell>
          <cell r="BO447" t="str">
            <v/>
          </cell>
          <cell r="BP447" t="str">
            <v/>
          </cell>
          <cell r="BQ447" t="str">
            <v/>
          </cell>
          <cell r="BR447" t="str">
            <v/>
          </cell>
          <cell r="BS447" t="str">
            <v/>
          </cell>
          <cell r="BT447" t="str">
            <v/>
          </cell>
          <cell r="BU447" t="str">
            <v/>
          </cell>
          <cell r="BV447" t="str">
            <v/>
          </cell>
          <cell r="BW447" t="str">
            <v/>
          </cell>
          <cell r="BX447" t="str">
            <v/>
          </cell>
          <cell r="BY447" t="str">
            <v/>
          </cell>
          <cell r="CA447" t="str">
            <v/>
          </cell>
          <cell r="CB447" t="str">
            <v/>
          </cell>
          <cell r="CC447" t="str">
            <v/>
          </cell>
          <cell r="CD447" t="str">
            <v/>
          </cell>
          <cell r="CE447" t="str">
            <v/>
          </cell>
          <cell r="CF447" t="str">
            <v/>
          </cell>
          <cell r="CG447" t="str">
            <v/>
          </cell>
          <cell r="CH447" t="str">
            <v/>
          </cell>
          <cell r="CI447" t="str">
            <v/>
          </cell>
          <cell r="CJ447" t="str">
            <v/>
          </cell>
          <cell r="CK447" t="str">
            <v/>
          </cell>
          <cell r="CL447" t="str">
            <v/>
          </cell>
          <cell r="CM447" t="str">
            <v/>
          </cell>
          <cell r="CN447" t="str">
            <v/>
          </cell>
          <cell r="CO447" t="str">
            <v/>
          </cell>
          <cell r="CP447" t="str">
            <v/>
          </cell>
          <cell r="CQ447" t="str">
            <v/>
          </cell>
          <cell r="CR447" t="str">
            <v/>
          </cell>
          <cell r="CS447" t="str">
            <v/>
          </cell>
          <cell r="CT447" t="str">
            <v/>
          </cell>
          <cell r="CU447" t="str">
            <v/>
          </cell>
          <cell r="CV447" t="str">
            <v/>
          </cell>
          <cell r="CW447" t="str">
            <v/>
          </cell>
          <cell r="CX447" t="str">
            <v/>
          </cell>
          <cell r="CY447" t="str">
            <v/>
          </cell>
          <cell r="CZ447" t="str">
            <v/>
          </cell>
          <cell r="DA447" t="str">
            <v/>
          </cell>
          <cell r="DB447" t="str">
            <v/>
          </cell>
          <cell r="DC447" t="str">
            <v/>
          </cell>
          <cell r="DD447" t="str">
            <v/>
          </cell>
          <cell r="DE447" t="str">
            <v/>
          </cell>
          <cell r="DF447" t="str">
            <v/>
          </cell>
          <cell r="DG447" t="str">
            <v/>
          </cell>
          <cell r="DH447" t="str">
            <v/>
          </cell>
          <cell r="DI447" t="str">
            <v/>
          </cell>
          <cell r="DJ447" t="str">
            <v/>
          </cell>
          <cell r="DK447" t="str">
            <v/>
          </cell>
          <cell r="DL447" t="str">
            <v/>
          </cell>
          <cell r="DM447" t="str">
            <v/>
          </cell>
          <cell r="DN447" t="str">
            <v/>
          </cell>
          <cell r="DO447" t="str">
            <v/>
          </cell>
          <cell r="DP447" t="str">
            <v/>
          </cell>
          <cell r="DQ447" t="str">
            <v/>
          </cell>
          <cell r="DR447" t="str">
            <v/>
          </cell>
          <cell r="DS447" t="str">
            <v/>
          </cell>
          <cell r="DT447" t="str">
            <v/>
          </cell>
          <cell r="DU447" t="str">
            <v/>
          </cell>
          <cell r="DV447" t="str">
            <v/>
          </cell>
          <cell r="DW447" t="str">
            <v/>
          </cell>
          <cell r="DX447" t="str">
            <v/>
          </cell>
          <cell r="DY447" t="str">
            <v/>
          </cell>
          <cell r="DZ447" t="str">
            <v/>
          </cell>
          <cell r="EA447" t="str">
            <v/>
          </cell>
          <cell r="EB447" t="str">
            <v/>
          </cell>
          <cell r="EC447" t="str">
            <v/>
          </cell>
          <cell r="ED447" t="str">
            <v/>
          </cell>
          <cell r="EE447" t="str">
            <v/>
          </cell>
          <cell r="EF447" t="str">
            <v/>
          </cell>
          <cell r="EG447" t="str">
            <v/>
          </cell>
          <cell r="EH447" t="str">
            <v/>
          </cell>
          <cell r="EI447" t="str">
            <v/>
          </cell>
          <cell r="EJ447" t="str">
            <v/>
          </cell>
          <cell r="EK447" t="str">
            <v/>
          </cell>
          <cell r="EL447" t="str">
            <v/>
          </cell>
          <cell r="EM447" t="str">
            <v/>
          </cell>
          <cell r="EN447" t="str">
            <v/>
          </cell>
          <cell r="EO447" t="str">
            <v/>
          </cell>
          <cell r="EP447" t="str">
            <v/>
          </cell>
          <cell r="EQ447" t="str">
            <v/>
          </cell>
          <cell r="ER447" t="str">
            <v/>
          </cell>
          <cell r="ES447" t="str">
            <v/>
          </cell>
          <cell r="ET447" t="str">
            <v/>
          </cell>
          <cell r="EU447" t="str">
            <v/>
          </cell>
          <cell r="EV447" t="str">
            <v/>
          </cell>
          <cell r="EW447" t="str">
            <v/>
          </cell>
          <cell r="EX447" t="str">
            <v/>
          </cell>
        </row>
        <row r="448"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F448" t="str">
            <v/>
          </cell>
          <cell r="G448" t="str">
            <v/>
          </cell>
          <cell r="H448" t="str">
            <v/>
          </cell>
          <cell r="I448" t="str">
            <v/>
          </cell>
          <cell r="J448" t="str">
            <v/>
          </cell>
          <cell r="K448" t="str">
            <v/>
          </cell>
          <cell r="L448" t="str">
            <v/>
          </cell>
          <cell r="M448" t="str">
            <v/>
          </cell>
          <cell r="N448" t="str">
            <v/>
          </cell>
          <cell r="O448" t="str">
            <v/>
          </cell>
          <cell r="P448" t="str">
            <v/>
          </cell>
          <cell r="Q448" t="str">
            <v/>
          </cell>
          <cell r="R448" t="str">
            <v/>
          </cell>
          <cell r="S448" t="str">
            <v/>
          </cell>
          <cell r="T448" t="str">
            <v/>
          </cell>
          <cell r="U448" t="str">
            <v/>
          </cell>
          <cell r="V448" t="str">
            <v/>
          </cell>
          <cell r="W448" t="str">
            <v/>
          </cell>
          <cell r="X448" t="str">
            <v/>
          </cell>
          <cell r="Y448" t="str">
            <v/>
          </cell>
          <cell r="Z448" t="str">
            <v/>
          </cell>
          <cell r="AA448" t="str">
            <v/>
          </cell>
          <cell r="AB448" t="str">
            <v/>
          </cell>
          <cell r="AC448" t="str">
            <v/>
          </cell>
          <cell r="AD448" t="str">
            <v/>
          </cell>
          <cell r="AE448" t="str">
            <v/>
          </cell>
          <cell r="AF448" t="str">
            <v/>
          </cell>
          <cell r="AG448" t="str">
            <v/>
          </cell>
          <cell r="AH448" t="str">
            <v/>
          </cell>
          <cell r="AI448" t="str">
            <v/>
          </cell>
          <cell r="AJ448" t="str">
            <v/>
          </cell>
          <cell r="AK448" t="str">
            <v/>
          </cell>
          <cell r="AL448" t="str">
            <v/>
          </cell>
          <cell r="AM448" t="str">
            <v/>
          </cell>
          <cell r="AN448" t="str">
            <v/>
          </cell>
          <cell r="AO448" t="str">
            <v/>
          </cell>
          <cell r="AP448" t="str">
            <v/>
          </cell>
          <cell r="AQ448" t="str">
            <v/>
          </cell>
          <cell r="AR448" t="str">
            <v/>
          </cell>
          <cell r="AS448" t="str">
            <v/>
          </cell>
          <cell r="AT448" t="str">
            <v/>
          </cell>
          <cell r="AU448" t="str">
            <v/>
          </cell>
          <cell r="AV448" t="str">
            <v/>
          </cell>
          <cell r="AW448" t="str">
            <v/>
          </cell>
          <cell r="AX448" t="str">
            <v/>
          </cell>
          <cell r="AY448" t="str">
            <v/>
          </cell>
          <cell r="AZ448" t="str">
            <v/>
          </cell>
          <cell r="BA448" t="str">
            <v/>
          </cell>
          <cell r="BB448" t="str">
            <v/>
          </cell>
          <cell r="BC448" t="str">
            <v/>
          </cell>
          <cell r="BD448" t="str">
            <v/>
          </cell>
          <cell r="BE448" t="str">
            <v/>
          </cell>
          <cell r="BF448" t="str">
            <v/>
          </cell>
          <cell r="BG448" t="str">
            <v/>
          </cell>
          <cell r="BH448" t="str">
            <v/>
          </cell>
          <cell r="BI448" t="str">
            <v/>
          </cell>
          <cell r="BJ448" t="str">
            <v/>
          </cell>
          <cell r="BK448" t="str">
            <v/>
          </cell>
          <cell r="BL448" t="str">
            <v/>
          </cell>
          <cell r="BM448" t="str">
            <v/>
          </cell>
          <cell r="BN448" t="str">
            <v/>
          </cell>
          <cell r="BO448" t="str">
            <v/>
          </cell>
          <cell r="BP448" t="str">
            <v/>
          </cell>
          <cell r="BQ448" t="str">
            <v/>
          </cell>
          <cell r="BR448" t="str">
            <v/>
          </cell>
          <cell r="BS448" t="str">
            <v/>
          </cell>
          <cell r="BT448" t="str">
            <v/>
          </cell>
          <cell r="BU448" t="str">
            <v/>
          </cell>
          <cell r="BV448" t="str">
            <v/>
          </cell>
          <cell r="BW448" t="str">
            <v/>
          </cell>
          <cell r="BX448" t="str">
            <v/>
          </cell>
          <cell r="BY448" t="str">
            <v/>
          </cell>
          <cell r="CA448" t="str">
            <v/>
          </cell>
          <cell r="CB448" t="str">
            <v/>
          </cell>
          <cell r="CC448" t="str">
            <v/>
          </cell>
          <cell r="CD448" t="str">
            <v/>
          </cell>
          <cell r="CE448" t="str">
            <v/>
          </cell>
          <cell r="CF448" t="str">
            <v/>
          </cell>
          <cell r="CG448" t="str">
            <v/>
          </cell>
          <cell r="CH448" t="str">
            <v/>
          </cell>
          <cell r="CI448" t="str">
            <v/>
          </cell>
          <cell r="CJ448" t="str">
            <v/>
          </cell>
          <cell r="CK448" t="str">
            <v/>
          </cell>
          <cell r="CL448" t="str">
            <v/>
          </cell>
          <cell r="CM448" t="str">
            <v/>
          </cell>
          <cell r="CN448" t="str">
            <v/>
          </cell>
          <cell r="CO448" t="str">
            <v/>
          </cell>
          <cell r="CP448" t="str">
            <v/>
          </cell>
          <cell r="CQ448" t="str">
            <v/>
          </cell>
          <cell r="CR448" t="str">
            <v/>
          </cell>
          <cell r="CS448" t="str">
            <v/>
          </cell>
          <cell r="CT448" t="str">
            <v/>
          </cell>
          <cell r="CU448" t="str">
            <v/>
          </cell>
          <cell r="CV448" t="str">
            <v/>
          </cell>
          <cell r="CW448" t="str">
            <v/>
          </cell>
          <cell r="CX448" t="str">
            <v/>
          </cell>
          <cell r="CY448" t="str">
            <v/>
          </cell>
          <cell r="CZ448" t="str">
            <v/>
          </cell>
          <cell r="DA448" t="str">
            <v/>
          </cell>
          <cell r="DB448" t="str">
            <v/>
          </cell>
          <cell r="DC448" t="str">
            <v/>
          </cell>
          <cell r="DD448" t="str">
            <v/>
          </cell>
          <cell r="DE448" t="str">
            <v/>
          </cell>
          <cell r="DF448" t="str">
            <v/>
          </cell>
          <cell r="DG448" t="str">
            <v/>
          </cell>
          <cell r="DH448" t="str">
            <v/>
          </cell>
          <cell r="DI448" t="str">
            <v/>
          </cell>
          <cell r="DJ448" t="str">
            <v/>
          </cell>
          <cell r="DK448" t="str">
            <v/>
          </cell>
          <cell r="DL448" t="str">
            <v/>
          </cell>
          <cell r="DM448" t="str">
            <v/>
          </cell>
          <cell r="DN448" t="str">
            <v/>
          </cell>
          <cell r="DO448" t="str">
            <v/>
          </cell>
          <cell r="DP448" t="str">
            <v/>
          </cell>
          <cell r="DQ448" t="str">
            <v/>
          </cell>
          <cell r="DR448" t="str">
            <v/>
          </cell>
          <cell r="DS448" t="str">
            <v/>
          </cell>
          <cell r="DT448" t="str">
            <v/>
          </cell>
          <cell r="DU448" t="str">
            <v/>
          </cell>
          <cell r="DV448" t="str">
            <v/>
          </cell>
          <cell r="DW448" t="str">
            <v/>
          </cell>
          <cell r="DX448" t="str">
            <v/>
          </cell>
          <cell r="DY448" t="str">
            <v/>
          </cell>
          <cell r="DZ448" t="str">
            <v/>
          </cell>
          <cell r="EA448" t="str">
            <v/>
          </cell>
          <cell r="EB448" t="str">
            <v/>
          </cell>
          <cell r="EC448" t="str">
            <v/>
          </cell>
          <cell r="ED448" t="str">
            <v/>
          </cell>
          <cell r="EE448" t="str">
            <v/>
          </cell>
          <cell r="EF448" t="str">
            <v/>
          </cell>
          <cell r="EG448" t="str">
            <v/>
          </cell>
          <cell r="EH448" t="str">
            <v/>
          </cell>
          <cell r="EI448" t="str">
            <v/>
          </cell>
          <cell r="EJ448" t="str">
            <v/>
          </cell>
          <cell r="EK448" t="str">
            <v/>
          </cell>
          <cell r="EL448" t="str">
            <v/>
          </cell>
          <cell r="EM448" t="str">
            <v/>
          </cell>
          <cell r="EN448" t="str">
            <v/>
          </cell>
          <cell r="EO448" t="str">
            <v/>
          </cell>
          <cell r="EP448" t="str">
            <v/>
          </cell>
          <cell r="EQ448" t="str">
            <v/>
          </cell>
          <cell r="ER448" t="str">
            <v/>
          </cell>
          <cell r="ES448" t="str">
            <v/>
          </cell>
          <cell r="ET448" t="str">
            <v/>
          </cell>
          <cell r="EU448" t="str">
            <v/>
          </cell>
          <cell r="EV448" t="str">
            <v/>
          </cell>
          <cell r="EW448" t="str">
            <v/>
          </cell>
          <cell r="EX448" t="str">
            <v/>
          </cell>
        </row>
        <row r="449"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F449" t="str">
            <v/>
          </cell>
          <cell r="G449" t="str">
            <v/>
          </cell>
          <cell r="H449" t="str">
            <v/>
          </cell>
          <cell r="I449" t="str">
            <v/>
          </cell>
          <cell r="J449" t="str">
            <v/>
          </cell>
          <cell r="K449" t="str">
            <v/>
          </cell>
          <cell r="L449" t="str">
            <v/>
          </cell>
          <cell r="M449" t="str">
            <v/>
          </cell>
          <cell r="N449" t="str">
            <v/>
          </cell>
          <cell r="O449" t="str">
            <v/>
          </cell>
          <cell r="P449" t="str">
            <v/>
          </cell>
          <cell r="Q449" t="str">
            <v/>
          </cell>
          <cell r="R449" t="str">
            <v/>
          </cell>
          <cell r="S449" t="str">
            <v/>
          </cell>
          <cell r="T449" t="str">
            <v/>
          </cell>
          <cell r="U449" t="str">
            <v/>
          </cell>
          <cell r="V449" t="str">
            <v/>
          </cell>
          <cell r="W449" t="str">
            <v/>
          </cell>
          <cell r="X449" t="str">
            <v/>
          </cell>
          <cell r="Y449" t="str">
            <v/>
          </cell>
          <cell r="Z449" t="str">
            <v/>
          </cell>
          <cell r="AA449" t="str">
            <v/>
          </cell>
          <cell r="AB449" t="str">
            <v/>
          </cell>
          <cell r="AC449" t="str">
            <v/>
          </cell>
          <cell r="AD449" t="str">
            <v/>
          </cell>
          <cell r="AE449" t="str">
            <v/>
          </cell>
          <cell r="AF449" t="str">
            <v/>
          </cell>
          <cell r="AG449" t="str">
            <v/>
          </cell>
          <cell r="AH449" t="str">
            <v/>
          </cell>
          <cell r="AI449" t="str">
            <v/>
          </cell>
          <cell r="AJ449" t="str">
            <v/>
          </cell>
          <cell r="AK449" t="str">
            <v/>
          </cell>
          <cell r="AL449" t="str">
            <v/>
          </cell>
          <cell r="AM449" t="str">
            <v/>
          </cell>
          <cell r="AN449" t="str">
            <v/>
          </cell>
          <cell r="AO449" t="str">
            <v/>
          </cell>
          <cell r="AP449" t="str">
            <v/>
          </cell>
          <cell r="AQ449" t="str">
            <v/>
          </cell>
          <cell r="AR449" t="str">
            <v/>
          </cell>
          <cell r="AS449" t="str">
            <v/>
          </cell>
          <cell r="AT449" t="str">
            <v/>
          </cell>
          <cell r="AU449" t="str">
            <v/>
          </cell>
          <cell r="AV449" t="str">
            <v/>
          </cell>
          <cell r="AW449" t="str">
            <v/>
          </cell>
          <cell r="AX449" t="str">
            <v/>
          </cell>
          <cell r="AY449" t="str">
            <v/>
          </cell>
          <cell r="AZ449" t="str">
            <v/>
          </cell>
          <cell r="BA449" t="str">
            <v/>
          </cell>
          <cell r="BB449" t="str">
            <v/>
          </cell>
          <cell r="BC449" t="str">
            <v/>
          </cell>
          <cell r="BD449" t="str">
            <v/>
          </cell>
          <cell r="BE449" t="str">
            <v/>
          </cell>
          <cell r="BF449" t="str">
            <v/>
          </cell>
          <cell r="BG449" t="str">
            <v/>
          </cell>
          <cell r="BH449" t="str">
            <v/>
          </cell>
          <cell r="BI449" t="str">
            <v/>
          </cell>
          <cell r="BJ449" t="str">
            <v/>
          </cell>
          <cell r="BK449" t="str">
            <v/>
          </cell>
          <cell r="BL449" t="str">
            <v/>
          </cell>
          <cell r="BM449" t="str">
            <v/>
          </cell>
          <cell r="BN449" t="str">
            <v/>
          </cell>
          <cell r="BO449" t="str">
            <v/>
          </cell>
          <cell r="BP449" t="str">
            <v/>
          </cell>
          <cell r="BQ449" t="str">
            <v/>
          </cell>
          <cell r="BR449" t="str">
            <v/>
          </cell>
          <cell r="BS449" t="str">
            <v/>
          </cell>
          <cell r="BT449" t="str">
            <v/>
          </cell>
          <cell r="BU449" t="str">
            <v/>
          </cell>
          <cell r="BV449" t="str">
            <v/>
          </cell>
          <cell r="BW449" t="str">
            <v/>
          </cell>
          <cell r="BX449" t="str">
            <v/>
          </cell>
          <cell r="BY449" t="str">
            <v/>
          </cell>
          <cell r="CA449" t="str">
            <v/>
          </cell>
          <cell r="CB449" t="str">
            <v/>
          </cell>
          <cell r="CC449" t="str">
            <v/>
          </cell>
          <cell r="CD449" t="str">
            <v/>
          </cell>
          <cell r="CE449" t="str">
            <v/>
          </cell>
          <cell r="CF449" t="str">
            <v/>
          </cell>
          <cell r="CG449" t="str">
            <v/>
          </cell>
          <cell r="CH449" t="str">
            <v/>
          </cell>
          <cell r="CI449" t="str">
            <v/>
          </cell>
          <cell r="CJ449" t="str">
            <v/>
          </cell>
          <cell r="CK449" t="str">
            <v/>
          </cell>
          <cell r="CL449" t="str">
            <v/>
          </cell>
          <cell r="CM449" t="str">
            <v/>
          </cell>
          <cell r="CN449" t="str">
            <v/>
          </cell>
          <cell r="CO449" t="str">
            <v/>
          </cell>
          <cell r="CP449" t="str">
            <v/>
          </cell>
          <cell r="CQ449" t="str">
            <v/>
          </cell>
          <cell r="CR449" t="str">
            <v/>
          </cell>
          <cell r="CS449" t="str">
            <v/>
          </cell>
          <cell r="CT449" t="str">
            <v/>
          </cell>
          <cell r="CU449" t="str">
            <v/>
          </cell>
          <cell r="CV449" t="str">
            <v/>
          </cell>
          <cell r="CW449" t="str">
            <v/>
          </cell>
          <cell r="CX449" t="str">
            <v/>
          </cell>
          <cell r="CY449" t="str">
            <v/>
          </cell>
          <cell r="CZ449" t="str">
            <v/>
          </cell>
          <cell r="DA449" t="str">
            <v/>
          </cell>
          <cell r="DB449" t="str">
            <v/>
          </cell>
          <cell r="DC449" t="str">
            <v/>
          </cell>
          <cell r="DD449" t="str">
            <v/>
          </cell>
          <cell r="DE449" t="str">
            <v/>
          </cell>
          <cell r="DF449" t="str">
            <v/>
          </cell>
          <cell r="DG449" t="str">
            <v/>
          </cell>
          <cell r="DH449" t="str">
            <v/>
          </cell>
          <cell r="DI449" t="str">
            <v/>
          </cell>
          <cell r="DJ449" t="str">
            <v/>
          </cell>
          <cell r="DK449" t="str">
            <v/>
          </cell>
          <cell r="DL449" t="str">
            <v/>
          </cell>
          <cell r="DM449" t="str">
            <v/>
          </cell>
          <cell r="DN449" t="str">
            <v/>
          </cell>
          <cell r="DO449" t="str">
            <v/>
          </cell>
          <cell r="DP449" t="str">
            <v/>
          </cell>
          <cell r="DQ449" t="str">
            <v/>
          </cell>
          <cell r="DR449" t="str">
            <v/>
          </cell>
          <cell r="DS449" t="str">
            <v/>
          </cell>
          <cell r="DT449" t="str">
            <v/>
          </cell>
          <cell r="DU449" t="str">
            <v/>
          </cell>
          <cell r="DV449" t="str">
            <v/>
          </cell>
          <cell r="DW449" t="str">
            <v/>
          </cell>
          <cell r="DX449" t="str">
            <v/>
          </cell>
          <cell r="DY449" t="str">
            <v/>
          </cell>
          <cell r="DZ449" t="str">
            <v/>
          </cell>
          <cell r="EA449" t="str">
            <v/>
          </cell>
          <cell r="EB449" t="str">
            <v/>
          </cell>
          <cell r="EC449" t="str">
            <v/>
          </cell>
          <cell r="ED449" t="str">
            <v/>
          </cell>
          <cell r="EE449" t="str">
            <v/>
          </cell>
          <cell r="EF449" t="str">
            <v/>
          </cell>
          <cell r="EG449" t="str">
            <v/>
          </cell>
          <cell r="EH449" t="str">
            <v/>
          </cell>
          <cell r="EI449" t="str">
            <v/>
          </cell>
          <cell r="EJ449" t="str">
            <v/>
          </cell>
          <cell r="EK449" t="str">
            <v/>
          </cell>
          <cell r="EL449" t="str">
            <v/>
          </cell>
          <cell r="EM449" t="str">
            <v/>
          </cell>
          <cell r="EN449" t="str">
            <v/>
          </cell>
          <cell r="EO449" t="str">
            <v/>
          </cell>
          <cell r="EP449" t="str">
            <v/>
          </cell>
          <cell r="EQ449" t="str">
            <v/>
          </cell>
          <cell r="ER449" t="str">
            <v/>
          </cell>
          <cell r="ES449" t="str">
            <v/>
          </cell>
          <cell r="ET449" t="str">
            <v/>
          </cell>
          <cell r="EU449" t="str">
            <v/>
          </cell>
          <cell r="EV449" t="str">
            <v/>
          </cell>
          <cell r="EW449" t="str">
            <v/>
          </cell>
          <cell r="EX449" t="str">
            <v/>
          </cell>
        </row>
        <row r="450"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F450" t="str">
            <v/>
          </cell>
          <cell r="G450" t="str">
            <v/>
          </cell>
          <cell r="H450" t="str">
            <v/>
          </cell>
          <cell r="I450" t="str">
            <v/>
          </cell>
          <cell r="J450" t="str">
            <v/>
          </cell>
          <cell r="K450" t="str">
            <v/>
          </cell>
          <cell r="L450" t="str">
            <v/>
          </cell>
          <cell r="M450" t="str">
            <v/>
          </cell>
          <cell r="N450" t="str">
            <v/>
          </cell>
          <cell r="O450" t="str">
            <v/>
          </cell>
          <cell r="P450" t="str">
            <v/>
          </cell>
          <cell r="Q450" t="str">
            <v/>
          </cell>
          <cell r="R450" t="str">
            <v/>
          </cell>
          <cell r="S450" t="str">
            <v/>
          </cell>
          <cell r="T450" t="str">
            <v/>
          </cell>
          <cell r="U450" t="str">
            <v/>
          </cell>
          <cell r="V450" t="str">
            <v/>
          </cell>
          <cell r="W450" t="str">
            <v/>
          </cell>
          <cell r="X450" t="str">
            <v/>
          </cell>
          <cell r="Y450" t="str">
            <v/>
          </cell>
          <cell r="Z450" t="str">
            <v/>
          </cell>
          <cell r="AA450" t="str">
            <v/>
          </cell>
          <cell r="AB450" t="str">
            <v/>
          </cell>
          <cell r="AC450" t="str">
            <v/>
          </cell>
          <cell r="AD450" t="str">
            <v/>
          </cell>
          <cell r="AE450" t="str">
            <v/>
          </cell>
          <cell r="AF450" t="str">
            <v/>
          </cell>
          <cell r="AG450" t="str">
            <v/>
          </cell>
          <cell r="AH450" t="str">
            <v/>
          </cell>
          <cell r="AI450" t="str">
            <v/>
          </cell>
          <cell r="AJ450" t="str">
            <v/>
          </cell>
          <cell r="AK450" t="str">
            <v/>
          </cell>
          <cell r="AL450" t="str">
            <v/>
          </cell>
          <cell r="AM450" t="str">
            <v/>
          </cell>
          <cell r="AN450" t="str">
            <v/>
          </cell>
          <cell r="AO450" t="str">
            <v/>
          </cell>
          <cell r="AP450" t="str">
            <v/>
          </cell>
          <cell r="AQ450" t="str">
            <v/>
          </cell>
          <cell r="AR450" t="str">
            <v/>
          </cell>
          <cell r="AS450" t="str">
            <v/>
          </cell>
          <cell r="AT450" t="str">
            <v/>
          </cell>
          <cell r="AU450" t="str">
            <v/>
          </cell>
          <cell r="AV450" t="str">
            <v/>
          </cell>
          <cell r="AW450" t="str">
            <v/>
          </cell>
          <cell r="AX450" t="str">
            <v/>
          </cell>
          <cell r="AY450" t="str">
            <v/>
          </cell>
          <cell r="AZ450" t="str">
            <v/>
          </cell>
          <cell r="BA450" t="str">
            <v/>
          </cell>
          <cell r="BB450" t="str">
            <v/>
          </cell>
          <cell r="BC450" t="str">
            <v/>
          </cell>
          <cell r="BD450" t="str">
            <v/>
          </cell>
          <cell r="BE450" t="str">
            <v/>
          </cell>
          <cell r="BF450" t="str">
            <v/>
          </cell>
          <cell r="BG450" t="str">
            <v/>
          </cell>
          <cell r="BH450" t="str">
            <v/>
          </cell>
          <cell r="BI450" t="str">
            <v/>
          </cell>
          <cell r="BJ450" t="str">
            <v/>
          </cell>
          <cell r="BK450" t="str">
            <v/>
          </cell>
          <cell r="BL450" t="str">
            <v/>
          </cell>
          <cell r="BM450" t="str">
            <v/>
          </cell>
          <cell r="BN450" t="str">
            <v/>
          </cell>
          <cell r="BO450" t="str">
            <v/>
          </cell>
          <cell r="BP450" t="str">
            <v/>
          </cell>
          <cell r="BQ450" t="str">
            <v/>
          </cell>
          <cell r="BR450" t="str">
            <v/>
          </cell>
          <cell r="BS450" t="str">
            <v/>
          </cell>
          <cell r="BT450" t="str">
            <v/>
          </cell>
          <cell r="BU450" t="str">
            <v/>
          </cell>
          <cell r="BV450" t="str">
            <v/>
          </cell>
          <cell r="BW450" t="str">
            <v/>
          </cell>
          <cell r="BX450" t="str">
            <v/>
          </cell>
          <cell r="BY450" t="str">
            <v/>
          </cell>
          <cell r="CA450" t="str">
            <v/>
          </cell>
          <cell r="CB450" t="str">
            <v/>
          </cell>
          <cell r="CC450" t="str">
            <v/>
          </cell>
          <cell r="CD450" t="str">
            <v/>
          </cell>
          <cell r="CE450" t="str">
            <v/>
          </cell>
          <cell r="CF450" t="str">
            <v/>
          </cell>
          <cell r="CG450" t="str">
            <v/>
          </cell>
          <cell r="CH450" t="str">
            <v/>
          </cell>
          <cell r="CI450" t="str">
            <v/>
          </cell>
          <cell r="CJ450" t="str">
            <v/>
          </cell>
          <cell r="CK450" t="str">
            <v/>
          </cell>
          <cell r="CL450" t="str">
            <v/>
          </cell>
          <cell r="CM450" t="str">
            <v/>
          </cell>
          <cell r="CN450" t="str">
            <v/>
          </cell>
          <cell r="CO450" t="str">
            <v/>
          </cell>
          <cell r="CP450" t="str">
            <v/>
          </cell>
          <cell r="CQ450" t="str">
            <v/>
          </cell>
          <cell r="CR450" t="str">
            <v/>
          </cell>
          <cell r="CS450" t="str">
            <v/>
          </cell>
          <cell r="CT450" t="str">
            <v/>
          </cell>
          <cell r="CU450" t="str">
            <v/>
          </cell>
          <cell r="CV450" t="str">
            <v/>
          </cell>
          <cell r="CW450" t="str">
            <v/>
          </cell>
          <cell r="CX450" t="str">
            <v/>
          </cell>
          <cell r="CY450" t="str">
            <v/>
          </cell>
          <cell r="CZ450" t="str">
            <v/>
          </cell>
          <cell r="DA450" t="str">
            <v/>
          </cell>
          <cell r="DB450" t="str">
            <v/>
          </cell>
          <cell r="DC450" t="str">
            <v/>
          </cell>
          <cell r="DD450" t="str">
            <v/>
          </cell>
          <cell r="DE450" t="str">
            <v/>
          </cell>
          <cell r="DF450" t="str">
            <v/>
          </cell>
          <cell r="DG450" t="str">
            <v/>
          </cell>
          <cell r="DH450" t="str">
            <v/>
          </cell>
          <cell r="DI450" t="str">
            <v/>
          </cell>
          <cell r="DJ450" t="str">
            <v/>
          </cell>
          <cell r="DK450" t="str">
            <v/>
          </cell>
          <cell r="DL450" t="str">
            <v/>
          </cell>
          <cell r="DM450" t="str">
            <v/>
          </cell>
          <cell r="DN450" t="str">
            <v/>
          </cell>
          <cell r="DO450" t="str">
            <v/>
          </cell>
          <cell r="DP450" t="str">
            <v/>
          </cell>
          <cell r="DQ450" t="str">
            <v/>
          </cell>
          <cell r="DR450" t="str">
            <v/>
          </cell>
          <cell r="DS450" t="str">
            <v/>
          </cell>
          <cell r="DT450" t="str">
            <v/>
          </cell>
          <cell r="DU450" t="str">
            <v/>
          </cell>
          <cell r="DV450" t="str">
            <v/>
          </cell>
          <cell r="DW450" t="str">
            <v/>
          </cell>
          <cell r="DX450" t="str">
            <v/>
          </cell>
          <cell r="DY450" t="str">
            <v/>
          </cell>
          <cell r="DZ450" t="str">
            <v/>
          </cell>
          <cell r="EA450" t="str">
            <v/>
          </cell>
          <cell r="EB450" t="str">
            <v/>
          </cell>
          <cell r="EC450" t="str">
            <v/>
          </cell>
          <cell r="ED450" t="str">
            <v/>
          </cell>
          <cell r="EE450" t="str">
            <v/>
          </cell>
          <cell r="EF450" t="str">
            <v/>
          </cell>
          <cell r="EG450" t="str">
            <v/>
          </cell>
          <cell r="EH450" t="str">
            <v/>
          </cell>
          <cell r="EI450" t="str">
            <v/>
          </cell>
          <cell r="EJ450" t="str">
            <v/>
          </cell>
          <cell r="EK450" t="str">
            <v/>
          </cell>
          <cell r="EL450" t="str">
            <v/>
          </cell>
          <cell r="EM450" t="str">
            <v/>
          </cell>
          <cell r="EN450" t="str">
            <v/>
          </cell>
          <cell r="EO450" t="str">
            <v/>
          </cell>
          <cell r="EP450" t="str">
            <v/>
          </cell>
          <cell r="EQ450" t="str">
            <v/>
          </cell>
          <cell r="ER450" t="str">
            <v/>
          </cell>
          <cell r="ES450" t="str">
            <v/>
          </cell>
          <cell r="ET450" t="str">
            <v/>
          </cell>
          <cell r="EU450" t="str">
            <v/>
          </cell>
          <cell r="EV450" t="str">
            <v/>
          </cell>
          <cell r="EW450" t="str">
            <v/>
          </cell>
          <cell r="EX450" t="str">
            <v/>
          </cell>
        </row>
        <row r="451"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F451" t="str">
            <v/>
          </cell>
          <cell r="G451" t="str">
            <v/>
          </cell>
          <cell r="H451" t="str">
            <v/>
          </cell>
          <cell r="I451" t="str">
            <v/>
          </cell>
          <cell r="J451" t="str">
            <v/>
          </cell>
          <cell r="K451" t="str">
            <v/>
          </cell>
          <cell r="L451" t="str">
            <v/>
          </cell>
          <cell r="M451" t="str">
            <v/>
          </cell>
          <cell r="N451" t="str">
            <v/>
          </cell>
          <cell r="O451" t="str">
            <v/>
          </cell>
          <cell r="P451" t="str">
            <v/>
          </cell>
          <cell r="Q451" t="str">
            <v/>
          </cell>
          <cell r="R451" t="str">
            <v/>
          </cell>
          <cell r="S451" t="str">
            <v/>
          </cell>
          <cell r="T451" t="str">
            <v/>
          </cell>
          <cell r="U451" t="str">
            <v/>
          </cell>
          <cell r="V451" t="str">
            <v/>
          </cell>
          <cell r="W451" t="str">
            <v/>
          </cell>
          <cell r="X451" t="str">
            <v/>
          </cell>
          <cell r="Y451" t="str">
            <v/>
          </cell>
          <cell r="Z451" t="str">
            <v/>
          </cell>
          <cell r="AA451" t="str">
            <v/>
          </cell>
          <cell r="AB451" t="str">
            <v/>
          </cell>
          <cell r="AC451" t="str">
            <v/>
          </cell>
          <cell r="AD451" t="str">
            <v/>
          </cell>
          <cell r="AE451" t="str">
            <v/>
          </cell>
          <cell r="AF451" t="str">
            <v/>
          </cell>
          <cell r="AG451" t="str">
            <v/>
          </cell>
          <cell r="AH451" t="str">
            <v/>
          </cell>
          <cell r="AI451" t="str">
            <v/>
          </cell>
          <cell r="AJ451" t="str">
            <v/>
          </cell>
          <cell r="AK451" t="str">
            <v/>
          </cell>
          <cell r="AL451" t="str">
            <v/>
          </cell>
          <cell r="AM451" t="str">
            <v/>
          </cell>
          <cell r="AN451" t="str">
            <v/>
          </cell>
          <cell r="AO451" t="str">
            <v/>
          </cell>
          <cell r="AP451" t="str">
            <v/>
          </cell>
          <cell r="AQ451" t="str">
            <v/>
          </cell>
          <cell r="AR451" t="str">
            <v/>
          </cell>
          <cell r="AS451" t="str">
            <v/>
          </cell>
          <cell r="AT451" t="str">
            <v/>
          </cell>
          <cell r="AU451" t="str">
            <v/>
          </cell>
          <cell r="AV451" t="str">
            <v/>
          </cell>
          <cell r="AW451" t="str">
            <v/>
          </cell>
          <cell r="AX451" t="str">
            <v/>
          </cell>
          <cell r="AY451" t="str">
            <v/>
          </cell>
          <cell r="AZ451" t="str">
            <v/>
          </cell>
          <cell r="BA451" t="str">
            <v/>
          </cell>
          <cell r="BB451" t="str">
            <v/>
          </cell>
          <cell r="BC451" t="str">
            <v/>
          </cell>
          <cell r="BD451" t="str">
            <v/>
          </cell>
          <cell r="BE451" t="str">
            <v/>
          </cell>
          <cell r="BF451" t="str">
            <v/>
          </cell>
          <cell r="BG451" t="str">
            <v/>
          </cell>
          <cell r="BH451" t="str">
            <v/>
          </cell>
          <cell r="BI451" t="str">
            <v/>
          </cell>
          <cell r="BJ451" t="str">
            <v/>
          </cell>
          <cell r="BK451" t="str">
            <v/>
          </cell>
          <cell r="BL451" t="str">
            <v/>
          </cell>
          <cell r="BM451" t="str">
            <v/>
          </cell>
          <cell r="BN451" t="str">
            <v/>
          </cell>
          <cell r="BO451" t="str">
            <v/>
          </cell>
          <cell r="BP451" t="str">
            <v/>
          </cell>
          <cell r="BQ451" t="str">
            <v/>
          </cell>
          <cell r="BR451" t="str">
            <v/>
          </cell>
          <cell r="BS451" t="str">
            <v/>
          </cell>
          <cell r="BT451" t="str">
            <v/>
          </cell>
          <cell r="BU451" t="str">
            <v/>
          </cell>
          <cell r="BV451" t="str">
            <v/>
          </cell>
          <cell r="BW451" t="str">
            <v/>
          </cell>
          <cell r="BX451" t="str">
            <v/>
          </cell>
          <cell r="BY451" t="str">
            <v/>
          </cell>
          <cell r="CA451" t="str">
            <v/>
          </cell>
          <cell r="CB451" t="str">
            <v/>
          </cell>
          <cell r="CC451" t="str">
            <v/>
          </cell>
          <cell r="CD451" t="str">
            <v/>
          </cell>
          <cell r="CE451" t="str">
            <v/>
          </cell>
          <cell r="CF451" t="str">
            <v/>
          </cell>
          <cell r="CG451" t="str">
            <v/>
          </cell>
          <cell r="CH451" t="str">
            <v/>
          </cell>
          <cell r="CI451" t="str">
            <v/>
          </cell>
          <cell r="CJ451" t="str">
            <v/>
          </cell>
          <cell r="CK451" t="str">
            <v/>
          </cell>
          <cell r="CL451" t="str">
            <v/>
          </cell>
          <cell r="CM451" t="str">
            <v/>
          </cell>
          <cell r="CN451" t="str">
            <v/>
          </cell>
          <cell r="CO451" t="str">
            <v/>
          </cell>
          <cell r="CP451" t="str">
            <v/>
          </cell>
          <cell r="CQ451" t="str">
            <v/>
          </cell>
          <cell r="CR451" t="str">
            <v/>
          </cell>
          <cell r="CS451" t="str">
            <v/>
          </cell>
          <cell r="CT451" t="str">
            <v/>
          </cell>
          <cell r="CU451" t="str">
            <v/>
          </cell>
          <cell r="CV451" t="str">
            <v/>
          </cell>
          <cell r="CW451" t="str">
            <v/>
          </cell>
          <cell r="CX451" t="str">
            <v/>
          </cell>
          <cell r="CY451" t="str">
            <v/>
          </cell>
          <cell r="CZ451" t="str">
            <v/>
          </cell>
          <cell r="DA451" t="str">
            <v/>
          </cell>
          <cell r="DB451" t="str">
            <v/>
          </cell>
          <cell r="DC451" t="str">
            <v/>
          </cell>
          <cell r="DD451" t="str">
            <v/>
          </cell>
          <cell r="DE451" t="str">
            <v/>
          </cell>
          <cell r="DF451" t="str">
            <v/>
          </cell>
          <cell r="DG451" t="str">
            <v/>
          </cell>
          <cell r="DH451" t="str">
            <v/>
          </cell>
          <cell r="DI451" t="str">
            <v/>
          </cell>
          <cell r="DJ451" t="str">
            <v/>
          </cell>
          <cell r="DK451" t="str">
            <v/>
          </cell>
          <cell r="DL451" t="str">
            <v/>
          </cell>
          <cell r="DM451" t="str">
            <v/>
          </cell>
          <cell r="DN451" t="str">
            <v/>
          </cell>
          <cell r="DO451" t="str">
            <v/>
          </cell>
          <cell r="DP451" t="str">
            <v/>
          </cell>
          <cell r="DQ451" t="str">
            <v/>
          </cell>
          <cell r="DR451" t="str">
            <v/>
          </cell>
          <cell r="DS451" t="str">
            <v/>
          </cell>
          <cell r="DT451" t="str">
            <v/>
          </cell>
          <cell r="DU451" t="str">
            <v/>
          </cell>
          <cell r="DV451" t="str">
            <v/>
          </cell>
          <cell r="DW451" t="str">
            <v/>
          </cell>
          <cell r="DX451" t="str">
            <v/>
          </cell>
          <cell r="DY451" t="str">
            <v/>
          </cell>
          <cell r="DZ451" t="str">
            <v/>
          </cell>
          <cell r="EA451" t="str">
            <v/>
          </cell>
          <cell r="EB451" t="str">
            <v/>
          </cell>
          <cell r="EC451" t="str">
            <v/>
          </cell>
          <cell r="ED451" t="str">
            <v/>
          </cell>
          <cell r="EE451" t="str">
            <v/>
          </cell>
          <cell r="EF451" t="str">
            <v/>
          </cell>
          <cell r="EG451" t="str">
            <v/>
          </cell>
          <cell r="EH451" t="str">
            <v/>
          </cell>
          <cell r="EI451" t="str">
            <v/>
          </cell>
          <cell r="EJ451" t="str">
            <v/>
          </cell>
          <cell r="EK451" t="str">
            <v/>
          </cell>
          <cell r="EL451" t="str">
            <v/>
          </cell>
          <cell r="EM451" t="str">
            <v/>
          </cell>
          <cell r="EN451" t="str">
            <v/>
          </cell>
          <cell r="EO451" t="str">
            <v/>
          </cell>
          <cell r="EP451" t="str">
            <v/>
          </cell>
          <cell r="EQ451" t="str">
            <v/>
          </cell>
          <cell r="ER451" t="str">
            <v/>
          </cell>
          <cell r="ES451" t="str">
            <v/>
          </cell>
          <cell r="ET451" t="str">
            <v/>
          </cell>
          <cell r="EU451" t="str">
            <v/>
          </cell>
          <cell r="EV451" t="str">
            <v/>
          </cell>
          <cell r="EW451" t="str">
            <v/>
          </cell>
          <cell r="EX451" t="str">
            <v/>
          </cell>
        </row>
        <row r="452"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F452" t="str">
            <v/>
          </cell>
          <cell r="G452" t="str">
            <v/>
          </cell>
          <cell r="H452" t="str">
            <v/>
          </cell>
          <cell r="I452" t="str">
            <v/>
          </cell>
          <cell r="J452" t="str">
            <v/>
          </cell>
          <cell r="K452" t="str">
            <v/>
          </cell>
          <cell r="L452" t="str">
            <v/>
          </cell>
          <cell r="M452" t="str">
            <v/>
          </cell>
          <cell r="N452" t="str">
            <v/>
          </cell>
          <cell r="O452" t="str">
            <v/>
          </cell>
          <cell r="P452" t="str">
            <v/>
          </cell>
          <cell r="Q452" t="str">
            <v/>
          </cell>
          <cell r="R452" t="str">
            <v/>
          </cell>
          <cell r="S452" t="str">
            <v/>
          </cell>
          <cell r="T452" t="str">
            <v/>
          </cell>
          <cell r="U452" t="str">
            <v/>
          </cell>
          <cell r="V452" t="str">
            <v/>
          </cell>
          <cell r="W452" t="str">
            <v/>
          </cell>
          <cell r="X452" t="str">
            <v/>
          </cell>
          <cell r="Y452" t="str">
            <v/>
          </cell>
          <cell r="Z452" t="str">
            <v/>
          </cell>
          <cell r="AA452" t="str">
            <v/>
          </cell>
          <cell r="AB452" t="str">
            <v/>
          </cell>
          <cell r="AC452" t="str">
            <v/>
          </cell>
          <cell r="AD452" t="str">
            <v/>
          </cell>
          <cell r="AE452" t="str">
            <v/>
          </cell>
          <cell r="AF452" t="str">
            <v/>
          </cell>
          <cell r="AG452" t="str">
            <v/>
          </cell>
          <cell r="AH452" t="str">
            <v/>
          </cell>
          <cell r="AI452" t="str">
            <v/>
          </cell>
          <cell r="AJ452" t="str">
            <v/>
          </cell>
          <cell r="AK452" t="str">
            <v/>
          </cell>
          <cell r="AL452" t="str">
            <v/>
          </cell>
          <cell r="AM452" t="str">
            <v/>
          </cell>
          <cell r="AN452" t="str">
            <v/>
          </cell>
          <cell r="AO452" t="str">
            <v/>
          </cell>
          <cell r="AP452" t="str">
            <v/>
          </cell>
          <cell r="AQ452" t="str">
            <v/>
          </cell>
          <cell r="AR452" t="str">
            <v/>
          </cell>
          <cell r="AS452" t="str">
            <v/>
          </cell>
          <cell r="AT452" t="str">
            <v/>
          </cell>
          <cell r="AU452" t="str">
            <v/>
          </cell>
          <cell r="AV452" t="str">
            <v/>
          </cell>
          <cell r="AW452" t="str">
            <v/>
          </cell>
          <cell r="AX452" t="str">
            <v/>
          </cell>
          <cell r="AY452" t="str">
            <v/>
          </cell>
          <cell r="AZ452" t="str">
            <v/>
          </cell>
          <cell r="BA452" t="str">
            <v/>
          </cell>
          <cell r="BB452" t="str">
            <v/>
          </cell>
          <cell r="BC452" t="str">
            <v/>
          </cell>
          <cell r="BD452" t="str">
            <v/>
          </cell>
          <cell r="BE452" t="str">
            <v/>
          </cell>
          <cell r="BF452" t="str">
            <v/>
          </cell>
          <cell r="BG452" t="str">
            <v/>
          </cell>
          <cell r="BH452" t="str">
            <v/>
          </cell>
          <cell r="BI452" t="str">
            <v/>
          </cell>
          <cell r="BJ452" t="str">
            <v/>
          </cell>
          <cell r="BK452" t="str">
            <v/>
          </cell>
          <cell r="BL452" t="str">
            <v/>
          </cell>
          <cell r="BM452" t="str">
            <v/>
          </cell>
          <cell r="BN452" t="str">
            <v/>
          </cell>
          <cell r="BO452" t="str">
            <v/>
          </cell>
          <cell r="BP452" t="str">
            <v/>
          </cell>
          <cell r="BQ452" t="str">
            <v/>
          </cell>
          <cell r="BR452" t="str">
            <v/>
          </cell>
          <cell r="BS452" t="str">
            <v/>
          </cell>
          <cell r="BT452" t="str">
            <v/>
          </cell>
          <cell r="BU452" t="str">
            <v/>
          </cell>
          <cell r="BV452" t="str">
            <v/>
          </cell>
          <cell r="BW452" t="str">
            <v/>
          </cell>
          <cell r="BX452" t="str">
            <v/>
          </cell>
          <cell r="BY452" t="str">
            <v/>
          </cell>
          <cell r="CA452" t="str">
            <v/>
          </cell>
          <cell r="CB452" t="str">
            <v/>
          </cell>
          <cell r="CC452" t="str">
            <v/>
          </cell>
          <cell r="CD452" t="str">
            <v/>
          </cell>
          <cell r="CE452" t="str">
            <v/>
          </cell>
          <cell r="CF452" t="str">
            <v/>
          </cell>
          <cell r="CG452" t="str">
            <v/>
          </cell>
          <cell r="CH452" t="str">
            <v/>
          </cell>
          <cell r="CI452" t="str">
            <v/>
          </cell>
          <cell r="CJ452" t="str">
            <v/>
          </cell>
          <cell r="CK452" t="str">
            <v/>
          </cell>
          <cell r="CL452" t="str">
            <v/>
          </cell>
          <cell r="CM452" t="str">
            <v/>
          </cell>
          <cell r="CN452" t="str">
            <v/>
          </cell>
          <cell r="CO452" t="str">
            <v/>
          </cell>
          <cell r="CP452" t="str">
            <v/>
          </cell>
          <cell r="CQ452" t="str">
            <v/>
          </cell>
          <cell r="CR452" t="str">
            <v/>
          </cell>
          <cell r="CS452" t="str">
            <v/>
          </cell>
          <cell r="CT452" t="str">
            <v/>
          </cell>
          <cell r="CU452" t="str">
            <v/>
          </cell>
          <cell r="CV452" t="str">
            <v/>
          </cell>
          <cell r="CW452" t="str">
            <v/>
          </cell>
          <cell r="CX452" t="str">
            <v/>
          </cell>
          <cell r="CY452" t="str">
            <v/>
          </cell>
          <cell r="CZ452" t="str">
            <v/>
          </cell>
          <cell r="DA452" t="str">
            <v/>
          </cell>
          <cell r="DB452" t="str">
            <v/>
          </cell>
          <cell r="DC452" t="str">
            <v/>
          </cell>
          <cell r="DD452" t="str">
            <v/>
          </cell>
          <cell r="DE452" t="str">
            <v/>
          </cell>
          <cell r="DF452" t="str">
            <v/>
          </cell>
          <cell r="DG452" t="str">
            <v/>
          </cell>
          <cell r="DH452" t="str">
            <v/>
          </cell>
          <cell r="DI452" t="str">
            <v/>
          </cell>
          <cell r="DJ452" t="str">
            <v/>
          </cell>
          <cell r="DK452" t="str">
            <v/>
          </cell>
          <cell r="DL452" t="str">
            <v/>
          </cell>
          <cell r="DM452" t="str">
            <v/>
          </cell>
          <cell r="DN452" t="str">
            <v/>
          </cell>
          <cell r="DO452" t="str">
            <v/>
          </cell>
          <cell r="DP452" t="str">
            <v/>
          </cell>
          <cell r="DQ452" t="str">
            <v/>
          </cell>
          <cell r="DR452" t="str">
            <v/>
          </cell>
          <cell r="DS452" t="str">
            <v/>
          </cell>
          <cell r="DT452" t="str">
            <v/>
          </cell>
          <cell r="DU452" t="str">
            <v/>
          </cell>
          <cell r="DV452" t="str">
            <v/>
          </cell>
          <cell r="DW452" t="str">
            <v/>
          </cell>
          <cell r="DX452" t="str">
            <v/>
          </cell>
          <cell r="DY452" t="str">
            <v/>
          </cell>
          <cell r="DZ452" t="str">
            <v/>
          </cell>
          <cell r="EA452" t="str">
            <v/>
          </cell>
          <cell r="EB452" t="str">
            <v/>
          </cell>
          <cell r="EC452" t="str">
            <v/>
          </cell>
          <cell r="ED452" t="str">
            <v/>
          </cell>
          <cell r="EE452" t="str">
            <v/>
          </cell>
          <cell r="EF452" t="str">
            <v/>
          </cell>
          <cell r="EG452" t="str">
            <v/>
          </cell>
          <cell r="EH452" t="str">
            <v/>
          </cell>
          <cell r="EI452" t="str">
            <v/>
          </cell>
          <cell r="EJ452" t="str">
            <v/>
          </cell>
          <cell r="EK452" t="str">
            <v/>
          </cell>
          <cell r="EL452" t="str">
            <v/>
          </cell>
          <cell r="EM452" t="str">
            <v/>
          </cell>
          <cell r="EN452" t="str">
            <v/>
          </cell>
          <cell r="EO452" t="str">
            <v/>
          </cell>
          <cell r="EP452" t="str">
            <v/>
          </cell>
          <cell r="EQ452" t="str">
            <v/>
          </cell>
          <cell r="ER452" t="str">
            <v/>
          </cell>
          <cell r="ES452" t="str">
            <v/>
          </cell>
          <cell r="ET452" t="str">
            <v/>
          </cell>
          <cell r="EU452" t="str">
            <v/>
          </cell>
          <cell r="EV452" t="str">
            <v/>
          </cell>
          <cell r="EW452" t="str">
            <v/>
          </cell>
          <cell r="EX452" t="str">
            <v/>
          </cell>
        </row>
        <row r="453"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F453" t="str">
            <v/>
          </cell>
          <cell r="G453" t="str">
            <v/>
          </cell>
          <cell r="H453" t="str">
            <v/>
          </cell>
          <cell r="I453" t="str">
            <v/>
          </cell>
          <cell r="J453" t="str">
            <v/>
          </cell>
          <cell r="K453" t="str">
            <v/>
          </cell>
          <cell r="L453" t="str">
            <v/>
          </cell>
          <cell r="M453" t="str">
            <v/>
          </cell>
          <cell r="N453" t="str">
            <v/>
          </cell>
          <cell r="O453" t="str">
            <v/>
          </cell>
          <cell r="P453" t="str">
            <v/>
          </cell>
          <cell r="Q453" t="str">
            <v/>
          </cell>
          <cell r="R453" t="str">
            <v/>
          </cell>
          <cell r="S453" t="str">
            <v/>
          </cell>
          <cell r="T453" t="str">
            <v/>
          </cell>
          <cell r="U453" t="str">
            <v/>
          </cell>
          <cell r="V453" t="str">
            <v/>
          </cell>
          <cell r="W453" t="str">
            <v/>
          </cell>
          <cell r="X453" t="str">
            <v/>
          </cell>
          <cell r="Y453" t="str">
            <v/>
          </cell>
          <cell r="Z453" t="str">
            <v/>
          </cell>
          <cell r="AA453" t="str">
            <v/>
          </cell>
          <cell r="AB453" t="str">
            <v/>
          </cell>
          <cell r="AC453" t="str">
            <v/>
          </cell>
          <cell r="AD453" t="str">
            <v/>
          </cell>
          <cell r="AE453" t="str">
            <v/>
          </cell>
          <cell r="AF453" t="str">
            <v/>
          </cell>
          <cell r="AG453" t="str">
            <v/>
          </cell>
          <cell r="AH453" t="str">
            <v/>
          </cell>
          <cell r="AI453" t="str">
            <v/>
          </cell>
          <cell r="AJ453" t="str">
            <v/>
          </cell>
          <cell r="AK453" t="str">
            <v/>
          </cell>
          <cell r="AL453" t="str">
            <v/>
          </cell>
          <cell r="AM453" t="str">
            <v/>
          </cell>
          <cell r="AN453" t="str">
            <v/>
          </cell>
          <cell r="AO453" t="str">
            <v/>
          </cell>
          <cell r="AP453" t="str">
            <v/>
          </cell>
          <cell r="AQ453" t="str">
            <v/>
          </cell>
          <cell r="AR453" t="str">
            <v/>
          </cell>
          <cell r="AS453" t="str">
            <v/>
          </cell>
          <cell r="AT453" t="str">
            <v/>
          </cell>
          <cell r="AU453" t="str">
            <v/>
          </cell>
          <cell r="AV453" t="str">
            <v/>
          </cell>
          <cell r="AW453" t="str">
            <v/>
          </cell>
          <cell r="AX453" t="str">
            <v/>
          </cell>
          <cell r="AY453" t="str">
            <v/>
          </cell>
          <cell r="AZ453" t="str">
            <v/>
          </cell>
          <cell r="BA453" t="str">
            <v/>
          </cell>
          <cell r="BB453" t="str">
            <v/>
          </cell>
          <cell r="BC453" t="str">
            <v/>
          </cell>
          <cell r="BD453" t="str">
            <v/>
          </cell>
          <cell r="BE453" t="str">
            <v/>
          </cell>
          <cell r="BF453" t="str">
            <v/>
          </cell>
          <cell r="BG453" t="str">
            <v/>
          </cell>
          <cell r="BH453" t="str">
            <v/>
          </cell>
          <cell r="BI453" t="str">
            <v/>
          </cell>
          <cell r="BJ453" t="str">
            <v/>
          </cell>
          <cell r="BK453" t="str">
            <v/>
          </cell>
          <cell r="BL453" t="str">
            <v/>
          </cell>
          <cell r="BM453" t="str">
            <v/>
          </cell>
          <cell r="BN453" t="str">
            <v/>
          </cell>
          <cell r="BO453" t="str">
            <v/>
          </cell>
          <cell r="BP453" t="str">
            <v/>
          </cell>
          <cell r="BQ453" t="str">
            <v/>
          </cell>
          <cell r="BR453" t="str">
            <v/>
          </cell>
          <cell r="BS453" t="str">
            <v/>
          </cell>
          <cell r="BT453" t="str">
            <v/>
          </cell>
          <cell r="BU453" t="str">
            <v/>
          </cell>
          <cell r="BV453" t="str">
            <v/>
          </cell>
          <cell r="BW453" t="str">
            <v/>
          </cell>
          <cell r="BX453" t="str">
            <v/>
          </cell>
          <cell r="BY453" t="str">
            <v/>
          </cell>
          <cell r="CA453" t="str">
            <v/>
          </cell>
          <cell r="CB453" t="str">
            <v/>
          </cell>
          <cell r="CC453" t="str">
            <v/>
          </cell>
          <cell r="CD453" t="str">
            <v/>
          </cell>
          <cell r="CE453" t="str">
            <v/>
          </cell>
          <cell r="CF453" t="str">
            <v/>
          </cell>
          <cell r="CG453" t="str">
            <v/>
          </cell>
          <cell r="CH453" t="str">
            <v/>
          </cell>
          <cell r="CI453" t="str">
            <v/>
          </cell>
          <cell r="CJ453" t="str">
            <v/>
          </cell>
          <cell r="CK453" t="str">
            <v/>
          </cell>
          <cell r="CL453" t="str">
            <v/>
          </cell>
          <cell r="CM453" t="str">
            <v/>
          </cell>
          <cell r="CN453" t="str">
            <v/>
          </cell>
          <cell r="CO453" t="str">
            <v/>
          </cell>
          <cell r="CP453" t="str">
            <v/>
          </cell>
          <cell r="CQ453" t="str">
            <v/>
          </cell>
          <cell r="CR453" t="str">
            <v/>
          </cell>
          <cell r="CS453" t="str">
            <v/>
          </cell>
          <cell r="CT453" t="str">
            <v/>
          </cell>
          <cell r="CU453" t="str">
            <v/>
          </cell>
          <cell r="CV453" t="str">
            <v/>
          </cell>
          <cell r="CW453" t="str">
            <v/>
          </cell>
          <cell r="CX453" t="str">
            <v/>
          </cell>
          <cell r="CY453" t="str">
            <v/>
          </cell>
          <cell r="CZ453" t="str">
            <v/>
          </cell>
          <cell r="DA453" t="str">
            <v/>
          </cell>
          <cell r="DB453" t="str">
            <v/>
          </cell>
          <cell r="DC453" t="str">
            <v/>
          </cell>
          <cell r="DD453" t="str">
            <v/>
          </cell>
          <cell r="DE453" t="str">
            <v/>
          </cell>
          <cell r="DF453" t="str">
            <v/>
          </cell>
          <cell r="DG453" t="str">
            <v/>
          </cell>
          <cell r="DH453" t="str">
            <v/>
          </cell>
          <cell r="DI453" t="str">
            <v/>
          </cell>
          <cell r="DJ453" t="str">
            <v/>
          </cell>
          <cell r="DK453" t="str">
            <v/>
          </cell>
          <cell r="DL453" t="str">
            <v/>
          </cell>
          <cell r="DM453" t="str">
            <v/>
          </cell>
          <cell r="DN453" t="str">
            <v/>
          </cell>
          <cell r="DO453" t="str">
            <v/>
          </cell>
          <cell r="DP453" t="str">
            <v/>
          </cell>
          <cell r="DQ453" t="str">
            <v/>
          </cell>
          <cell r="DR453" t="str">
            <v/>
          </cell>
          <cell r="DS453" t="str">
            <v/>
          </cell>
          <cell r="DT453" t="str">
            <v/>
          </cell>
          <cell r="DU453" t="str">
            <v/>
          </cell>
          <cell r="DV453" t="str">
            <v/>
          </cell>
          <cell r="DW453" t="str">
            <v/>
          </cell>
          <cell r="DX453" t="str">
            <v/>
          </cell>
          <cell r="DY453" t="str">
            <v/>
          </cell>
          <cell r="DZ453" t="str">
            <v/>
          </cell>
          <cell r="EA453" t="str">
            <v/>
          </cell>
          <cell r="EB453" t="str">
            <v/>
          </cell>
          <cell r="EC453" t="str">
            <v/>
          </cell>
          <cell r="ED453" t="str">
            <v/>
          </cell>
          <cell r="EE453" t="str">
            <v/>
          </cell>
          <cell r="EF453" t="str">
            <v/>
          </cell>
          <cell r="EG453" t="str">
            <v/>
          </cell>
          <cell r="EH453" t="str">
            <v/>
          </cell>
          <cell r="EI453" t="str">
            <v/>
          </cell>
          <cell r="EJ453" t="str">
            <v/>
          </cell>
          <cell r="EK453" t="str">
            <v/>
          </cell>
          <cell r="EL453" t="str">
            <v/>
          </cell>
          <cell r="EM453" t="str">
            <v/>
          </cell>
          <cell r="EN453" t="str">
            <v/>
          </cell>
          <cell r="EO453" t="str">
            <v/>
          </cell>
          <cell r="EP453" t="str">
            <v/>
          </cell>
          <cell r="EQ453" t="str">
            <v/>
          </cell>
          <cell r="ER453" t="str">
            <v/>
          </cell>
          <cell r="ES453" t="str">
            <v/>
          </cell>
          <cell r="ET453" t="str">
            <v/>
          </cell>
          <cell r="EU453" t="str">
            <v/>
          </cell>
          <cell r="EV453" t="str">
            <v/>
          </cell>
          <cell r="EW453" t="str">
            <v/>
          </cell>
          <cell r="EX453" t="str">
            <v/>
          </cell>
        </row>
        <row r="454"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F454" t="str">
            <v/>
          </cell>
          <cell r="G454" t="str">
            <v/>
          </cell>
          <cell r="H454" t="str">
            <v/>
          </cell>
          <cell r="I454" t="str">
            <v/>
          </cell>
          <cell r="J454" t="str">
            <v/>
          </cell>
          <cell r="K454" t="str">
            <v/>
          </cell>
          <cell r="L454" t="str">
            <v/>
          </cell>
          <cell r="M454" t="str">
            <v/>
          </cell>
          <cell r="N454" t="str">
            <v/>
          </cell>
          <cell r="O454" t="str">
            <v/>
          </cell>
          <cell r="P454" t="str">
            <v/>
          </cell>
          <cell r="Q454" t="str">
            <v/>
          </cell>
          <cell r="R454" t="str">
            <v/>
          </cell>
          <cell r="S454" t="str">
            <v/>
          </cell>
          <cell r="T454" t="str">
            <v/>
          </cell>
          <cell r="U454" t="str">
            <v/>
          </cell>
          <cell r="V454" t="str">
            <v/>
          </cell>
          <cell r="W454" t="str">
            <v/>
          </cell>
          <cell r="X454" t="str">
            <v/>
          </cell>
          <cell r="Y454" t="str">
            <v/>
          </cell>
          <cell r="Z454" t="str">
            <v/>
          </cell>
          <cell r="AA454" t="str">
            <v/>
          </cell>
          <cell r="AB454" t="str">
            <v/>
          </cell>
          <cell r="AC454" t="str">
            <v/>
          </cell>
          <cell r="AD454" t="str">
            <v/>
          </cell>
          <cell r="AE454" t="str">
            <v/>
          </cell>
          <cell r="AF454" t="str">
            <v/>
          </cell>
          <cell r="AG454" t="str">
            <v/>
          </cell>
          <cell r="AH454" t="str">
            <v/>
          </cell>
          <cell r="AI454" t="str">
            <v/>
          </cell>
          <cell r="AJ454" t="str">
            <v/>
          </cell>
          <cell r="AK454" t="str">
            <v/>
          </cell>
          <cell r="AL454" t="str">
            <v/>
          </cell>
          <cell r="AM454" t="str">
            <v/>
          </cell>
          <cell r="AN454" t="str">
            <v/>
          </cell>
          <cell r="AO454" t="str">
            <v/>
          </cell>
          <cell r="AP454" t="str">
            <v/>
          </cell>
          <cell r="AQ454" t="str">
            <v/>
          </cell>
          <cell r="AR454" t="str">
            <v/>
          </cell>
          <cell r="AS454" t="str">
            <v/>
          </cell>
          <cell r="AT454" t="str">
            <v/>
          </cell>
          <cell r="AU454" t="str">
            <v/>
          </cell>
          <cell r="AV454" t="str">
            <v/>
          </cell>
          <cell r="AW454" t="str">
            <v/>
          </cell>
          <cell r="AX454" t="str">
            <v/>
          </cell>
          <cell r="AY454" t="str">
            <v/>
          </cell>
          <cell r="AZ454" t="str">
            <v/>
          </cell>
          <cell r="BA454" t="str">
            <v/>
          </cell>
          <cell r="BB454" t="str">
            <v/>
          </cell>
          <cell r="BC454" t="str">
            <v/>
          </cell>
          <cell r="BD454" t="str">
            <v/>
          </cell>
          <cell r="BE454" t="str">
            <v/>
          </cell>
          <cell r="BF454" t="str">
            <v/>
          </cell>
          <cell r="BG454" t="str">
            <v/>
          </cell>
          <cell r="BH454" t="str">
            <v/>
          </cell>
          <cell r="BI454" t="str">
            <v/>
          </cell>
          <cell r="BJ454" t="str">
            <v/>
          </cell>
          <cell r="BK454" t="str">
            <v/>
          </cell>
          <cell r="BL454" t="str">
            <v/>
          </cell>
          <cell r="BM454" t="str">
            <v/>
          </cell>
          <cell r="BN454" t="str">
            <v/>
          </cell>
          <cell r="BO454" t="str">
            <v/>
          </cell>
          <cell r="BP454" t="str">
            <v/>
          </cell>
          <cell r="BQ454" t="str">
            <v/>
          </cell>
          <cell r="BR454" t="str">
            <v/>
          </cell>
          <cell r="BS454" t="str">
            <v/>
          </cell>
          <cell r="BT454" t="str">
            <v/>
          </cell>
          <cell r="BU454" t="str">
            <v/>
          </cell>
          <cell r="BV454" t="str">
            <v/>
          </cell>
          <cell r="BW454" t="str">
            <v/>
          </cell>
          <cell r="BX454" t="str">
            <v/>
          </cell>
          <cell r="BY454" t="str">
            <v/>
          </cell>
          <cell r="CA454" t="str">
            <v/>
          </cell>
          <cell r="CB454" t="str">
            <v/>
          </cell>
          <cell r="CC454" t="str">
            <v/>
          </cell>
          <cell r="CD454" t="str">
            <v/>
          </cell>
          <cell r="CE454" t="str">
            <v/>
          </cell>
          <cell r="CF454" t="str">
            <v/>
          </cell>
          <cell r="CG454" t="str">
            <v/>
          </cell>
          <cell r="CH454" t="str">
            <v/>
          </cell>
          <cell r="CI454" t="str">
            <v/>
          </cell>
          <cell r="CJ454" t="str">
            <v/>
          </cell>
          <cell r="CK454" t="str">
            <v/>
          </cell>
          <cell r="CL454" t="str">
            <v/>
          </cell>
          <cell r="CM454" t="str">
            <v/>
          </cell>
          <cell r="CN454" t="str">
            <v/>
          </cell>
          <cell r="CO454" t="str">
            <v/>
          </cell>
          <cell r="CP454" t="str">
            <v/>
          </cell>
          <cell r="CQ454" t="str">
            <v/>
          </cell>
          <cell r="CR454" t="str">
            <v/>
          </cell>
          <cell r="CS454" t="str">
            <v/>
          </cell>
          <cell r="CT454" t="str">
            <v/>
          </cell>
          <cell r="CU454" t="str">
            <v/>
          </cell>
          <cell r="CV454" t="str">
            <v/>
          </cell>
          <cell r="CW454" t="str">
            <v/>
          </cell>
          <cell r="CX454" t="str">
            <v/>
          </cell>
          <cell r="CY454" t="str">
            <v/>
          </cell>
          <cell r="CZ454" t="str">
            <v/>
          </cell>
          <cell r="DA454" t="str">
            <v/>
          </cell>
          <cell r="DB454" t="str">
            <v/>
          </cell>
          <cell r="DC454" t="str">
            <v/>
          </cell>
          <cell r="DD454" t="str">
            <v/>
          </cell>
          <cell r="DE454" t="str">
            <v/>
          </cell>
          <cell r="DF454" t="str">
            <v/>
          </cell>
          <cell r="DG454" t="str">
            <v/>
          </cell>
          <cell r="DH454" t="str">
            <v/>
          </cell>
          <cell r="DI454" t="str">
            <v/>
          </cell>
          <cell r="DJ454" t="str">
            <v/>
          </cell>
          <cell r="DK454" t="str">
            <v/>
          </cell>
          <cell r="DL454" t="str">
            <v/>
          </cell>
          <cell r="DM454" t="str">
            <v/>
          </cell>
          <cell r="DN454" t="str">
            <v/>
          </cell>
          <cell r="DO454" t="str">
            <v/>
          </cell>
          <cell r="DP454" t="str">
            <v/>
          </cell>
          <cell r="DQ454" t="str">
            <v/>
          </cell>
          <cell r="DR454" t="str">
            <v/>
          </cell>
          <cell r="DS454" t="str">
            <v/>
          </cell>
          <cell r="DT454" t="str">
            <v/>
          </cell>
          <cell r="DU454" t="str">
            <v/>
          </cell>
          <cell r="DV454" t="str">
            <v/>
          </cell>
          <cell r="DW454" t="str">
            <v/>
          </cell>
          <cell r="DX454" t="str">
            <v/>
          </cell>
          <cell r="DY454" t="str">
            <v/>
          </cell>
          <cell r="DZ454" t="str">
            <v/>
          </cell>
          <cell r="EA454" t="str">
            <v/>
          </cell>
          <cell r="EB454" t="str">
            <v/>
          </cell>
          <cell r="EC454" t="str">
            <v/>
          </cell>
          <cell r="ED454" t="str">
            <v/>
          </cell>
          <cell r="EE454" t="str">
            <v/>
          </cell>
          <cell r="EF454" t="str">
            <v/>
          </cell>
          <cell r="EG454" t="str">
            <v/>
          </cell>
          <cell r="EH454" t="str">
            <v/>
          </cell>
          <cell r="EI454" t="str">
            <v/>
          </cell>
          <cell r="EJ454" t="str">
            <v/>
          </cell>
          <cell r="EK454" t="str">
            <v/>
          </cell>
          <cell r="EL454" t="str">
            <v/>
          </cell>
          <cell r="EM454" t="str">
            <v/>
          </cell>
          <cell r="EN454" t="str">
            <v/>
          </cell>
          <cell r="EO454" t="str">
            <v/>
          </cell>
          <cell r="EP454" t="str">
            <v/>
          </cell>
          <cell r="EQ454" t="str">
            <v/>
          </cell>
          <cell r="ER454" t="str">
            <v/>
          </cell>
          <cell r="ES454" t="str">
            <v/>
          </cell>
          <cell r="ET454" t="str">
            <v/>
          </cell>
          <cell r="EU454" t="str">
            <v/>
          </cell>
          <cell r="EV454" t="str">
            <v/>
          </cell>
          <cell r="EW454" t="str">
            <v/>
          </cell>
          <cell r="EX454" t="str">
            <v/>
          </cell>
        </row>
        <row r="455"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F455" t="str">
            <v/>
          </cell>
          <cell r="G455" t="str">
            <v/>
          </cell>
          <cell r="H455" t="str">
            <v/>
          </cell>
          <cell r="I455" t="str">
            <v/>
          </cell>
          <cell r="J455" t="str">
            <v/>
          </cell>
          <cell r="K455" t="str">
            <v/>
          </cell>
          <cell r="L455" t="str">
            <v/>
          </cell>
          <cell r="M455" t="str">
            <v/>
          </cell>
          <cell r="N455" t="str">
            <v/>
          </cell>
          <cell r="O455" t="str">
            <v/>
          </cell>
          <cell r="P455" t="str">
            <v/>
          </cell>
          <cell r="Q455" t="str">
            <v/>
          </cell>
          <cell r="R455" t="str">
            <v/>
          </cell>
          <cell r="S455" t="str">
            <v/>
          </cell>
          <cell r="T455" t="str">
            <v/>
          </cell>
          <cell r="U455" t="str">
            <v/>
          </cell>
          <cell r="V455" t="str">
            <v/>
          </cell>
          <cell r="W455" t="str">
            <v/>
          </cell>
          <cell r="X455" t="str">
            <v/>
          </cell>
          <cell r="Y455" t="str">
            <v/>
          </cell>
          <cell r="Z455" t="str">
            <v/>
          </cell>
          <cell r="AA455" t="str">
            <v/>
          </cell>
          <cell r="AB455" t="str">
            <v/>
          </cell>
          <cell r="AC455" t="str">
            <v/>
          </cell>
          <cell r="AD455" t="str">
            <v/>
          </cell>
          <cell r="AE455" t="str">
            <v/>
          </cell>
          <cell r="AF455" t="str">
            <v/>
          </cell>
          <cell r="AG455" t="str">
            <v/>
          </cell>
          <cell r="AH455" t="str">
            <v/>
          </cell>
          <cell r="AI455" t="str">
            <v/>
          </cell>
          <cell r="AJ455" t="str">
            <v/>
          </cell>
          <cell r="AK455" t="str">
            <v/>
          </cell>
          <cell r="AL455" t="str">
            <v/>
          </cell>
          <cell r="AM455" t="str">
            <v/>
          </cell>
          <cell r="AN455" t="str">
            <v/>
          </cell>
          <cell r="AO455" t="str">
            <v/>
          </cell>
          <cell r="AP455" t="str">
            <v/>
          </cell>
          <cell r="AQ455" t="str">
            <v/>
          </cell>
          <cell r="AR455" t="str">
            <v/>
          </cell>
          <cell r="AS455" t="str">
            <v/>
          </cell>
          <cell r="AT455" t="str">
            <v/>
          </cell>
          <cell r="AU455" t="str">
            <v/>
          </cell>
          <cell r="AV455" t="str">
            <v/>
          </cell>
          <cell r="AW455" t="str">
            <v/>
          </cell>
          <cell r="AX455" t="str">
            <v/>
          </cell>
          <cell r="AY455" t="str">
            <v/>
          </cell>
          <cell r="AZ455" t="str">
            <v/>
          </cell>
          <cell r="BA455" t="str">
            <v/>
          </cell>
          <cell r="BB455" t="str">
            <v/>
          </cell>
          <cell r="BC455" t="str">
            <v/>
          </cell>
          <cell r="BD455" t="str">
            <v/>
          </cell>
          <cell r="BE455" t="str">
            <v/>
          </cell>
          <cell r="BF455" t="str">
            <v/>
          </cell>
          <cell r="BG455" t="str">
            <v/>
          </cell>
          <cell r="BH455" t="str">
            <v/>
          </cell>
          <cell r="BI455" t="str">
            <v/>
          </cell>
          <cell r="BJ455" t="str">
            <v/>
          </cell>
          <cell r="BK455" t="str">
            <v/>
          </cell>
          <cell r="BL455" t="str">
            <v/>
          </cell>
          <cell r="BM455" t="str">
            <v/>
          </cell>
          <cell r="BN455" t="str">
            <v/>
          </cell>
          <cell r="BO455" t="str">
            <v/>
          </cell>
          <cell r="BP455" t="str">
            <v/>
          </cell>
          <cell r="BQ455" t="str">
            <v/>
          </cell>
          <cell r="BR455" t="str">
            <v/>
          </cell>
          <cell r="BS455" t="str">
            <v/>
          </cell>
          <cell r="BT455" t="str">
            <v/>
          </cell>
          <cell r="BU455" t="str">
            <v/>
          </cell>
          <cell r="BV455" t="str">
            <v/>
          </cell>
          <cell r="BW455" t="str">
            <v/>
          </cell>
          <cell r="BX455" t="str">
            <v/>
          </cell>
          <cell r="BY455" t="str">
            <v/>
          </cell>
          <cell r="CA455" t="str">
            <v/>
          </cell>
          <cell r="CB455" t="str">
            <v/>
          </cell>
          <cell r="CC455" t="str">
            <v/>
          </cell>
          <cell r="CD455" t="str">
            <v/>
          </cell>
          <cell r="CE455" t="str">
            <v/>
          </cell>
          <cell r="CF455" t="str">
            <v/>
          </cell>
          <cell r="CG455" t="str">
            <v/>
          </cell>
          <cell r="CH455" t="str">
            <v/>
          </cell>
          <cell r="CI455" t="str">
            <v/>
          </cell>
          <cell r="CJ455" t="str">
            <v/>
          </cell>
          <cell r="CK455" t="str">
            <v/>
          </cell>
          <cell r="CL455" t="str">
            <v/>
          </cell>
          <cell r="CM455" t="str">
            <v/>
          </cell>
          <cell r="CN455" t="str">
            <v/>
          </cell>
          <cell r="CO455" t="str">
            <v/>
          </cell>
          <cell r="CP455" t="str">
            <v/>
          </cell>
          <cell r="CQ455" t="str">
            <v/>
          </cell>
          <cell r="CR455" t="str">
            <v/>
          </cell>
          <cell r="CS455" t="str">
            <v/>
          </cell>
          <cell r="CT455" t="str">
            <v/>
          </cell>
          <cell r="CU455" t="str">
            <v/>
          </cell>
          <cell r="CV455" t="str">
            <v/>
          </cell>
          <cell r="CW455" t="str">
            <v/>
          </cell>
          <cell r="CX455" t="str">
            <v/>
          </cell>
          <cell r="CY455" t="str">
            <v/>
          </cell>
          <cell r="CZ455" t="str">
            <v/>
          </cell>
          <cell r="DA455" t="str">
            <v/>
          </cell>
          <cell r="DB455" t="str">
            <v/>
          </cell>
          <cell r="DC455" t="str">
            <v/>
          </cell>
          <cell r="DD455" t="str">
            <v/>
          </cell>
          <cell r="DE455" t="str">
            <v/>
          </cell>
          <cell r="DF455" t="str">
            <v/>
          </cell>
          <cell r="DG455" t="str">
            <v/>
          </cell>
          <cell r="DH455" t="str">
            <v/>
          </cell>
          <cell r="DI455" t="str">
            <v/>
          </cell>
          <cell r="DJ455" t="str">
            <v/>
          </cell>
          <cell r="DK455" t="str">
            <v/>
          </cell>
          <cell r="DL455" t="str">
            <v/>
          </cell>
          <cell r="DM455" t="str">
            <v/>
          </cell>
          <cell r="DN455" t="str">
            <v/>
          </cell>
          <cell r="DO455" t="str">
            <v/>
          </cell>
          <cell r="DP455" t="str">
            <v/>
          </cell>
          <cell r="DQ455" t="str">
            <v/>
          </cell>
          <cell r="DR455" t="str">
            <v/>
          </cell>
          <cell r="DS455" t="str">
            <v/>
          </cell>
          <cell r="DT455" t="str">
            <v/>
          </cell>
          <cell r="DU455" t="str">
            <v/>
          </cell>
          <cell r="DV455" t="str">
            <v/>
          </cell>
          <cell r="DW455" t="str">
            <v/>
          </cell>
          <cell r="DX455" t="str">
            <v/>
          </cell>
          <cell r="DY455" t="str">
            <v/>
          </cell>
          <cell r="DZ455" t="str">
            <v/>
          </cell>
          <cell r="EA455" t="str">
            <v/>
          </cell>
          <cell r="EB455" t="str">
            <v/>
          </cell>
          <cell r="EC455" t="str">
            <v/>
          </cell>
          <cell r="ED455" t="str">
            <v/>
          </cell>
          <cell r="EE455" t="str">
            <v/>
          </cell>
          <cell r="EF455" t="str">
            <v/>
          </cell>
          <cell r="EG455" t="str">
            <v/>
          </cell>
          <cell r="EH455" t="str">
            <v/>
          </cell>
          <cell r="EI455" t="str">
            <v/>
          </cell>
          <cell r="EJ455" t="str">
            <v/>
          </cell>
          <cell r="EK455" t="str">
            <v/>
          </cell>
          <cell r="EL455" t="str">
            <v/>
          </cell>
          <cell r="EM455" t="str">
            <v/>
          </cell>
          <cell r="EN455" t="str">
            <v/>
          </cell>
          <cell r="EO455" t="str">
            <v/>
          </cell>
          <cell r="EP455" t="str">
            <v/>
          </cell>
          <cell r="EQ455" t="str">
            <v/>
          </cell>
          <cell r="ER455" t="str">
            <v/>
          </cell>
          <cell r="ES455" t="str">
            <v/>
          </cell>
          <cell r="ET455" t="str">
            <v/>
          </cell>
          <cell r="EU455" t="str">
            <v/>
          </cell>
          <cell r="EV455" t="str">
            <v/>
          </cell>
          <cell r="EW455" t="str">
            <v/>
          </cell>
          <cell r="EX455" t="str">
            <v/>
          </cell>
        </row>
        <row r="456"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F456" t="str">
            <v/>
          </cell>
          <cell r="G456" t="str">
            <v/>
          </cell>
          <cell r="H456" t="str">
            <v/>
          </cell>
          <cell r="I456" t="str">
            <v/>
          </cell>
          <cell r="J456" t="str">
            <v/>
          </cell>
          <cell r="K456" t="str">
            <v/>
          </cell>
          <cell r="L456" t="str">
            <v/>
          </cell>
          <cell r="M456" t="str">
            <v/>
          </cell>
          <cell r="N456" t="str">
            <v/>
          </cell>
          <cell r="O456" t="str">
            <v/>
          </cell>
          <cell r="P456" t="str">
            <v/>
          </cell>
          <cell r="Q456" t="str">
            <v/>
          </cell>
          <cell r="R456" t="str">
            <v/>
          </cell>
          <cell r="S456" t="str">
            <v/>
          </cell>
          <cell r="T456" t="str">
            <v/>
          </cell>
          <cell r="U456" t="str">
            <v/>
          </cell>
          <cell r="V456" t="str">
            <v/>
          </cell>
          <cell r="W456" t="str">
            <v/>
          </cell>
          <cell r="X456" t="str">
            <v/>
          </cell>
          <cell r="Y456" t="str">
            <v/>
          </cell>
          <cell r="Z456" t="str">
            <v/>
          </cell>
          <cell r="AA456" t="str">
            <v/>
          </cell>
          <cell r="AB456" t="str">
            <v/>
          </cell>
          <cell r="AC456" t="str">
            <v/>
          </cell>
          <cell r="AD456" t="str">
            <v/>
          </cell>
          <cell r="AE456" t="str">
            <v/>
          </cell>
          <cell r="AF456" t="str">
            <v/>
          </cell>
          <cell r="AG456" t="str">
            <v/>
          </cell>
          <cell r="AH456" t="str">
            <v/>
          </cell>
          <cell r="AI456" t="str">
            <v/>
          </cell>
          <cell r="AJ456" t="str">
            <v/>
          </cell>
          <cell r="AK456" t="str">
            <v/>
          </cell>
          <cell r="AL456" t="str">
            <v/>
          </cell>
          <cell r="AM456" t="str">
            <v/>
          </cell>
          <cell r="AN456" t="str">
            <v/>
          </cell>
          <cell r="AO456" t="str">
            <v/>
          </cell>
          <cell r="AP456" t="str">
            <v/>
          </cell>
          <cell r="AQ456" t="str">
            <v/>
          </cell>
          <cell r="AR456" t="str">
            <v/>
          </cell>
          <cell r="AS456" t="str">
            <v/>
          </cell>
          <cell r="AT456" t="str">
            <v/>
          </cell>
          <cell r="AU456" t="str">
            <v/>
          </cell>
          <cell r="AV456" t="str">
            <v/>
          </cell>
          <cell r="AW456" t="str">
            <v/>
          </cell>
          <cell r="AX456" t="str">
            <v/>
          </cell>
          <cell r="AY456" t="str">
            <v/>
          </cell>
          <cell r="AZ456" t="str">
            <v/>
          </cell>
          <cell r="BA456" t="str">
            <v/>
          </cell>
          <cell r="BB456" t="str">
            <v/>
          </cell>
          <cell r="BC456" t="str">
            <v/>
          </cell>
          <cell r="BD456" t="str">
            <v/>
          </cell>
          <cell r="BE456" t="str">
            <v/>
          </cell>
          <cell r="BF456" t="str">
            <v/>
          </cell>
          <cell r="BG456" t="str">
            <v/>
          </cell>
          <cell r="BH456" t="str">
            <v/>
          </cell>
          <cell r="BI456" t="str">
            <v/>
          </cell>
          <cell r="BJ456" t="str">
            <v/>
          </cell>
          <cell r="BK456" t="str">
            <v/>
          </cell>
          <cell r="BL456" t="str">
            <v/>
          </cell>
          <cell r="BM456" t="str">
            <v/>
          </cell>
          <cell r="BN456" t="str">
            <v/>
          </cell>
          <cell r="BO456" t="str">
            <v/>
          </cell>
          <cell r="BP456" t="str">
            <v/>
          </cell>
          <cell r="BQ456" t="str">
            <v/>
          </cell>
          <cell r="BR456" t="str">
            <v/>
          </cell>
          <cell r="BS456" t="str">
            <v/>
          </cell>
          <cell r="BT456" t="str">
            <v/>
          </cell>
          <cell r="BU456" t="str">
            <v/>
          </cell>
          <cell r="BV456" t="str">
            <v/>
          </cell>
          <cell r="BW456" t="str">
            <v/>
          </cell>
          <cell r="BX456" t="str">
            <v/>
          </cell>
          <cell r="BY456" t="str">
            <v/>
          </cell>
          <cell r="CA456" t="str">
            <v/>
          </cell>
          <cell r="CB456" t="str">
            <v/>
          </cell>
          <cell r="CC456" t="str">
            <v/>
          </cell>
          <cell r="CD456" t="str">
            <v/>
          </cell>
          <cell r="CE456" t="str">
            <v/>
          </cell>
          <cell r="CF456" t="str">
            <v/>
          </cell>
          <cell r="CG456" t="str">
            <v/>
          </cell>
          <cell r="CH456" t="str">
            <v/>
          </cell>
          <cell r="CI456" t="str">
            <v/>
          </cell>
          <cell r="CJ456" t="str">
            <v/>
          </cell>
          <cell r="CK456" t="str">
            <v/>
          </cell>
          <cell r="CL456" t="str">
            <v/>
          </cell>
          <cell r="CM456" t="str">
            <v/>
          </cell>
          <cell r="CN456" t="str">
            <v/>
          </cell>
          <cell r="CO456" t="str">
            <v/>
          </cell>
          <cell r="CP456" t="str">
            <v/>
          </cell>
          <cell r="CQ456" t="str">
            <v/>
          </cell>
          <cell r="CR456" t="str">
            <v/>
          </cell>
          <cell r="CS456" t="str">
            <v/>
          </cell>
          <cell r="CT456" t="str">
            <v/>
          </cell>
          <cell r="CU456" t="str">
            <v/>
          </cell>
          <cell r="CV456" t="str">
            <v/>
          </cell>
          <cell r="CW456" t="str">
            <v/>
          </cell>
          <cell r="CX456" t="str">
            <v/>
          </cell>
          <cell r="CY456" t="str">
            <v/>
          </cell>
          <cell r="CZ456" t="str">
            <v/>
          </cell>
          <cell r="DA456" t="str">
            <v/>
          </cell>
          <cell r="DB456" t="str">
            <v/>
          </cell>
          <cell r="DC456" t="str">
            <v/>
          </cell>
          <cell r="DD456" t="str">
            <v/>
          </cell>
          <cell r="DE456" t="str">
            <v/>
          </cell>
          <cell r="DF456" t="str">
            <v/>
          </cell>
          <cell r="DG456" t="str">
            <v/>
          </cell>
          <cell r="DH456" t="str">
            <v/>
          </cell>
          <cell r="DI456" t="str">
            <v/>
          </cell>
          <cell r="DJ456" t="str">
            <v/>
          </cell>
          <cell r="DK456" t="str">
            <v/>
          </cell>
          <cell r="DL456" t="str">
            <v/>
          </cell>
          <cell r="DM456" t="str">
            <v/>
          </cell>
          <cell r="DN456" t="str">
            <v/>
          </cell>
          <cell r="DO456" t="str">
            <v/>
          </cell>
          <cell r="DP456" t="str">
            <v/>
          </cell>
          <cell r="DQ456" t="str">
            <v/>
          </cell>
          <cell r="DR456" t="str">
            <v/>
          </cell>
          <cell r="DS456" t="str">
            <v/>
          </cell>
          <cell r="DT456" t="str">
            <v/>
          </cell>
          <cell r="DU456" t="str">
            <v/>
          </cell>
          <cell r="DV456" t="str">
            <v/>
          </cell>
          <cell r="DW456" t="str">
            <v/>
          </cell>
          <cell r="DX456" t="str">
            <v/>
          </cell>
          <cell r="DY456" t="str">
            <v/>
          </cell>
          <cell r="DZ456" t="str">
            <v/>
          </cell>
          <cell r="EA456" t="str">
            <v/>
          </cell>
          <cell r="EB456" t="str">
            <v/>
          </cell>
          <cell r="EC456" t="str">
            <v/>
          </cell>
          <cell r="ED456" t="str">
            <v/>
          </cell>
          <cell r="EE456" t="str">
            <v/>
          </cell>
          <cell r="EF456" t="str">
            <v/>
          </cell>
          <cell r="EG456" t="str">
            <v/>
          </cell>
          <cell r="EH456" t="str">
            <v/>
          </cell>
          <cell r="EI456" t="str">
            <v/>
          </cell>
          <cell r="EJ456" t="str">
            <v/>
          </cell>
          <cell r="EK456" t="str">
            <v/>
          </cell>
          <cell r="EL456" t="str">
            <v/>
          </cell>
          <cell r="EM456" t="str">
            <v/>
          </cell>
          <cell r="EN456" t="str">
            <v/>
          </cell>
          <cell r="EO456" t="str">
            <v/>
          </cell>
          <cell r="EP456" t="str">
            <v/>
          </cell>
          <cell r="EQ456" t="str">
            <v/>
          </cell>
          <cell r="ER456" t="str">
            <v/>
          </cell>
          <cell r="ES456" t="str">
            <v/>
          </cell>
          <cell r="ET456" t="str">
            <v/>
          </cell>
          <cell r="EU456" t="str">
            <v/>
          </cell>
          <cell r="EV456" t="str">
            <v/>
          </cell>
          <cell r="EW456" t="str">
            <v/>
          </cell>
          <cell r="EX456" t="str">
            <v/>
          </cell>
        </row>
        <row r="457"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F457" t="str">
            <v/>
          </cell>
          <cell r="G457" t="str">
            <v/>
          </cell>
          <cell r="H457" t="str">
            <v/>
          </cell>
          <cell r="I457" t="str">
            <v/>
          </cell>
          <cell r="J457" t="str">
            <v/>
          </cell>
          <cell r="K457" t="str">
            <v/>
          </cell>
          <cell r="L457" t="str">
            <v/>
          </cell>
          <cell r="M457" t="str">
            <v/>
          </cell>
          <cell r="N457" t="str">
            <v/>
          </cell>
          <cell r="O457" t="str">
            <v/>
          </cell>
          <cell r="P457" t="str">
            <v/>
          </cell>
          <cell r="Q457" t="str">
            <v/>
          </cell>
          <cell r="R457" t="str">
            <v/>
          </cell>
          <cell r="S457" t="str">
            <v/>
          </cell>
          <cell r="T457" t="str">
            <v/>
          </cell>
          <cell r="U457" t="str">
            <v/>
          </cell>
          <cell r="V457" t="str">
            <v/>
          </cell>
          <cell r="W457" t="str">
            <v/>
          </cell>
          <cell r="X457" t="str">
            <v/>
          </cell>
          <cell r="Y457" t="str">
            <v/>
          </cell>
          <cell r="Z457" t="str">
            <v/>
          </cell>
          <cell r="AA457" t="str">
            <v/>
          </cell>
          <cell r="AB457" t="str">
            <v/>
          </cell>
          <cell r="AC457" t="str">
            <v/>
          </cell>
          <cell r="AD457" t="str">
            <v/>
          </cell>
          <cell r="AE457" t="str">
            <v/>
          </cell>
          <cell r="AF457" t="str">
            <v/>
          </cell>
          <cell r="AG457" t="str">
            <v/>
          </cell>
          <cell r="AH457" t="str">
            <v/>
          </cell>
          <cell r="AI457" t="str">
            <v/>
          </cell>
          <cell r="AJ457" t="str">
            <v/>
          </cell>
          <cell r="AK457" t="str">
            <v/>
          </cell>
          <cell r="AL457" t="str">
            <v/>
          </cell>
          <cell r="AM457" t="str">
            <v/>
          </cell>
          <cell r="AN457" t="str">
            <v/>
          </cell>
          <cell r="AO457" t="str">
            <v/>
          </cell>
          <cell r="AP457" t="str">
            <v/>
          </cell>
          <cell r="AQ457" t="str">
            <v/>
          </cell>
          <cell r="AR457" t="str">
            <v/>
          </cell>
          <cell r="AS457" t="str">
            <v/>
          </cell>
          <cell r="AT457" t="str">
            <v/>
          </cell>
          <cell r="AU457" t="str">
            <v/>
          </cell>
          <cell r="AV457" t="str">
            <v/>
          </cell>
          <cell r="AW457" t="str">
            <v/>
          </cell>
          <cell r="AX457" t="str">
            <v/>
          </cell>
          <cell r="AY457" t="str">
            <v/>
          </cell>
          <cell r="AZ457" t="str">
            <v/>
          </cell>
          <cell r="BA457" t="str">
            <v/>
          </cell>
          <cell r="BB457" t="str">
            <v/>
          </cell>
          <cell r="BC457" t="str">
            <v/>
          </cell>
          <cell r="BD457" t="str">
            <v/>
          </cell>
          <cell r="BE457" t="str">
            <v/>
          </cell>
          <cell r="BF457" t="str">
            <v/>
          </cell>
          <cell r="BG457" t="str">
            <v/>
          </cell>
          <cell r="BH457" t="str">
            <v/>
          </cell>
          <cell r="BI457" t="str">
            <v/>
          </cell>
          <cell r="BJ457" t="str">
            <v/>
          </cell>
          <cell r="BK457" t="str">
            <v/>
          </cell>
          <cell r="BL457" t="str">
            <v/>
          </cell>
          <cell r="BM457" t="str">
            <v/>
          </cell>
          <cell r="BN457" t="str">
            <v/>
          </cell>
          <cell r="BO457" t="str">
            <v/>
          </cell>
          <cell r="BP457" t="str">
            <v/>
          </cell>
          <cell r="BQ457" t="str">
            <v/>
          </cell>
          <cell r="BR457" t="str">
            <v/>
          </cell>
          <cell r="BS457" t="str">
            <v/>
          </cell>
          <cell r="BT457" t="str">
            <v/>
          </cell>
          <cell r="BU457" t="str">
            <v/>
          </cell>
          <cell r="BV457" t="str">
            <v/>
          </cell>
          <cell r="BW457" t="str">
            <v/>
          </cell>
          <cell r="BX457" t="str">
            <v/>
          </cell>
          <cell r="BY457" t="str">
            <v/>
          </cell>
          <cell r="CA457" t="str">
            <v/>
          </cell>
          <cell r="CB457" t="str">
            <v/>
          </cell>
          <cell r="CC457" t="str">
            <v/>
          </cell>
          <cell r="CD457" t="str">
            <v/>
          </cell>
          <cell r="CE457" t="str">
            <v/>
          </cell>
          <cell r="CF457" t="str">
            <v/>
          </cell>
          <cell r="CG457" t="str">
            <v/>
          </cell>
          <cell r="CH457" t="str">
            <v/>
          </cell>
          <cell r="CI457" t="str">
            <v/>
          </cell>
          <cell r="CJ457" t="str">
            <v/>
          </cell>
          <cell r="CK457" t="str">
            <v/>
          </cell>
          <cell r="CL457" t="str">
            <v/>
          </cell>
          <cell r="CM457" t="str">
            <v/>
          </cell>
          <cell r="CN457" t="str">
            <v/>
          </cell>
          <cell r="CO457" t="str">
            <v/>
          </cell>
          <cell r="CP457" t="str">
            <v/>
          </cell>
          <cell r="CQ457" t="str">
            <v/>
          </cell>
          <cell r="CR457" t="str">
            <v/>
          </cell>
          <cell r="CS457" t="str">
            <v/>
          </cell>
          <cell r="CT457" t="str">
            <v/>
          </cell>
          <cell r="CU457" t="str">
            <v/>
          </cell>
          <cell r="CV457" t="str">
            <v/>
          </cell>
          <cell r="CW457" t="str">
            <v/>
          </cell>
          <cell r="CX457" t="str">
            <v/>
          </cell>
          <cell r="CY457" t="str">
            <v/>
          </cell>
          <cell r="CZ457" t="str">
            <v/>
          </cell>
          <cell r="DA457" t="str">
            <v/>
          </cell>
          <cell r="DB457" t="str">
            <v/>
          </cell>
          <cell r="DC457" t="str">
            <v/>
          </cell>
          <cell r="DD457" t="str">
            <v/>
          </cell>
          <cell r="DE457" t="str">
            <v/>
          </cell>
          <cell r="DF457" t="str">
            <v/>
          </cell>
          <cell r="DG457" t="str">
            <v/>
          </cell>
          <cell r="DH457" t="str">
            <v/>
          </cell>
          <cell r="DI457" t="str">
            <v/>
          </cell>
          <cell r="DJ457" t="str">
            <v/>
          </cell>
          <cell r="DK457" t="str">
            <v/>
          </cell>
          <cell r="DL457" t="str">
            <v/>
          </cell>
          <cell r="DM457" t="str">
            <v/>
          </cell>
          <cell r="DN457" t="str">
            <v/>
          </cell>
          <cell r="DO457" t="str">
            <v/>
          </cell>
          <cell r="DP457" t="str">
            <v/>
          </cell>
          <cell r="DQ457" t="str">
            <v/>
          </cell>
          <cell r="DR457" t="str">
            <v/>
          </cell>
          <cell r="DS457" t="str">
            <v/>
          </cell>
          <cell r="DT457" t="str">
            <v/>
          </cell>
          <cell r="DU457" t="str">
            <v/>
          </cell>
          <cell r="DV457" t="str">
            <v/>
          </cell>
          <cell r="DW457" t="str">
            <v/>
          </cell>
          <cell r="DX457" t="str">
            <v/>
          </cell>
          <cell r="DY457" t="str">
            <v/>
          </cell>
          <cell r="DZ457" t="str">
            <v/>
          </cell>
          <cell r="EA457" t="str">
            <v/>
          </cell>
          <cell r="EB457" t="str">
            <v/>
          </cell>
          <cell r="EC457" t="str">
            <v/>
          </cell>
          <cell r="ED457" t="str">
            <v/>
          </cell>
          <cell r="EE457" t="str">
            <v/>
          </cell>
          <cell r="EF457" t="str">
            <v/>
          </cell>
          <cell r="EG457" t="str">
            <v/>
          </cell>
          <cell r="EH457" t="str">
            <v/>
          </cell>
          <cell r="EI457" t="str">
            <v/>
          </cell>
          <cell r="EJ457" t="str">
            <v/>
          </cell>
          <cell r="EK457" t="str">
            <v/>
          </cell>
          <cell r="EL457" t="str">
            <v/>
          </cell>
          <cell r="EM457" t="str">
            <v/>
          </cell>
          <cell r="EN457" t="str">
            <v/>
          </cell>
          <cell r="EO457" t="str">
            <v/>
          </cell>
          <cell r="EP457" t="str">
            <v/>
          </cell>
          <cell r="EQ457" t="str">
            <v/>
          </cell>
          <cell r="ER457" t="str">
            <v/>
          </cell>
          <cell r="ES457" t="str">
            <v/>
          </cell>
          <cell r="ET457" t="str">
            <v/>
          </cell>
          <cell r="EU457" t="str">
            <v/>
          </cell>
          <cell r="EV457" t="str">
            <v/>
          </cell>
          <cell r="EW457" t="str">
            <v/>
          </cell>
          <cell r="EX457" t="str">
            <v/>
          </cell>
        </row>
        <row r="458"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F458" t="str">
            <v/>
          </cell>
          <cell r="G458" t="str">
            <v/>
          </cell>
          <cell r="H458" t="str">
            <v/>
          </cell>
          <cell r="I458" t="str">
            <v/>
          </cell>
          <cell r="J458" t="str">
            <v/>
          </cell>
          <cell r="K458" t="str">
            <v/>
          </cell>
          <cell r="L458" t="str">
            <v/>
          </cell>
          <cell r="M458" t="str">
            <v/>
          </cell>
          <cell r="N458" t="str">
            <v/>
          </cell>
          <cell r="O458" t="str">
            <v/>
          </cell>
          <cell r="P458" t="str">
            <v/>
          </cell>
          <cell r="Q458" t="str">
            <v/>
          </cell>
          <cell r="R458" t="str">
            <v/>
          </cell>
          <cell r="S458" t="str">
            <v/>
          </cell>
          <cell r="T458" t="str">
            <v/>
          </cell>
          <cell r="U458" t="str">
            <v/>
          </cell>
          <cell r="V458" t="str">
            <v/>
          </cell>
          <cell r="W458" t="str">
            <v/>
          </cell>
          <cell r="X458" t="str">
            <v/>
          </cell>
          <cell r="Y458" t="str">
            <v/>
          </cell>
          <cell r="Z458" t="str">
            <v/>
          </cell>
          <cell r="AA458" t="str">
            <v/>
          </cell>
          <cell r="AB458" t="str">
            <v/>
          </cell>
          <cell r="AC458" t="str">
            <v/>
          </cell>
          <cell r="AD458" t="str">
            <v/>
          </cell>
          <cell r="AE458" t="str">
            <v/>
          </cell>
          <cell r="AF458" t="str">
            <v/>
          </cell>
          <cell r="AG458" t="str">
            <v/>
          </cell>
          <cell r="AH458" t="str">
            <v/>
          </cell>
          <cell r="AI458" t="str">
            <v/>
          </cell>
          <cell r="AJ458" t="str">
            <v/>
          </cell>
          <cell r="AK458" t="str">
            <v/>
          </cell>
          <cell r="AL458" t="str">
            <v/>
          </cell>
          <cell r="AM458" t="str">
            <v/>
          </cell>
          <cell r="AN458" t="str">
            <v/>
          </cell>
          <cell r="AO458" t="str">
            <v/>
          </cell>
          <cell r="AP458" t="str">
            <v/>
          </cell>
          <cell r="AQ458" t="str">
            <v/>
          </cell>
          <cell r="AR458" t="str">
            <v/>
          </cell>
          <cell r="AS458" t="str">
            <v/>
          </cell>
          <cell r="AT458" t="str">
            <v/>
          </cell>
          <cell r="AU458" t="str">
            <v/>
          </cell>
          <cell r="AV458" t="str">
            <v/>
          </cell>
          <cell r="AW458" t="str">
            <v/>
          </cell>
          <cell r="AX458" t="str">
            <v/>
          </cell>
          <cell r="AY458" t="str">
            <v/>
          </cell>
          <cell r="AZ458" t="str">
            <v/>
          </cell>
          <cell r="BA458" t="str">
            <v/>
          </cell>
          <cell r="BB458" t="str">
            <v/>
          </cell>
          <cell r="BC458" t="str">
            <v/>
          </cell>
          <cell r="BD458" t="str">
            <v/>
          </cell>
          <cell r="BE458" t="str">
            <v/>
          </cell>
          <cell r="BF458" t="str">
            <v/>
          </cell>
          <cell r="BG458" t="str">
            <v/>
          </cell>
          <cell r="BH458" t="str">
            <v/>
          </cell>
          <cell r="BI458" t="str">
            <v/>
          </cell>
          <cell r="BJ458" t="str">
            <v/>
          </cell>
          <cell r="BK458" t="str">
            <v/>
          </cell>
          <cell r="BL458" t="str">
            <v/>
          </cell>
          <cell r="BM458" t="str">
            <v/>
          </cell>
          <cell r="BN458" t="str">
            <v/>
          </cell>
          <cell r="BO458" t="str">
            <v/>
          </cell>
          <cell r="BP458" t="str">
            <v/>
          </cell>
          <cell r="BQ458" t="str">
            <v/>
          </cell>
          <cell r="BR458" t="str">
            <v/>
          </cell>
          <cell r="BS458" t="str">
            <v/>
          </cell>
          <cell r="BT458" t="str">
            <v/>
          </cell>
          <cell r="BU458" t="str">
            <v/>
          </cell>
          <cell r="BV458" t="str">
            <v/>
          </cell>
          <cell r="BW458" t="str">
            <v/>
          </cell>
          <cell r="BX458" t="str">
            <v/>
          </cell>
          <cell r="BY458" t="str">
            <v/>
          </cell>
          <cell r="CA458" t="str">
            <v/>
          </cell>
          <cell r="CB458" t="str">
            <v/>
          </cell>
          <cell r="CC458" t="str">
            <v/>
          </cell>
          <cell r="CD458" t="str">
            <v/>
          </cell>
          <cell r="CE458" t="str">
            <v/>
          </cell>
          <cell r="CF458" t="str">
            <v/>
          </cell>
          <cell r="CG458" t="str">
            <v/>
          </cell>
          <cell r="CH458" t="str">
            <v/>
          </cell>
          <cell r="CI458" t="str">
            <v/>
          </cell>
          <cell r="CJ458" t="str">
            <v/>
          </cell>
          <cell r="CK458" t="str">
            <v/>
          </cell>
          <cell r="CL458" t="str">
            <v/>
          </cell>
          <cell r="CM458" t="str">
            <v/>
          </cell>
          <cell r="CN458" t="str">
            <v/>
          </cell>
          <cell r="CO458" t="str">
            <v/>
          </cell>
          <cell r="CP458" t="str">
            <v/>
          </cell>
          <cell r="CQ458" t="str">
            <v/>
          </cell>
          <cell r="CR458" t="str">
            <v/>
          </cell>
          <cell r="CS458" t="str">
            <v/>
          </cell>
          <cell r="CT458" t="str">
            <v/>
          </cell>
          <cell r="CU458" t="str">
            <v/>
          </cell>
          <cell r="CV458" t="str">
            <v/>
          </cell>
          <cell r="CW458" t="str">
            <v/>
          </cell>
          <cell r="CX458" t="str">
            <v/>
          </cell>
          <cell r="CY458" t="str">
            <v/>
          </cell>
          <cell r="CZ458" t="str">
            <v/>
          </cell>
          <cell r="DA458" t="str">
            <v/>
          </cell>
          <cell r="DB458" t="str">
            <v/>
          </cell>
          <cell r="DC458" t="str">
            <v/>
          </cell>
          <cell r="DD458" t="str">
            <v/>
          </cell>
          <cell r="DE458" t="str">
            <v/>
          </cell>
          <cell r="DF458" t="str">
            <v/>
          </cell>
          <cell r="DG458" t="str">
            <v/>
          </cell>
          <cell r="DH458" t="str">
            <v/>
          </cell>
          <cell r="DI458" t="str">
            <v/>
          </cell>
          <cell r="DJ458" t="str">
            <v/>
          </cell>
          <cell r="DK458" t="str">
            <v/>
          </cell>
          <cell r="DL458" t="str">
            <v/>
          </cell>
          <cell r="DM458" t="str">
            <v/>
          </cell>
          <cell r="DN458" t="str">
            <v/>
          </cell>
          <cell r="DO458" t="str">
            <v/>
          </cell>
          <cell r="DP458" t="str">
            <v/>
          </cell>
          <cell r="DQ458" t="str">
            <v/>
          </cell>
          <cell r="DR458" t="str">
            <v/>
          </cell>
          <cell r="DS458" t="str">
            <v/>
          </cell>
          <cell r="DT458" t="str">
            <v/>
          </cell>
          <cell r="DU458" t="str">
            <v/>
          </cell>
          <cell r="DV458" t="str">
            <v/>
          </cell>
          <cell r="DW458" t="str">
            <v/>
          </cell>
          <cell r="DX458" t="str">
            <v/>
          </cell>
          <cell r="DY458" t="str">
            <v/>
          </cell>
          <cell r="DZ458" t="str">
            <v/>
          </cell>
          <cell r="EA458" t="str">
            <v/>
          </cell>
          <cell r="EB458" t="str">
            <v/>
          </cell>
          <cell r="EC458" t="str">
            <v/>
          </cell>
          <cell r="ED458" t="str">
            <v/>
          </cell>
          <cell r="EE458" t="str">
            <v/>
          </cell>
          <cell r="EF458" t="str">
            <v/>
          </cell>
          <cell r="EG458" t="str">
            <v/>
          </cell>
          <cell r="EH458" t="str">
            <v/>
          </cell>
          <cell r="EI458" t="str">
            <v/>
          </cell>
          <cell r="EJ458" t="str">
            <v/>
          </cell>
          <cell r="EK458" t="str">
            <v/>
          </cell>
          <cell r="EL458" t="str">
            <v/>
          </cell>
          <cell r="EM458" t="str">
            <v/>
          </cell>
          <cell r="EN458" t="str">
            <v/>
          </cell>
          <cell r="EO458" t="str">
            <v/>
          </cell>
          <cell r="EP458" t="str">
            <v/>
          </cell>
          <cell r="EQ458" t="str">
            <v/>
          </cell>
          <cell r="ER458" t="str">
            <v/>
          </cell>
          <cell r="ES458" t="str">
            <v/>
          </cell>
          <cell r="ET458" t="str">
            <v/>
          </cell>
          <cell r="EU458" t="str">
            <v/>
          </cell>
          <cell r="EV458" t="str">
            <v/>
          </cell>
          <cell r="EW458" t="str">
            <v/>
          </cell>
          <cell r="EX458" t="str">
            <v/>
          </cell>
        </row>
        <row r="459"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F459" t="str">
            <v/>
          </cell>
          <cell r="G459" t="str">
            <v/>
          </cell>
          <cell r="H459" t="str">
            <v/>
          </cell>
          <cell r="I459" t="str">
            <v/>
          </cell>
          <cell r="J459" t="str">
            <v/>
          </cell>
          <cell r="K459" t="str">
            <v/>
          </cell>
          <cell r="L459" t="str">
            <v/>
          </cell>
          <cell r="M459" t="str">
            <v/>
          </cell>
          <cell r="N459" t="str">
            <v/>
          </cell>
          <cell r="O459" t="str">
            <v/>
          </cell>
          <cell r="P459" t="str">
            <v/>
          </cell>
          <cell r="Q459" t="str">
            <v/>
          </cell>
          <cell r="R459" t="str">
            <v/>
          </cell>
          <cell r="S459" t="str">
            <v/>
          </cell>
          <cell r="T459" t="str">
            <v/>
          </cell>
          <cell r="U459" t="str">
            <v/>
          </cell>
          <cell r="V459" t="str">
            <v/>
          </cell>
          <cell r="W459" t="str">
            <v/>
          </cell>
          <cell r="X459" t="str">
            <v/>
          </cell>
          <cell r="Y459" t="str">
            <v/>
          </cell>
          <cell r="Z459" t="str">
            <v/>
          </cell>
          <cell r="AA459" t="str">
            <v/>
          </cell>
          <cell r="AB459" t="str">
            <v/>
          </cell>
          <cell r="AC459" t="str">
            <v/>
          </cell>
          <cell r="AD459" t="str">
            <v/>
          </cell>
          <cell r="AE459" t="str">
            <v/>
          </cell>
          <cell r="AF459" t="str">
            <v/>
          </cell>
          <cell r="AG459" t="str">
            <v/>
          </cell>
          <cell r="AH459" t="str">
            <v/>
          </cell>
          <cell r="AI459" t="str">
            <v/>
          </cell>
          <cell r="AJ459" t="str">
            <v/>
          </cell>
          <cell r="AK459" t="str">
            <v/>
          </cell>
          <cell r="AL459" t="str">
            <v/>
          </cell>
          <cell r="AM459" t="str">
            <v/>
          </cell>
          <cell r="AN459" t="str">
            <v/>
          </cell>
          <cell r="AO459" t="str">
            <v/>
          </cell>
          <cell r="AP459" t="str">
            <v/>
          </cell>
          <cell r="AQ459" t="str">
            <v/>
          </cell>
          <cell r="AR459" t="str">
            <v/>
          </cell>
          <cell r="AS459" t="str">
            <v/>
          </cell>
          <cell r="AT459" t="str">
            <v/>
          </cell>
          <cell r="AU459" t="str">
            <v/>
          </cell>
          <cell r="AV459" t="str">
            <v/>
          </cell>
          <cell r="AW459" t="str">
            <v/>
          </cell>
          <cell r="AX459" t="str">
            <v/>
          </cell>
          <cell r="AY459" t="str">
            <v/>
          </cell>
          <cell r="AZ459" t="str">
            <v/>
          </cell>
          <cell r="BA459" t="str">
            <v/>
          </cell>
          <cell r="BB459" t="str">
            <v/>
          </cell>
          <cell r="BC459" t="str">
            <v/>
          </cell>
          <cell r="BD459" t="str">
            <v/>
          </cell>
          <cell r="BE459" t="str">
            <v/>
          </cell>
          <cell r="BF459" t="str">
            <v/>
          </cell>
          <cell r="BG459" t="str">
            <v/>
          </cell>
          <cell r="BH459" t="str">
            <v/>
          </cell>
          <cell r="BI459" t="str">
            <v/>
          </cell>
          <cell r="BJ459" t="str">
            <v/>
          </cell>
          <cell r="BK459" t="str">
            <v/>
          </cell>
          <cell r="BL459" t="str">
            <v/>
          </cell>
          <cell r="BM459" t="str">
            <v/>
          </cell>
          <cell r="BN459" t="str">
            <v/>
          </cell>
          <cell r="BO459" t="str">
            <v/>
          </cell>
          <cell r="BP459" t="str">
            <v/>
          </cell>
          <cell r="BQ459" t="str">
            <v/>
          </cell>
          <cell r="BR459" t="str">
            <v/>
          </cell>
          <cell r="BS459" t="str">
            <v/>
          </cell>
          <cell r="BT459" t="str">
            <v/>
          </cell>
          <cell r="BU459" t="str">
            <v/>
          </cell>
          <cell r="BV459" t="str">
            <v/>
          </cell>
          <cell r="BW459" t="str">
            <v/>
          </cell>
          <cell r="BX459" t="str">
            <v/>
          </cell>
          <cell r="BY459" t="str">
            <v/>
          </cell>
          <cell r="CA459" t="str">
            <v/>
          </cell>
          <cell r="CB459" t="str">
            <v/>
          </cell>
          <cell r="CC459" t="str">
            <v/>
          </cell>
          <cell r="CD459" t="str">
            <v/>
          </cell>
          <cell r="CE459" t="str">
            <v/>
          </cell>
          <cell r="CF459" t="str">
            <v/>
          </cell>
          <cell r="CG459" t="str">
            <v/>
          </cell>
          <cell r="CH459" t="str">
            <v/>
          </cell>
          <cell r="CI459" t="str">
            <v/>
          </cell>
          <cell r="CJ459" t="str">
            <v/>
          </cell>
          <cell r="CK459" t="str">
            <v/>
          </cell>
          <cell r="CL459" t="str">
            <v/>
          </cell>
          <cell r="CM459" t="str">
            <v/>
          </cell>
          <cell r="CN459" t="str">
            <v/>
          </cell>
          <cell r="CO459" t="str">
            <v/>
          </cell>
          <cell r="CP459" t="str">
            <v/>
          </cell>
          <cell r="CQ459" t="str">
            <v/>
          </cell>
          <cell r="CR459" t="str">
            <v/>
          </cell>
          <cell r="CS459" t="str">
            <v/>
          </cell>
          <cell r="CT459" t="str">
            <v/>
          </cell>
          <cell r="CU459" t="str">
            <v/>
          </cell>
          <cell r="CV459" t="str">
            <v/>
          </cell>
          <cell r="CW459" t="str">
            <v/>
          </cell>
          <cell r="CX459" t="str">
            <v/>
          </cell>
          <cell r="CY459" t="str">
            <v/>
          </cell>
          <cell r="CZ459" t="str">
            <v/>
          </cell>
          <cell r="DA459" t="str">
            <v/>
          </cell>
          <cell r="DB459" t="str">
            <v/>
          </cell>
          <cell r="DC459" t="str">
            <v/>
          </cell>
          <cell r="DD459" t="str">
            <v/>
          </cell>
          <cell r="DE459" t="str">
            <v/>
          </cell>
          <cell r="DF459" t="str">
            <v/>
          </cell>
          <cell r="DG459" t="str">
            <v/>
          </cell>
          <cell r="DH459" t="str">
            <v/>
          </cell>
          <cell r="DI459" t="str">
            <v/>
          </cell>
          <cell r="DJ459" t="str">
            <v/>
          </cell>
          <cell r="DK459" t="str">
            <v/>
          </cell>
          <cell r="DL459" t="str">
            <v/>
          </cell>
          <cell r="DM459" t="str">
            <v/>
          </cell>
          <cell r="DN459" t="str">
            <v/>
          </cell>
          <cell r="DO459" t="str">
            <v/>
          </cell>
          <cell r="DP459" t="str">
            <v/>
          </cell>
          <cell r="DQ459" t="str">
            <v/>
          </cell>
          <cell r="DR459" t="str">
            <v/>
          </cell>
          <cell r="DS459" t="str">
            <v/>
          </cell>
          <cell r="DT459" t="str">
            <v/>
          </cell>
          <cell r="DU459" t="str">
            <v/>
          </cell>
          <cell r="DV459" t="str">
            <v/>
          </cell>
          <cell r="DW459" t="str">
            <v/>
          </cell>
          <cell r="DX459" t="str">
            <v/>
          </cell>
          <cell r="DY459" t="str">
            <v/>
          </cell>
          <cell r="DZ459" t="str">
            <v/>
          </cell>
          <cell r="EA459" t="str">
            <v/>
          </cell>
          <cell r="EB459" t="str">
            <v/>
          </cell>
          <cell r="EC459" t="str">
            <v/>
          </cell>
          <cell r="ED459" t="str">
            <v/>
          </cell>
          <cell r="EE459" t="str">
            <v/>
          </cell>
          <cell r="EF459" t="str">
            <v/>
          </cell>
          <cell r="EG459" t="str">
            <v/>
          </cell>
          <cell r="EH459" t="str">
            <v/>
          </cell>
          <cell r="EI459" t="str">
            <v/>
          </cell>
          <cell r="EJ459" t="str">
            <v/>
          </cell>
          <cell r="EK459" t="str">
            <v/>
          </cell>
          <cell r="EL459" t="str">
            <v/>
          </cell>
          <cell r="EM459" t="str">
            <v/>
          </cell>
          <cell r="EN459" t="str">
            <v/>
          </cell>
          <cell r="EO459" t="str">
            <v/>
          </cell>
          <cell r="EP459" t="str">
            <v/>
          </cell>
          <cell r="EQ459" t="str">
            <v/>
          </cell>
          <cell r="ER459" t="str">
            <v/>
          </cell>
          <cell r="ES459" t="str">
            <v/>
          </cell>
          <cell r="ET459" t="str">
            <v/>
          </cell>
          <cell r="EU459" t="str">
            <v/>
          </cell>
          <cell r="EV459" t="str">
            <v/>
          </cell>
          <cell r="EW459" t="str">
            <v/>
          </cell>
          <cell r="EX459" t="str">
            <v/>
          </cell>
        </row>
        <row r="460"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F460" t="str">
            <v/>
          </cell>
          <cell r="G460" t="str">
            <v/>
          </cell>
          <cell r="H460" t="str">
            <v/>
          </cell>
          <cell r="I460" t="str">
            <v/>
          </cell>
          <cell r="J460" t="str">
            <v/>
          </cell>
          <cell r="K460" t="str">
            <v/>
          </cell>
          <cell r="L460" t="str">
            <v/>
          </cell>
          <cell r="M460" t="str">
            <v/>
          </cell>
          <cell r="N460" t="str">
            <v/>
          </cell>
          <cell r="O460" t="str">
            <v/>
          </cell>
          <cell r="P460" t="str">
            <v/>
          </cell>
          <cell r="Q460" t="str">
            <v/>
          </cell>
          <cell r="R460" t="str">
            <v/>
          </cell>
          <cell r="S460" t="str">
            <v/>
          </cell>
          <cell r="T460" t="str">
            <v/>
          </cell>
          <cell r="U460" t="str">
            <v/>
          </cell>
          <cell r="V460" t="str">
            <v/>
          </cell>
          <cell r="W460" t="str">
            <v/>
          </cell>
          <cell r="X460" t="str">
            <v/>
          </cell>
          <cell r="Y460" t="str">
            <v/>
          </cell>
          <cell r="Z460" t="str">
            <v/>
          </cell>
          <cell r="AA460" t="str">
            <v/>
          </cell>
          <cell r="AB460" t="str">
            <v/>
          </cell>
          <cell r="AC460" t="str">
            <v/>
          </cell>
          <cell r="AD460" t="str">
            <v/>
          </cell>
          <cell r="AE460" t="str">
            <v/>
          </cell>
          <cell r="AF460" t="str">
            <v/>
          </cell>
          <cell r="AG460" t="str">
            <v/>
          </cell>
          <cell r="AH460" t="str">
            <v/>
          </cell>
          <cell r="AI460" t="str">
            <v/>
          </cell>
          <cell r="AJ460" t="str">
            <v/>
          </cell>
          <cell r="AK460" t="str">
            <v/>
          </cell>
          <cell r="AL460" t="str">
            <v/>
          </cell>
          <cell r="AM460" t="str">
            <v/>
          </cell>
          <cell r="AN460" t="str">
            <v/>
          </cell>
          <cell r="AO460" t="str">
            <v/>
          </cell>
          <cell r="AP460" t="str">
            <v/>
          </cell>
          <cell r="AQ460" t="str">
            <v/>
          </cell>
          <cell r="AR460" t="str">
            <v/>
          </cell>
          <cell r="AS460" t="str">
            <v/>
          </cell>
          <cell r="AT460" t="str">
            <v/>
          </cell>
          <cell r="AU460" t="str">
            <v/>
          </cell>
          <cell r="AV460" t="str">
            <v/>
          </cell>
          <cell r="AW460" t="str">
            <v/>
          </cell>
          <cell r="AX460" t="str">
            <v/>
          </cell>
          <cell r="AY460" t="str">
            <v/>
          </cell>
          <cell r="AZ460" t="str">
            <v/>
          </cell>
          <cell r="BA460" t="str">
            <v/>
          </cell>
          <cell r="BB460" t="str">
            <v/>
          </cell>
          <cell r="BC460" t="str">
            <v/>
          </cell>
          <cell r="BD460" t="str">
            <v/>
          </cell>
          <cell r="BE460" t="str">
            <v/>
          </cell>
          <cell r="BF460" t="str">
            <v/>
          </cell>
          <cell r="BG460" t="str">
            <v/>
          </cell>
          <cell r="BH460" t="str">
            <v/>
          </cell>
          <cell r="BI460" t="str">
            <v/>
          </cell>
          <cell r="BJ460" t="str">
            <v/>
          </cell>
          <cell r="BK460" t="str">
            <v/>
          </cell>
          <cell r="BL460" t="str">
            <v/>
          </cell>
          <cell r="BM460" t="str">
            <v/>
          </cell>
          <cell r="BN460" t="str">
            <v/>
          </cell>
          <cell r="BO460" t="str">
            <v/>
          </cell>
          <cell r="BP460" t="str">
            <v/>
          </cell>
          <cell r="BQ460" t="str">
            <v/>
          </cell>
          <cell r="BR460" t="str">
            <v/>
          </cell>
          <cell r="BS460" t="str">
            <v/>
          </cell>
          <cell r="BT460" t="str">
            <v/>
          </cell>
          <cell r="BU460" t="str">
            <v/>
          </cell>
          <cell r="BV460" t="str">
            <v/>
          </cell>
          <cell r="BW460" t="str">
            <v/>
          </cell>
          <cell r="BX460" t="str">
            <v/>
          </cell>
          <cell r="BY460" t="str">
            <v/>
          </cell>
          <cell r="CA460" t="str">
            <v/>
          </cell>
          <cell r="CB460" t="str">
            <v/>
          </cell>
          <cell r="CC460" t="str">
            <v/>
          </cell>
          <cell r="CD460" t="str">
            <v/>
          </cell>
          <cell r="CE460" t="str">
            <v/>
          </cell>
          <cell r="CF460" t="str">
            <v/>
          </cell>
          <cell r="CG460" t="str">
            <v/>
          </cell>
          <cell r="CH460" t="str">
            <v/>
          </cell>
          <cell r="CI460" t="str">
            <v/>
          </cell>
          <cell r="CJ460" t="str">
            <v/>
          </cell>
          <cell r="CK460" t="str">
            <v/>
          </cell>
          <cell r="CL460" t="str">
            <v/>
          </cell>
          <cell r="CM460" t="str">
            <v/>
          </cell>
          <cell r="CN460" t="str">
            <v/>
          </cell>
          <cell r="CO460" t="str">
            <v/>
          </cell>
          <cell r="CP460" t="str">
            <v/>
          </cell>
          <cell r="CQ460" t="str">
            <v/>
          </cell>
          <cell r="CR460" t="str">
            <v/>
          </cell>
          <cell r="CS460" t="str">
            <v/>
          </cell>
          <cell r="CT460" t="str">
            <v/>
          </cell>
          <cell r="CU460" t="str">
            <v/>
          </cell>
          <cell r="CV460" t="str">
            <v/>
          </cell>
          <cell r="CW460" t="str">
            <v/>
          </cell>
          <cell r="CX460" t="str">
            <v/>
          </cell>
          <cell r="CY460" t="str">
            <v/>
          </cell>
          <cell r="CZ460" t="str">
            <v/>
          </cell>
          <cell r="DA460" t="str">
            <v/>
          </cell>
          <cell r="DB460" t="str">
            <v/>
          </cell>
          <cell r="DC460" t="str">
            <v/>
          </cell>
          <cell r="DD460" t="str">
            <v/>
          </cell>
          <cell r="DE460" t="str">
            <v/>
          </cell>
          <cell r="DF460" t="str">
            <v/>
          </cell>
          <cell r="DG460" t="str">
            <v/>
          </cell>
          <cell r="DH460" t="str">
            <v/>
          </cell>
          <cell r="DI460" t="str">
            <v/>
          </cell>
          <cell r="DJ460" t="str">
            <v/>
          </cell>
          <cell r="DK460" t="str">
            <v/>
          </cell>
          <cell r="DL460" t="str">
            <v/>
          </cell>
          <cell r="DM460" t="str">
            <v/>
          </cell>
          <cell r="DN460" t="str">
            <v/>
          </cell>
          <cell r="DO460" t="str">
            <v/>
          </cell>
          <cell r="DP460" t="str">
            <v/>
          </cell>
          <cell r="DQ460" t="str">
            <v/>
          </cell>
          <cell r="DR460" t="str">
            <v/>
          </cell>
          <cell r="DS460" t="str">
            <v/>
          </cell>
          <cell r="DT460" t="str">
            <v/>
          </cell>
          <cell r="DU460" t="str">
            <v/>
          </cell>
          <cell r="DV460" t="str">
            <v/>
          </cell>
          <cell r="DW460" t="str">
            <v/>
          </cell>
          <cell r="DX460" t="str">
            <v/>
          </cell>
          <cell r="DY460" t="str">
            <v/>
          </cell>
          <cell r="DZ460" t="str">
            <v/>
          </cell>
          <cell r="EA460" t="str">
            <v/>
          </cell>
          <cell r="EB460" t="str">
            <v/>
          </cell>
          <cell r="EC460" t="str">
            <v/>
          </cell>
          <cell r="ED460" t="str">
            <v/>
          </cell>
          <cell r="EE460" t="str">
            <v/>
          </cell>
          <cell r="EF460" t="str">
            <v/>
          </cell>
          <cell r="EG460" t="str">
            <v/>
          </cell>
          <cell r="EH460" t="str">
            <v/>
          </cell>
          <cell r="EI460" t="str">
            <v/>
          </cell>
          <cell r="EJ460" t="str">
            <v/>
          </cell>
          <cell r="EK460" t="str">
            <v/>
          </cell>
          <cell r="EL460" t="str">
            <v/>
          </cell>
          <cell r="EM460" t="str">
            <v/>
          </cell>
          <cell r="EN460" t="str">
            <v/>
          </cell>
          <cell r="EO460" t="str">
            <v/>
          </cell>
          <cell r="EP460" t="str">
            <v/>
          </cell>
          <cell r="EQ460" t="str">
            <v/>
          </cell>
          <cell r="ER460" t="str">
            <v/>
          </cell>
          <cell r="ES460" t="str">
            <v/>
          </cell>
          <cell r="ET460" t="str">
            <v/>
          </cell>
          <cell r="EU460" t="str">
            <v/>
          </cell>
          <cell r="EV460" t="str">
            <v/>
          </cell>
          <cell r="EW460" t="str">
            <v/>
          </cell>
          <cell r="EX460" t="str">
            <v/>
          </cell>
        </row>
        <row r="461"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F461" t="str">
            <v/>
          </cell>
          <cell r="G461" t="str">
            <v/>
          </cell>
          <cell r="H461" t="str">
            <v/>
          </cell>
          <cell r="I461" t="str">
            <v/>
          </cell>
          <cell r="J461" t="str">
            <v/>
          </cell>
          <cell r="K461" t="str">
            <v/>
          </cell>
          <cell r="L461" t="str">
            <v/>
          </cell>
          <cell r="M461" t="str">
            <v/>
          </cell>
          <cell r="N461" t="str">
            <v/>
          </cell>
          <cell r="O461" t="str">
            <v/>
          </cell>
          <cell r="P461" t="str">
            <v/>
          </cell>
          <cell r="Q461" t="str">
            <v/>
          </cell>
          <cell r="R461" t="str">
            <v/>
          </cell>
          <cell r="S461" t="str">
            <v/>
          </cell>
          <cell r="T461" t="str">
            <v/>
          </cell>
          <cell r="U461" t="str">
            <v/>
          </cell>
          <cell r="V461" t="str">
            <v/>
          </cell>
          <cell r="W461" t="str">
            <v/>
          </cell>
          <cell r="X461" t="str">
            <v/>
          </cell>
          <cell r="Y461" t="str">
            <v/>
          </cell>
          <cell r="Z461" t="str">
            <v/>
          </cell>
          <cell r="AA461" t="str">
            <v/>
          </cell>
          <cell r="AB461" t="str">
            <v/>
          </cell>
          <cell r="AC461" t="str">
            <v/>
          </cell>
          <cell r="AD461" t="str">
            <v/>
          </cell>
          <cell r="AE461" t="str">
            <v/>
          </cell>
          <cell r="AF461" t="str">
            <v/>
          </cell>
          <cell r="AG461" t="str">
            <v/>
          </cell>
          <cell r="AH461" t="str">
            <v/>
          </cell>
          <cell r="AI461" t="str">
            <v/>
          </cell>
          <cell r="AJ461" t="str">
            <v/>
          </cell>
          <cell r="AK461" t="str">
            <v/>
          </cell>
          <cell r="AL461" t="str">
            <v/>
          </cell>
          <cell r="AM461" t="str">
            <v/>
          </cell>
          <cell r="AN461" t="str">
            <v/>
          </cell>
          <cell r="AO461" t="str">
            <v/>
          </cell>
          <cell r="AP461" t="str">
            <v/>
          </cell>
          <cell r="AQ461" t="str">
            <v/>
          </cell>
          <cell r="AR461" t="str">
            <v/>
          </cell>
          <cell r="AS461" t="str">
            <v/>
          </cell>
          <cell r="AT461" t="str">
            <v/>
          </cell>
          <cell r="AU461" t="str">
            <v/>
          </cell>
          <cell r="AV461" t="str">
            <v/>
          </cell>
          <cell r="AW461" t="str">
            <v/>
          </cell>
          <cell r="AX461" t="str">
            <v/>
          </cell>
          <cell r="AY461" t="str">
            <v/>
          </cell>
          <cell r="AZ461" t="str">
            <v/>
          </cell>
          <cell r="BA461" t="str">
            <v/>
          </cell>
          <cell r="BB461" t="str">
            <v/>
          </cell>
          <cell r="BC461" t="str">
            <v/>
          </cell>
          <cell r="BD461" t="str">
            <v/>
          </cell>
          <cell r="BE461" t="str">
            <v/>
          </cell>
          <cell r="BF461" t="str">
            <v/>
          </cell>
          <cell r="BG461" t="str">
            <v/>
          </cell>
          <cell r="BH461" t="str">
            <v/>
          </cell>
          <cell r="BI461" t="str">
            <v/>
          </cell>
          <cell r="BJ461" t="str">
            <v/>
          </cell>
          <cell r="BK461" t="str">
            <v/>
          </cell>
          <cell r="BL461" t="str">
            <v/>
          </cell>
          <cell r="BM461" t="str">
            <v/>
          </cell>
          <cell r="BN461" t="str">
            <v/>
          </cell>
          <cell r="BO461" t="str">
            <v/>
          </cell>
          <cell r="BP461" t="str">
            <v/>
          </cell>
          <cell r="BQ461" t="str">
            <v/>
          </cell>
          <cell r="BR461" t="str">
            <v/>
          </cell>
          <cell r="BS461" t="str">
            <v/>
          </cell>
          <cell r="BT461" t="str">
            <v/>
          </cell>
          <cell r="BU461" t="str">
            <v/>
          </cell>
          <cell r="BV461" t="str">
            <v/>
          </cell>
          <cell r="BW461" t="str">
            <v/>
          </cell>
          <cell r="BX461" t="str">
            <v/>
          </cell>
          <cell r="BY461" t="str">
            <v/>
          </cell>
          <cell r="CA461" t="str">
            <v/>
          </cell>
          <cell r="CB461" t="str">
            <v/>
          </cell>
          <cell r="CC461" t="str">
            <v/>
          </cell>
          <cell r="CD461" t="str">
            <v/>
          </cell>
          <cell r="CE461" t="str">
            <v/>
          </cell>
          <cell r="CF461" t="str">
            <v/>
          </cell>
          <cell r="CG461" t="str">
            <v/>
          </cell>
          <cell r="CH461" t="str">
            <v/>
          </cell>
          <cell r="CI461" t="str">
            <v/>
          </cell>
          <cell r="CJ461" t="str">
            <v/>
          </cell>
          <cell r="CK461" t="str">
            <v/>
          </cell>
          <cell r="CL461" t="str">
            <v/>
          </cell>
          <cell r="CM461" t="str">
            <v/>
          </cell>
          <cell r="CN461" t="str">
            <v/>
          </cell>
          <cell r="CO461" t="str">
            <v/>
          </cell>
          <cell r="CP461" t="str">
            <v/>
          </cell>
          <cell r="CQ461" t="str">
            <v/>
          </cell>
          <cell r="CR461" t="str">
            <v/>
          </cell>
          <cell r="CS461" t="str">
            <v/>
          </cell>
          <cell r="CT461" t="str">
            <v/>
          </cell>
          <cell r="CU461" t="str">
            <v/>
          </cell>
          <cell r="CV461" t="str">
            <v/>
          </cell>
          <cell r="CW461" t="str">
            <v/>
          </cell>
          <cell r="CX461" t="str">
            <v/>
          </cell>
          <cell r="CY461" t="str">
            <v/>
          </cell>
          <cell r="CZ461" t="str">
            <v/>
          </cell>
          <cell r="DA461" t="str">
            <v/>
          </cell>
          <cell r="DB461" t="str">
            <v/>
          </cell>
          <cell r="DC461" t="str">
            <v/>
          </cell>
          <cell r="DD461" t="str">
            <v/>
          </cell>
          <cell r="DE461" t="str">
            <v/>
          </cell>
          <cell r="DF461" t="str">
            <v/>
          </cell>
          <cell r="DG461" t="str">
            <v/>
          </cell>
          <cell r="DH461" t="str">
            <v/>
          </cell>
          <cell r="DI461" t="str">
            <v/>
          </cell>
          <cell r="DJ461" t="str">
            <v/>
          </cell>
          <cell r="DK461" t="str">
            <v/>
          </cell>
          <cell r="DL461" t="str">
            <v/>
          </cell>
          <cell r="DM461" t="str">
            <v/>
          </cell>
          <cell r="DN461" t="str">
            <v/>
          </cell>
          <cell r="DO461" t="str">
            <v/>
          </cell>
          <cell r="DP461" t="str">
            <v/>
          </cell>
          <cell r="DQ461" t="str">
            <v/>
          </cell>
          <cell r="DR461" t="str">
            <v/>
          </cell>
          <cell r="DS461" t="str">
            <v/>
          </cell>
          <cell r="DT461" t="str">
            <v/>
          </cell>
          <cell r="DU461" t="str">
            <v/>
          </cell>
          <cell r="DV461" t="str">
            <v/>
          </cell>
          <cell r="DW461" t="str">
            <v/>
          </cell>
          <cell r="DX461" t="str">
            <v/>
          </cell>
          <cell r="DY461" t="str">
            <v/>
          </cell>
          <cell r="DZ461" t="str">
            <v/>
          </cell>
          <cell r="EA461" t="str">
            <v/>
          </cell>
          <cell r="EB461" t="str">
            <v/>
          </cell>
          <cell r="EC461" t="str">
            <v/>
          </cell>
          <cell r="ED461" t="str">
            <v/>
          </cell>
          <cell r="EE461" t="str">
            <v/>
          </cell>
          <cell r="EF461" t="str">
            <v/>
          </cell>
          <cell r="EG461" t="str">
            <v/>
          </cell>
          <cell r="EH461" t="str">
            <v/>
          </cell>
          <cell r="EI461" t="str">
            <v/>
          </cell>
          <cell r="EJ461" t="str">
            <v/>
          </cell>
          <cell r="EK461" t="str">
            <v/>
          </cell>
          <cell r="EL461" t="str">
            <v/>
          </cell>
          <cell r="EM461" t="str">
            <v/>
          </cell>
          <cell r="EN461" t="str">
            <v/>
          </cell>
          <cell r="EO461" t="str">
            <v/>
          </cell>
          <cell r="EP461" t="str">
            <v/>
          </cell>
          <cell r="EQ461" t="str">
            <v/>
          </cell>
          <cell r="ER461" t="str">
            <v/>
          </cell>
          <cell r="ES461" t="str">
            <v/>
          </cell>
          <cell r="ET461" t="str">
            <v/>
          </cell>
          <cell r="EU461" t="str">
            <v/>
          </cell>
          <cell r="EV461" t="str">
            <v/>
          </cell>
          <cell r="EW461" t="str">
            <v/>
          </cell>
          <cell r="EX461" t="str">
            <v/>
          </cell>
        </row>
        <row r="462"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F462" t="str">
            <v/>
          </cell>
          <cell r="G462" t="str">
            <v/>
          </cell>
          <cell r="H462" t="str">
            <v/>
          </cell>
          <cell r="I462" t="str">
            <v/>
          </cell>
          <cell r="J462" t="str">
            <v/>
          </cell>
          <cell r="K462" t="str">
            <v/>
          </cell>
          <cell r="L462" t="str">
            <v/>
          </cell>
          <cell r="M462" t="str">
            <v/>
          </cell>
          <cell r="N462" t="str">
            <v/>
          </cell>
          <cell r="O462" t="str">
            <v/>
          </cell>
          <cell r="P462" t="str">
            <v/>
          </cell>
          <cell r="Q462" t="str">
            <v/>
          </cell>
          <cell r="R462" t="str">
            <v/>
          </cell>
          <cell r="S462" t="str">
            <v/>
          </cell>
          <cell r="T462" t="str">
            <v/>
          </cell>
          <cell r="U462" t="str">
            <v/>
          </cell>
          <cell r="V462" t="str">
            <v/>
          </cell>
          <cell r="W462" t="str">
            <v/>
          </cell>
          <cell r="X462" t="str">
            <v/>
          </cell>
          <cell r="Y462" t="str">
            <v/>
          </cell>
          <cell r="Z462" t="str">
            <v/>
          </cell>
          <cell r="AA462" t="str">
            <v/>
          </cell>
          <cell r="AB462" t="str">
            <v/>
          </cell>
          <cell r="AC462" t="str">
            <v/>
          </cell>
          <cell r="AD462" t="str">
            <v/>
          </cell>
          <cell r="AE462" t="str">
            <v/>
          </cell>
          <cell r="AF462" t="str">
            <v/>
          </cell>
          <cell r="AG462" t="str">
            <v/>
          </cell>
          <cell r="AH462" t="str">
            <v/>
          </cell>
          <cell r="AI462" t="str">
            <v/>
          </cell>
          <cell r="AJ462" t="str">
            <v/>
          </cell>
          <cell r="AK462" t="str">
            <v/>
          </cell>
          <cell r="AL462" t="str">
            <v/>
          </cell>
          <cell r="AM462" t="str">
            <v/>
          </cell>
          <cell r="AN462" t="str">
            <v/>
          </cell>
          <cell r="AO462" t="str">
            <v/>
          </cell>
          <cell r="AP462" t="str">
            <v/>
          </cell>
          <cell r="AQ462" t="str">
            <v/>
          </cell>
          <cell r="AR462" t="str">
            <v/>
          </cell>
          <cell r="AS462" t="str">
            <v/>
          </cell>
          <cell r="AT462" t="str">
            <v/>
          </cell>
          <cell r="AU462" t="str">
            <v/>
          </cell>
          <cell r="AV462" t="str">
            <v/>
          </cell>
          <cell r="AW462" t="str">
            <v/>
          </cell>
          <cell r="AX462" t="str">
            <v/>
          </cell>
          <cell r="AY462" t="str">
            <v/>
          </cell>
          <cell r="AZ462" t="str">
            <v/>
          </cell>
          <cell r="BA462" t="str">
            <v/>
          </cell>
          <cell r="BB462" t="str">
            <v/>
          </cell>
          <cell r="BC462" t="str">
            <v/>
          </cell>
          <cell r="BD462" t="str">
            <v/>
          </cell>
          <cell r="BE462" t="str">
            <v/>
          </cell>
          <cell r="BF462" t="str">
            <v/>
          </cell>
          <cell r="BG462" t="str">
            <v/>
          </cell>
          <cell r="BH462" t="str">
            <v/>
          </cell>
          <cell r="BI462" t="str">
            <v/>
          </cell>
          <cell r="BJ462" t="str">
            <v/>
          </cell>
          <cell r="BK462" t="str">
            <v/>
          </cell>
          <cell r="BL462" t="str">
            <v/>
          </cell>
          <cell r="BM462" t="str">
            <v/>
          </cell>
          <cell r="BN462" t="str">
            <v/>
          </cell>
          <cell r="BO462" t="str">
            <v/>
          </cell>
          <cell r="BP462" t="str">
            <v/>
          </cell>
          <cell r="BQ462" t="str">
            <v/>
          </cell>
          <cell r="BR462" t="str">
            <v/>
          </cell>
          <cell r="BS462" t="str">
            <v/>
          </cell>
          <cell r="BT462" t="str">
            <v/>
          </cell>
          <cell r="BU462" t="str">
            <v/>
          </cell>
          <cell r="BV462" t="str">
            <v/>
          </cell>
          <cell r="BW462" t="str">
            <v/>
          </cell>
          <cell r="BX462" t="str">
            <v/>
          </cell>
          <cell r="BY462" t="str">
            <v/>
          </cell>
          <cell r="CA462" t="str">
            <v/>
          </cell>
          <cell r="CB462" t="str">
            <v/>
          </cell>
          <cell r="CC462" t="str">
            <v/>
          </cell>
          <cell r="CD462" t="str">
            <v/>
          </cell>
          <cell r="CE462" t="str">
            <v/>
          </cell>
          <cell r="CF462" t="str">
            <v/>
          </cell>
          <cell r="CG462" t="str">
            <v/>
          </cell>
          <cell r="CH462" t="str">
            <v/>
          </cell>
          <cell r="CI462" t="str">
            <v/>
          </cell>
          <cell r="CJ462" t="str">
            <v/>
          </cell>
          <cell r="CK462" t="str">
            <v/>
          </cell>
          <cell r="CL462" t="str">
            <v/>
          </cell>
          <cell r="CM462" t="str">
            <v/>
          </cell>
          <cell r="CN462" t="str">
            <v/>
          </cell>
          <cell r="CO462" t="str">
            <v/>
          </cell>
          <cell r="CP462" t="str">
            <v/>
          </cell>
          <cell r="CQ462" t="str">
            <v/>
          </cell>
          <cell r="CR462" t="str">
            <v/>
          </cell>
          <cell r="CS462" t="str">
            <v/>
          </cell>
          <cell r="CT462" t="str">
            <v/>
          </cell>
          <cell r="CU462" t="str">
            <v/>
          </cell>
          <cell r="CV462" t="str">
            <v/>
          </cell>
          <cell r="CW462" t="str">
            <v/>
          </cell>
          <cell r="CX462" t="str">
            <v/>
          </cell>
          <cell r="CY462" t="str">
            <v/>
          </cell>
          <cell r="CZ462" t="str">
            <v/>
          </cell>
          <cell r="DA462" t="str">
            <v/>
          </cell>
          <cell r="DB462" t="str">
            <v/>
          </cell>
          <cell r="DC462" t="str">
            <v/>
          </cell>
          <cell r="DD462" t="str">
            <v/>
          </cell>
          <cell r="DE462" t="str">
            <v/>
          </cell>
          <cell r="DF462" t="str">
            <v/>
          </cell>
          <cell r="DG462" t="str">
            <v/>
          </cell>
          <cell r="DH462" t="str">
            <v/>
          </cell>
          <cell r="DI462" t="str">
            <v/>
          </cell>
          <cell r="DJ462" t="str">
            <v/>
          </cell>
          <cell r="DK462" t="str">
            <v/>
          </cell>
          <cell r="DL462" t="str">
            <v/>
          </cell>
          <cell r="DM462" t="str">
            <v/>
          </cell>
          <cell r="DN462" t="str">
            <v/>
          </cell>
          <cell r="DO462" t="str">
            <v/>
          </cell>
          <cell r="DP462" t="str">
            <v/>
          </cell>
          <cell r="DQ462" t="str">
            <v/>
          </cell>
          <cell r="DR462" t="str">
            <v/>
          </cell>
          <cell r="DS462" t="str">
            <v/>
          </cell>
          <cell r="DT462" t="str">
            <v/>
          </cell>
          <cell r="DU462" t="str">
            <v/>
          </cell>
          <cell r="DV462" t="str">
            <v/>
          </cell>
          <cell r="DW462" t="str">
            <v/>
          </cell>
          <cell r="DX462" t="str">
            <v/>
          </cell>
          <cell r="DY462" t="str">
            <v/>
          </cell>
          <cell r="DZ462" t="str">
            <v/>
          </cell>
          <cell r="EA462" t="str">
            <v/>
          </cell>
          <cell r="EB462" t="str">
            <v/>
          </cell>
          <cell r="EC462" t="str">
            <v/>
          </cell>
          <cell r="ED462" t="str">
            <v/>
          </cell>
          <cell r="EE462" t="str">
            <v/>
          </cell>
          <cell r="EF462" t="str">
            <v/>
          </cell>
          <cell r="EG462" t="str">
            <v/>
          </cell>
          <cell r="EH462" t="str">
            <v/>
          </cell>
          <cell r="EI462" t="str">
            <v/>
          </cell>
          <cell r="EJ462" t="str">
            <v/>
          </cell>
          <cell r="EK462" t="str">
            <v/>
          </cell>
          <cell r="EL462" t="str">
            <v/>
          </cell>
          <cell r="EM462" t="str">
            <v/>
          </cell>
          <cell r="EN462" t="str">
            <v/>
          </cell>
          <cell r="EO462" t="str">
            <v/>
          </cell>
          <cell r="EP462" t="str">
            <v/>
          </cell>
          <cell r="EQ462" t="str">
            <v/>
          </cell>
          <cell r="ER462" t="str">
            <v/>
          </cell>
          <cell r="ES462" t="str">
            <v/>
          </cell>
          <cell r="ET462" t="str">
            <v/>
          </cell>
          <cell r="EU462" t="str">
            <v/>
          </cell>
          <cell r="EV462" t="str">
            <v/>
          </cell>
          <cell r="EW462" t="str">
            <v/>
          </cell>
          <cell r="EX462" t="str">
            <v/>
          </cell>
        </row>
        <row r="463"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F463" t="str">
            <v/>
          </cell>
          <cell r="G463" t="str">
            <v/>
          </cell>
          <cell r="H463" t="str">
            <v/>
          </cell>
          <cell r="I463" t="str">
            <v/>
          </cell>
          <cell r="J463" t="str">
            <v/>
          </cell>
          <cell r="K463" t="str">
            <v/>
          </cell>
          <cell r="L463" t="str">
            <v/>
          </cell>
          <cell r="M463" t="str">
            <v/>
          </cell>
          <cell r="N463" t="str">
            <v/>
          </cell>
          <cell r="O463" t="str">
            <v/>
          </cell>
          <cell r="P463" t="str">
            <v/>
          </cell>
          <cell r="Q463" t="str">
            <v/>
          </cell>
          <cell r="R463" t="str">
            <v/>
          </cell>
          <cell r="S463" t="str">
            <v/>
          </cell>
          <cell r="T463" t="str">
            <v/>
          </cell>
          <cell r="U463" t="str">
            <v/>
          </cell>
          <cell r="V463" t="str">
            <v/>
          </cell>
          <cell r="W463" t="str">
            <v/>
          </cell>
          <cell r="X463" t="str">
            <v/>
          </cell>
          <cell r="Y463" t="str">
            <v/>
          </cell>
          <cell r="Z463" t="str">
            <v/>
          </cell>
          <cell r="AA463" t="str">
            <v/>
          </cell>
          <cell r="AB463" t="str">
            <v/>
          </cell>
          <cell r="AC463" t="str">
            <v/>
          </cell>
          <cell r="AD463" t="str">
            <v/>
          </cell>
          <cell r="AE463" t="str">
            <v/>
          </cell>
          <cell r="AF463" t="str">
            <v/>
          </cell>
          <cell r="AG463" t="str">
            <v/>
          </cell>
          <cell r="AH463" t="str">
            <v/>
          </cell>
          <cell r="AI463" t="str">
            <v/>
          </cell>
          <cell r="AJ463" t="str">
            <v/>
          </cell>
          <cell r="AK463" t="str">
            <v/>
          </cell>
          <cell r="AL463" t="str">
            <v/>
          </cell>
          <cell r="AM463" t="str">
            <v/>
          </cell>
          <cell r="AN463" t="str">
            <v/>
          </cell>
          <cell r="AO463" t="str">
            <v/>
          </cell>
          <cell r="AP463" t="str">
            <v/>
          </cell>
          <cell r="AQ463" t="str">
            <v/>
          </cell>
          <cell r="AR463" t="str">
            <v/>
          </cell>
          <cell r="AS463" t="str">
            <v/>
          </cell>
          <cell r="AT463" t="str">
            <v/>
          </cell>
          <cell r="AU463" t="str">
            <v/>
          </cell>
          <cell r="AV463" t="str">
            <v/>
          </cell>
          <cell r="AW463" t="str">
            <v/>
          </cell>
          <cell r="AX463" t="str">
            <v/>
          </cell>
          <cell r="AY463" t="str">
            <v/>
          </cell>
          <cell r="AZ463" t="str">
            <v/>
          </cell>
          <cell r="BA463" t="str">
            <v/>
          </cell>
          <cell r="BB463" t="str">
            <v/>
          </cell>
          <cell r="BC463" t="str">
            <v/>
          </cell>
          <cell r="BD463" t="str">
            <v/>
          </cell>
          <cell r="BE463" t="str">
            <v/>
          </cell>
          <cell r="BF463" t="str">
            <v/>
          </cell>
          <cell r="BG463" t="str">
            <v/>
          </cell>
          <cell r="BH463" t="str">
            <v/>
          </cell>
          <cell r="BI463" t="str">
            <v/>
          </cell>
          <cell r="BJ463" t="str">
            <v/>
          </cell>
          <cell r="BK463" t="str">
            <v/>
          </cell>
          <cell r="BL463" t="str">
            <v/>
          </cell>
          <cell r="BM463" t="str">
            <v/>
          </cell>
          <cell r="BN463" t="str">
            <v/>
          </cell>
          <cell r="BO463" t="str">
            <v/>
          </cell>
          <cell r="BP463" t="str">
            <v/>
          </cell>
          <cell r="BQ463" t="str">
            <v/>
          </cell>
          <cell r="BR463" t="str">
            <v/>
          </cell>
          <cell r="BS463" t="str">
            <v/>
          </cell>
          <cell r="BT463" t="str">
            <v/>
          </cell>
          <cell r="BU463" t="str">
            <v/>
          </cell>
          <cell r="BV463" t="str">
            <v/>
          </cell>
          <cell r="BW463" t="str">
            <v/>
          </cell>
          <cell r="BX463" t="str">
            <v/>
          </cell>
          <cell r="BY463" t="str">
            <v/>
          </cell>
          <cell r="CA463" t="str">
            <v/>
          </cell>
          <cell r="CB463" t="str">
            <v/>
          </cell>
          <cell r="CC463" t="str">
            <v/>
          </cell>
          <cell r="CD463" t="str">
            <v/>
          </cell>
          <cell r="CE463" t="str">
            <v/>
          </cell>
          <cell r="CF463" t="str">
            <v/>
          </cell>
          <cell r="CG463" t="str">
            <v/>
          </cell>
          <cell r="CH463" t="str">
            <v/>
          </cell>
          <cell r="CI463" t="str">
            <v/>
          </cell>
          <cell r="CJ463" t="str">
            <v/>
          </cell>
          <cell r="CK463" t="str">
            <v/>
          </cell>
          <cell r="CL463" t="str">
            <v/>
          </cell>
          <cell r="CM463" t="str">
            <v/>
          </cell>
          <cell r="CN463" t="str">
            <v/>
          </cell>
          <cell r="CO463" t="str">
            <v/>
          </cell>
          <cell r="CP463" t="str">
            <v/>
          </cell>
          <cell r="CQ463" t="str">
            <v/>
          </cell>
          <cell r="CR463" t="str">
            <v/>
          </cell>
          <cell r="CS463" t="str">
            <v/>
          </cell>
          <cell r="CT463" t="str">
            <v/>
          </cell>
          <cell r="CU463" t="str">
            <v/>
          </cell>
          <cell r="CV463" t="str">
            <v/>
          </cell>
          <cell r="CW463" t="str">
            <v/>
          </cell>
          <cell r="CX463" t="str">
            <v/>
          </cell>
          <cell r="CY463" t="str">
            <v/>
          </cell>
          <cell r="CZ463" t="str">
            <v/>
          </cell>
          <cell r="DA463" t="str">
            <v/>
          </cell>
          <cell r="DB463" t="str">
            <v/>
          </cell>
          <cell r="DC463" t="str">
            <v/>
          </cell>
          <cell r="DD463" t="str">
            <v/>
          </cell>
          <cell r="DE463" t="str">
            <v/>
          </cell>
          <cell r="DF463" t="str">
            <v/>
          </cell>
          <cell r="DG463" t="str">
            <v/>
          </cell>
          <cell r="DH463" t="str">
            <v/>
          </cell>
          <cell r="DI463" t="str">
            <v/>
          </cell>
          <cell r="DJ463" t="str">
            <v/>
          </cell>
          <cell r="DK463" t="str">
            <v/>
          </cell>
          <cell r="DL463" t="str">
            <v/>
          </cell>
          <cell r="DM463" t="str">
            <v/>
          </cell>
          <cell r="DN463" t="str">
            <v/>
          </cell>
          <cell r="DO463" t="str">
            <v/>
          </cell>
          <cell r="DP463" t="str">
            <v/>
          </cell>
          <cell r="DQ463" t="str">
            <v/>
          </cell>
          <cell r="DR463" t="str">
            <v/>
          </cell>
          <cell r="DS463" t="str">
            <v/>
          </cell>
          <cell r="DT463" t="str">
            <v/>
          </cell>
          <cell r="DU463" t="str">
            <v/>
          </cell>
          <cell r="DV463" t="str">
            <v/>
          </cell>
          <cell r="DW463" t="str">
            <v/>
          </cell>
          <cell r="DX463" t="str">
            <v/>
          </cell>
          <cell r="DY463" t="str">
            <v/>
          </cell>
          <cell r="DZ463" t="str">
            <v/>
          </cell>
          <cell r="EA463" t="str">
            <v/>
          </cell>
          <cell r="EB463" t="str">
            <v/>
          </cell>
          <cell r="EC463" t="str">
            <v/>
          </cell>
          <cell r="ED463" t="str">
            <v/>
          </cell>
          <cell r="EE463" t="str">
            <v/>
          </cell>
          <cell r="EF463" t="str">
            <v/>
          </cell>
          <cell r="EG463" t="str">
            <v/>
          </cell>
          <cell r="EH463" t="str">
            <v/>
          </cell>
          <cell r="EI463" t="str">
            <v/>
          </cell>
          <cell r="EJ463" t="str">
            <v/>
          </cell>
          <cell r="EK463" t="str">
            <v/>
          </cell>
          <cell r="EL463" t="str">
            <v/>
          </cell>
          <cell r="EM463" t="str">
            <v/>
          </cell>
          <cell r="EN463" t="str">
            <v/>
          </cell>
          <cell r="EO463" t="str">
            <v/>
          </cell>
          <cell r="EP463" t="str">
            <v/>
          </cell>
          <cell r="EQ463" t="str">
            <v/>
          </cell>
          <cell r="ER463" t="str">
            <v/>
          </cell>
          <cell r="ES463" t="str">
            <v/>
          </cell>
          <cell r="ET463" t="str">
            <v/>
          </cell>
          <cell r="EU463" t="str">
            <v/>
          </cell>
          <cell r="EV463" t="str">
            <v/>
          </cell>
          <cell r="EW463" t="str">
            <v/>
          </cell>
          <cell r="EX463" t="str">
            <v/>
          </cell>
        </row>
        <row r="464"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F464" t="str">
            <v/>
          </cell>
          <cell r="G464" t="str">
            <v/>
          </cell>
          <cell r="H464" t="str">
            <v/>
          </cell>
          <cell r="I464" t="str">
            <v/>
          </cell>
          <cell r="J464" t="str">
            <v/>
          </cell>
          <cell r="K464" t="str">
            <v/>
          </cell>
          <cell r="L464" t="str">
            <v/>
          </cell>
          <cell r="M464" t="str">
            <v/>
          </cell>
          <cell r="N464" t="str">
            <v/>
          </cell>
          <cell r="O464" t="str">
            <v/>
          </cell>
          <cell r="P464" t="str">
            <v/>
          </cell>
          <cell r="Q464" t="str">
            <v/>
          </cell>
          <cell r="R464" t="str">
            <v/>
          </cell>
          <cell r="S464" t="str">
            <v/>
          </cell>
          <cell r="T464" t="str">
            <v/>
          </cell>
          <cell r="U464" t="str">
            <v/>
          </cell>
          <cell r="V464" t="str">
            <v/>
          </cell>
          <cell r="W464" t="str">
            <v/>
          </cell>
          <cell r="X464" t="str">
            <v/>
          </cell>
          <cell r="Y464" t="str">
            <v/>
          </cell>
          <cell r="Z464" t="str">
            <v/>
          </cell>
          <cell r="AA464" t="str">
            <v/>
          </cell>
          <cell r="AB464" t="str">
            <v/>
          </cell>
          <cell r="AC464" t="str">
            <v/>
          </cell>
          <cell r="AD464" t="str">
            <v/>
          </cell>
          <cell r="AE464" t="str">
            <v/>
          </cell>
          <cell r="AF464" t="str">
            <v/>
          </cell>
          <cell r="AG464" t="str">
            <v/>
          </cell>
          <cell r="AH464" t="str">
            <v/>
          </cell>
          <cell r="AI464" t="str">
            <v/>
          </cell>
          <cell r="AJ464" t="str">
            <v/>
          </cell>
          <cell r="AK464" t="str">
            <v/>
          </cell>
          <cell r="AL464" t="str">
            <v/>
          </cell>
          <cell r="AM464" t="str">
            <v/>
          </cell>
          <cell r="AN464" t="str">
            <v/>
          </cell>
          <cell r="AO464" t="str">
            <v/>
          </cell>
          <cell r="AP464" t="str">
            <v/>
          </cell>
          <cell r="AQ464" t="str">
            <v/>
          </cell>
          <cell r="AR464" t="str">
            <v/>
          </cell>
          <cell r="AS464" t="str">
            <v/>
          </cell>
          <cell r="AT464" t="str">
            <v/>
          </cell>
          <cell r="AU464" t="str">
            <v/>
          </cell>
          <cell r="AV464" t="str">
            <v/>
          </cell>
          <cell r="AW464" t="str">
            <v/>
          </cell>
          <cell r="AX464" t="str">
            <v/>
          </cell>
          <cell r="AY464" t="str">
            <v/>
          </cell>
          <cell r="AZ464" t="str">
            <v/>
          </cell>
          <cell r="BA464" t="str">
            <v/>
          </cell>
          <cell r="BB464" t="str">
            <v/>
          </cell>
          <cell r="BC464" t="str">
            <v/>
          </cell>
          <cell r="BD464" t="str">
            <v/>
          </cell>
          <cell r="BE464" t="str">
            <v/>
          </cell>
          <cell r="BF464" t="str">
            <v/>
          </cell>
          <cell r="BG464" t="str">
            <v/>
          </cell>
          <cell r="BH464" t="str">
            <v/>
          </cell>
          <cell r="BI464" t="str">
            <v/>
          </cell>
          <cell r="BJ464" t="str">
            <v/>
          </cell>
          <cell r="BK464" t="str">
            <v/>
          </cell>
          <cell r="BL464" t="str">
            <v/>
          </cell>
          <cell r="BM464" t="str">
            <v/>
          </cell>
          <cell r="BN464" t="str">
            <v/>
          </cell>
          <cell r="BO464" t="str">
            <v/>
          </cell>
          <cell r="BP464" t="str">
            <v/>
          </cell>
          <cell r="BQ464" t="str">
            <v/>
          </cell>
          <cell r="BR464" t="str">
            <v/>
          </cell>
          <cell r="BS464" t="str">
            <v/>
          </cell>
          <cell r="BT464" t="str">
            <v/>
          </cell>
          <cell r="BU464" t="str">
            <v/>
          </cell>
          <cell r="BV464" t="str">
            <v/>
          </cell>
          <cell r="BW464" t="str">
            <v/>
          </cell>
          <cell r="BX464" t="str">
            <v/>
          </cell>
          <cell r="BY464" t="str">
            <v/>
          </cell>
          <cell r="CA464" t="str">
            <v/>
          </cell>
          <cell r="CB464" t="str">
            <v/>
          </cell>
          <cell r="CC464" t="str">
            <v/>
          </cell>
          <cell r="CD464" t="str">
            <v/>
          </cell>
          <cell r="CE464" t="str">
            <v/>
          </cell>
          <cell r="CF464" t="str">
            <v/>
          </cell>
          <cell r="CG464" t="str">
            <v/>
          </cell>
          <cell r="CH464" t="str">
            <v/>
          </cell>
          <cell r="CI464" t="str">
            <v/>
          </cell>
          <cell r="CJ464" t="str">
            <v/>
          </cell>
          <cell r="CK464" t="str">
            <v/>
          </cell>
          <cell r="CL464" t="str">
            <v/>
          </cell>
          <cell r="CM464" t="str">
            <v/>
          </cell>
          <cell r="CN464" t="str">
            <v/>
          </cell>
          <cell r="CO464" t="str">
            <v/>
          </cell>
          <cell r="CP464" t="str">
            <v/>
          </cell>
          <cell r="CQ464" t="str">
            <v/>
          </cell>
          <cell r="CR464" t="str">
            <v/>
          </cell>
          <cell r="CS464" t="str">
            <v/>
          </cell>
          <cell r="CT464" t="str">
            <v/>
          </cell>
          <cell r="CU464" t="str">
            <v/>
          </cell>
          <cell r="CV464" t="str">
            <v/>
          </cell>
          <cell r="CW464" t="str">
            <v/>
          </cell>
          <cell r="CX464" t="str">
            <v/>
          </cell>
          <cell r="CY464" t="str">
            <v/>
          </cell>
          <cell r="CZ464" t="str">
            <v/>
          </cell>
          <cell r="DA464" t="str">
            <v/>
          </cell>
          <cell r="DB464" t="str">
            <v/>
          </cell>
          <cell r="DC464" t="str">
            <v/>
          </cell>
          <cell r="DD464" t="str">
            <v/>
          </cell>
          <cell r="DE464" t="str">
            <v/>
          </cell>
          <cell r="DF464" t="str">
            <v/>
          </cell>
          <cell r="DG464" t="str">
            <v/>
          </cell>
          <cell r="DH464" t="str">
            <v/>
          </cell>
          <cell r="DI464" t="str">
            <v/>
          </cell>
          <cell r="DJ464" t="str">
            <v/>
          </cell>
          <cell r="DK464" t="str">
            <v/>
          </cell>
          <cell r="DL464" t="str">
            <v/>
          </cell>
          <cell r="DM464" t="str">
            <v/>
          </cell>
          <cell r="DN464" t="str">
            <v/>
          </cell>
          <cell r="DO464" t="str">
            <v/>
          </cell>
          <cell r="DP464" t="str">
            <v/>
          </cell>
          <cell r="DQ464" t="str">
            <v/>
          </cell>
          <cell r="DR464" t="str">
            <v/>
          </cell>
          <cell r="DS464" t="str">
            <v/>
          </cell>
          <cell r="DT464" t="str">
            <v/>
          </cell>
          <cell r="DU464" t="str">
            <v/>
          </cell>
          <cell r="DV464" t="str">
            <v/>
          </cell>
          <cell r="DW464" t="str">
            <v/>
          </cell>
          <cell r="DX464" t="str">
            <v/>
          </cell>
          <cell r="DY464" t="str">
            <v/>
          </cell>
          <cell r="DZ464" t="str">
            <v/>
          </cell>
          <cell r="EA464" t="str">
            <v/>
          </cell>
          <cell r="EB464" t="str">
            <v/>
          </cell>
          <cell r="EC464" t="str">
            <v/>
          </cell>
          <cell r="ED464" t="str">
            <v/>
          </cell>
          <cell r="EE464" t="str">
            <v/>
          </cell>
          <cell r="EF464" t="str">
            <v/>
          </cell>
          <cell r="EG464" t="str">
            <v/>
          </cell>
          <cell r="EH464" t="str">
            <v/>
          </cell>
          <cell r="EI464" t="str">
            <v/>
          </cell>
          <cell r="EJ464" t="str">
            <v/>
          </cell>
          <cell r="EK464" t="str">
            <v/>
          </cell>
          <cell r="EL464" t="str">
            <v/>
          </cell>
          <cell r="EM464" t="str">
            <v/>
          </cell>
          <cell r="EN464" t="str">
            <v/>
          </cell>
          <cell r="EO464" t="str">
            <v/>
          </cell>
          <cell r="EP464" t="str">
            <v/>
          </cell>
          <cell r="EQ464" t="str">
            <v/>
          </cell>
          <cell r="ER464" t="str">
            <v/>
          </cell>
          <cell r="ES464" t="str">
            <v/>
          </cell>
          <cell r="ET464" t="str">
            <v/>
          </cell>
          <cell r="EU464" t="str">
            <v/>
          </cell>
          <cell r="EV464" t="str">
            <v/>
          </cell>
          <cell r="EW464" t="str">
            <v/>
          </cell>
          <cell r="EX464" t="str">
            <v/>
          </cell>
        </row>
        <row r="465"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F465" t="str">
            <v/>
          </cell>
          <cell r="G465" t="str">
            <v/>
          </cell>
          <cell r="H465" t="str">
            <v/>
          </cell>
          <cell r="I465" t="str">
            <v/>
          </cell>
          <cell r="J465" t="str">
            <v/>
          </cell>
          <cell r="K465" t="str">
            <v/>
          </cell>
          <cell r="L465" t="str">
            <v/>
          </cell>
          <cell r="M465" t="str">
            <v/>
          </cell>
          <cell r="N465" t="str">
            <v/>
          </cell>
          <cell r="O465" t="str">
            <v/>
          </cell>
          <cell r="P465" t="str">
            <v/>
          </cell>
          <cell r="Q465" t="str">
            <v/>
          </cell>
          <cell r="R465" t="str">
            <v/>
          </cell>
          <cell r="S465" t="str">
            <v/>
          </cell>
          <cell r="T465" t="str">
            <v/>
          </cell>
          <cell r="U465" t="str">
            <v/>
          </cell>
          <cell r="V465" t="str">
            <v/>
          </cell>
          <cell r="W465" t="str">
            <v/>
          </cell>
          <cell r="X465" t="str">
            <v/>
          </cell>
          <cell r="Y465" t="str">
            <v/>
          </cell>
          <cell r="Z465" t="str">
            <v/>
          </cell>
          <cell r="AA465" t="str">
            <v/>
          </cell>
          <cell r="AB465" t="str">
            <v/>
          </cell>
          <cell r="AC465" t="str">
            <v/>
          </cell>
          <cell r="AD465" t="str">
            <v/>
          </cell>
          <cell r="AE465" t="str">
            <v/>
          </cell>
          <cell r="AF465" t="str">
            <v/>
          </cell>
          <cell r="AG465" t="str">
            <v/>
          </cell>
          <cell r="AH465" t="str">
            <v/>
          </cell>
          <cell r="AI465" t="str">
            <v/>
          </cell>
          <cell r="AJ465" t="str">
            <v/>
          </cell>
          <cell r="AK465" t="str">
            <v/>
          </cell>
          <cell r="AL465" t="str">
            <v/>
          </cell>
          <cell r="AM465" t="str">
            <v/>
          </cell>
          <cell r="AN465" t="str">
            <v/>
          </cell>
          <cell r="AO465" t="str">
            <v/>
          </cell>
          <cell r="AP465" t="str">
            <v/>
          </cell>
          <cell r="AQ465" t="str">
            <v/>
          </cell>
          <cell r="AR465" t="str">
            <v/>
          </cell>
          <cell r="AS465" t="str">
            <v/>
          </cell>
          <cell r="AT465" t="str">
            <v/>
          </cell>
          <cell r="AU465" t="str">
            <v/>
          </cell>
          <cell r="AV465" t="str">
            <v/>
          </cell>
          <cell r="AW465" t="str">
            <v/>
          </cell>
          <cell r="AX465" t="str">
            <v/>
          </cell>
          <cell r="AY465" t="str">
            <v/>
          </cell>
          <cell r="AZ465" t="str">
            <v/>
          </cell>
          <cell r="BA465" t="str">
            <v/>
          </cell>
          <cell r="BB465" t="str">
            <v/>
          </cell>
          <cell r="BC465" t="str">
            <v/>
          </cell>
          <cell r="BD465" t="str">
            <v/>
          </cell>
          <cell r="BE465" t="str">
            <v/>
          </cell>
          <cell r="BF465" t="str">
            <v/>
          </cell>
          <cell r="BG465" t="str">
            <v/>
          </cell>
          <cell r="BH465" t="str">
            <v/>
          </cell>
          <cell r="BI465" t="str">
            <v/>
          </cell>
          <cell r="BJ465" t="str">
            <v/>
          </cell>
          <cell r="BK465" t="str">
            <v/>
          </cell>
          <cell r="BL465" t="str">
            <v/>
          </cell>
          <cell r="BM465" t="str">
            <v/>
          </cell>
          <cell r="BN465" t="str">
            <v/>
          </cell>
          <cell r="BO465" t="str">
            <v/>
          </cell>
          <cell r="BP465" t="str">
            <v/>
          </cell>
          <cell r="BQ465" t="str">
            <v/>
          </cell>
          <cell r="BR465" t="str">
            <v/>
          </cell>
          <cell r="BS465" t="str">
            <v/>
          </cell>
          <cell r="BT465" t="str">
            <v/>
          </cell>
          <cell r="BU465" t="str">
            <v/>
          </cell>
          <cell r="BV465" t="str">
            <v/>
          </cell>
          <cell r="BW465" t="str">
            <v/>
          </cell>
          <cell r="BX465" t="str">
            <v/>
          </cell>
          <cell r="BY465" t="str">
            <v/>
          </cell>
          <cell r="CA465" t="str">
            <v/>
          </cell>
          <cell r="CB465" t="str">
            <v/>
          </cell>
          <cell r="CC465" t="str">
            <v/>
          </cell>
          <cell r="CD465" t="str">
            <v/>
          </cell>
          <cell r="CE465" t="str">
            <v/>
          </cell>
          <cell r="CF465" t="str">
            <v/>
          </cell>
          <cell r="CG465" t="str">
            <v/>
          </cell>
          <cell r="CH465" t="str">
            <v/>
          </cell>
          <cell r="CI465" t="str">
            <v/>
          </cell>
          <cell r="CJ465" t="str">
            <v/>
          </cell>
          <cell r="CK465" t="str">
            <v/>
          </cell>
          <cell r="CL465" t="str">
            <v/>
          </cell>
          <cell r="CM465" t="str">
            <v/>
          </cell>
          <cell r="CN465" t="str">
            <v/>
          </cell>
          <cell r="CO465" t="str">
            <v/>
          </cell>
          <cell r="CP465" t="str">
            <v/>
          </cell>
          <cell r="CQ465" t="str">
            <v/>
          </cell>
          <cell r="CR465" t="str">
            <v/>
          </cell>
          <cell r="CS465" t="str">
            <v/>
          </cell>
          <cell r="CT465" t="str">
            <v/>
          </cell>
          <cell r="CU465" t="str">
            <v/>
          </cell>
          <cell r="CV465" t="str">
            <v/>
          </cell>
          <cell r="CW465" t="str">
            <v/>
          </cell>
          <cell r="CX465" t="str">
            <v/>
          </cell>
          <cell r="CY465" t="str">
            <v/>
          </cell>
          <cell r="CZ465" t="str">
            <v/>
          </cell>
          <cell r="DA465" t="str">
            <v/>
          </cell>
          <cell r="DB465" t="str">
            <v/>
          </cell>
          <cell r="DC465" t="str">
            <v/>
          </cell>
          <cell r="DD465" t="str">
            <v/>
          </cell>
          <cell r="DE465" t="str">
            <v/>
          </cell>
          <cell r="DF465" t="str">
            <v/>
          </cell>
          <cell r="DG465" t="str">
            <v/>
          </cell>
          <cell r="DH465" t="str">
            <v/>
          </cell>
          <cell r="DI465" t="str">
            <v/>
          </cell>
          <cell r="DJ465" t="str">
            <v/>
          </cell>
          <cell r="DK465" t="str">
            <v/>
          </cell>
          <cell r="DL465" t="str">
            <v/>
          </cell>
          <cell r="DM465" t="str">
            <v/>
          </cell>
          <cell r="DN465" t="str">
            <v/>
          </cell>
          <cell r="DO465" t="str">
            <v/>
          </cell>
          <cell r="DP465" t="str">
            <v/>
          </cell>
          <cell r="DQ465" t="str">
            <v/>
          </cell>
          <cell r="DR465" t="str">
            <v/>
          </cell>
          <cell r="DS465" t="str">
            <v/>
          </cell>
          <cell r="DT465" t="str">
            <v/>
          </cell>
          <cell r="DU465" t="str">
            <v/>
          </cell>
          <cell r="DV465" t="str">
            <v/>
          </cell>
          <cell r="DW465" t="str">
            <v/>
          </cell>
          <cell r="DX465" t="str">
            <v/>
          </cell>
          <cell r="DY465" t="str">
            <v/>
          </cell>
          <cell r="DZ465" t="str">
            <v/>
          </cell>
          <cell r="EA465" t="str">
            <v/>
          </cell>
          <cell r="EB465" t="str">
            <v/>
          </cell>
          <cell r="EC465" t="str">
            <v/>
          </cell>
          <cell r="ED465" t="str">
            <v/>
          </cell>
          <cell r="EE465" t="str">
            <v/>
          </cell>
          <cell r="EF465" t="str">
            <v/>
          </cell>
          <cell r="EG465" t="str">
            <v/>
          </cell>
          <cell r="EH465" t="str">
            <v/>
          </cell>
          <cell r="EI465" t="str">
            <v/>
          </cell>
          <cell r="EJ465" t="str">
            <v/>
          </cell>
          <cell r="EK465" t="str">
            <v/>
          </cell>
          <cell r="EL465" t="str">
            <v/>
          </cell>
          <cell r="EM465" t="str">
            <v/>
          </cell>
          <cell r="EN465" t="str">
            <v/>
          </cell>
          <cell r="EO465" t="str">
            <v/>
          </cell>
          <cell r="EP465" t="str">
            <v/>
          </cell>
          <cell r="EQ465" t="str">
            <v/>
          </cell>
          <cell r="ER465" t="str">
            <v/>
          </cell>
          <cell r="ES465" t="str">
            <v/>
          </cell>
          <cell r="ET465" t="str">
            <v/>
          </cell>
          <cell r="EU465" t="str">
            <v/>
          </cell>
          <cell r="EV465" t="str">
            <v/>
          </cell>
          <cell r="EW465" t="str">
            <v/>
          </cell>
          <cell r="EX465" t="str">
            <v/>
          </cell>
        </row>
        <row r="466"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F466" t="str">
            <v/>
          </cell>
          <cell r="G466" t="str">
            <v/>
          </cell>
          <cell r="H466" t="str">
            <v/>
          </cell>
          <cell r="I466" t="str">
            <v/>
          </cell>
          <cell r="J466" t="str">
            <v/>
          </cell>
          <cell r="K466" t="str">
            <v/>
          </cell>
          <cell r="L466" t="str">
            <v/>
          </cell>
          <cell r="M466" t="str">
            <v/>
          </cell>
          <cell r="N466" t="str">
            <v/>
          </cell>
          <cell r="O466" t="str">
            <v/>
          </cell>
          <cell r="P466" t="str">
            <v/>
          </cell>
          <cell r="Q466" t="str">
            <v/>
          </cell>
          <cell r="R466" t="str">
            <v/>
          </cell>
          <cell r="S466" t="str">
            <v/>
          </cell>
          <cell r="T466" t="str">
            <v/>
          </cell>
          <cell r="U466" t="str">
            <v/>
          </cell>
          <cell r="V466" t="str">
            <v/>
          </cell>
          <cell r="W466" t="str">
            <v/>
          </cell>
          <cell r="X466" t="str">
            <v/>
          </cell>
          <cell r="Y466" t="str">
            <v/>
          </cell>
          <cell r="Z466" t="str">
            <v/>
          </cell>
          <cell r="AA466" t="str">
            <v/>
          </cell>
          <cell r="AB466" t="str">
            <v/>
          </cell>
          <cell r="AC466" t="str">
            <v/>
          </cell>
          <cell r="AD466" t="str">
            <v/>
          </cell>
          <cell r="AE466" t="str">
            <v/>
          </cell>
          <cell r="AF466" t="str">
            <v/>
          </cell>
          <cell r="AG466" t="str">
            <v/>
          </cell>
          <cell r="AH466" t="str">
            <v/>
          </cell>
          <cell r="AI466" t="str">
            <v/>
          </cell>
          <cell r="AJ466" t="str">
            <v/>
          </cell>
          <cell r="AK466" t="str">
            <v/>
          </cell>
          <cell r="AL466" t="str">
            <v/>
          </cell>
          <cell r="AM466" t="str">
            <v/>
          </cell>
          <cell r="AN466" t="str">
            <v/>
          </cell>
          <cell r="AO466" t="str">
            <v/>
          </cell>
          <cell r="AP466" t="str">
            <v/>
          </cell>
          <cell r="AQ466" t="str">
            <v/>
          </cell>
          <cell r="AR466" t="str">
            <v/>
          </cell>
          <cell r="AS466" t="str">
            <v/>
          </cell>
          <cell r="AT466" t="str">
            <v/>
          </cell>
          <cell r="AU466" t="str">
            <v/>
          </cell>
          <cell r="AV466" t="str">
            <v/>
          </cell>
          <cell r="AW466" t="str">
            <v/>
          </cell>
          <cell r="AX466" t="str">
            <v/>
          </cell>
          <cell r="AY466" t="str">
            <v/>
          </cell>
          <cell r="AZ466" t="str">
            <v/>
          </cell>
          <cell r="BA466" t="str">
            <v/>
          </cell>
          <cell r="BB466" t="str">
            <v/>
          </cell>
          <cell r="BC466" t="str">
            <v/>
          </cell>
          <cell r="BD466" t="str">
            <v/>
          </cell>
          <cell r="BE466" t="str">
            <v/>
          </cell>
          <cell r="BF466" t="str">
            <v/>
          </cell>
          <cell r="BG466" t="str">
            <v/>
          </cell>
          <cell r="BH466" t="str">
            <v/>
          </cell>
          <cell r="BI466" t="str">
            <v/>
          </cell>
          <cell r="BJ466" t="str">
            <v/>
          </cell>
          <cell r="BK466" t="str">
            <v/>
          </cell>
          <cell r="BL466" t="str">
            <v/>
          </cell>
          <cell r="BM466" t="str">
            <v/>
          </cell>
          <cell r="BN466" t="str">
            <v/>
          </cell>
          <cell r="BO466" t="str">
            <v/>
          </cell>
          <cell r="BP466" t="str">
            <v/>
          </cell>
          <cell r="BQ466" t="str">
            <v/>
          </cell>
          <cell r="BR466" t="str">
            <v/>
          </cell>
          <cell r="BS466" t="str">
            <v/>
          </cell>
          <cell r="BT466" t="str">
            <v/>
          </cell>
          <cell r="BU466" t="str">
            <v/>
          </cell>
          <cell r="BV466" t="str">
            <v/>
          </cell>
          <cell r="BW466" t="str">
            <v/>
          </cell>
          <cell r="BX466" t="str">
            <v/>
          </cell>
          <cell r="BY466" t="str">
            <v/>
          </cell>
          <cell r="CA466" t="str">
            <v/>
          </cell>
          <cell r="CB466" t="str">
            <v/>
          </cell>
          <cell r="CC466" t="str">
            <v/>
          </cell>
          <cell r="CD466" t="str">
            <v/>
          </cell>
          <cell r="CE466" t="str">
            <v/>
          </cell>
          <cell r="CF466" t="str">
            <v/>
          </cell>
          <cell r="CG466" t="str">
            <v/>
          </cell>
          <cell r="CH466" t="str">
            <v/>
          </cell>
          <cell r="CI466" t="str">
            <v/>
          </cell>
          <cell r="CJ466" t="str">
            <v/>
          </cell>
          <cell r="CK466" t="str">
            <v/>
          </cell>
          <cell r="CL466" t="str">
            <v/>
          </cell>
          <cell r="CM466" t="str">
            <v/>
          </cell>
          <cell r="CN466" t="str">
            <v/>
          </cell>
          <cell r="CO466" t="str">
            <v/>
          </cell>
          <cell r="CP466" t="str">
            <v/>
          </cell>
          <cell r="CQ466" t="str">
            <v/>
          </cell>
          <cell r="CR466" t="str">
            <v/>
          </cell>
          <cell r="CS466" t="str">
            <v/>
          </cell>
          <cell r="CT466" t="str">
            <v/>
          </cell>
          <cell r="CU466" t="str">
            <v/>
          </cell>
          <cell r="CV466" t="str">
            <v/>
          </cell>
          <cell r="CW466" t="str">
            <v/>
          </cell>
          <cell r="CX466" t="str">
            <v/>
          </cell>
          <cell r="CY466" t="str">
            <v/>
          </cell>
          <cell r="CZ466" t="str">
            <v/>
          </cell>
          <cell r="DA466" t="str">
            <v/>
          </cell>
          <cell r="DB466" t="str">
            <v/>
          </cell>
          <cell r="DC466" t="str">
            <v/>
          </cell>
          <cell r="DD466" t="str">
            <v/>
          </cell>
          <cell r="DE466" t="str">
            <v/>
          </cell>
          <cell r="DF466" t="str">
            <v/>
          </cell>
          <cell r="DG466" t="str">
            <v/>
          </cell>
          <cell r="DH466" t="str">
            <v/>
          </cell>
          <cell r="DI466" t="str">
            <v/>
          </cell>
          <cell r="DJ466" t="str">
            <v/>
          </cell>
          <cell r="DK466" t="str">
            <v/>
          </cell>
          <cell r="DL466" t="str">
            <v/>
          </cell>
          <cell r="DM466" t="str">
            <v/>
          </cell>
          <cell r="DN466" t="str">
            <v/>
          </cell>
          <cell r="DO466" t="str">
            <v/>
          </cell>
          <cell r="DP466" t="str">
            <v/>
          </cell>
          <cell r="DQ466" t="str">
            <v/>
          </cell>
          <cell r="DR466" t="str">
            <v/>
          </cell>
          <cell r="DS466" t="str">
            <v/>
          </cell>
          <cell r="DT466" t="str">
            <v/>
          </cell>
          <cell r="DU466" t="str">
            <v/>
          </cell>
          <cell r="DV466" t="str">
            <v/>
          </cell>
          <cell r="DW466" t="str">
            <v/>
          </cell>
          <cell r="DX466" t="str">
            <v/>
          </cell>
          <cell r="DY466" t="str">
            <v/>
          </cell>
          <cell r="DZ466" t="str">
            <v/>
          </cell>
          <cell r="EA466" t="str">
            <v/>
          </cell>
          <cell r="EB466" t="str">
            <v/>
          </cell>
          <cell r="EC466" t="str">
            <v/>
          </cell>
          <cell r="ED466" t="str">
            <v/>
          </cell>
          <cell r="EE466" t="str">
            <v/>
          </cell>
          <cell r="EF466" t="str">
            <v/>
          </cell>
          <cell r="EG466" t="str">
            <v/>
          </cell>
          <cell r="EH466" t="str">
            <v/>
          </cell>
          <cell r="EI466" t="str">
            <v/>
          </cell>
          <cell r="EJ466" t="str">
            <v/>
          </cell>
          <cell r="EK466" t="str">
            <v/>
          </cell>
          <cell r="EL466" t="str">
            <v/>
          </cell>
          <cell r="EM466" t="str">
            <v/>
          </cell>
          <cell r="EN466" t="str">
            <v/>
          </cell>
          <cell r="EO466" t="str">
            <v/>
          </cell>
          <cell r="EP466" t="str">
            <v/>
          </cell>
          <cell r="EQ466" t="str">
            <v/>
          </cell>
          <cell r="ER466" t="str">
            <v/>
          </cell>
          <cell r="ES466" t="str">
            <v/>
          </cell>
          <cell r="ET466" t="str">
            <v/>
          </cell>
          <cell r="EU466" t="str">
            <v/>
          </cell>
          <cell r="EV466" t="str">
            <v/>
          </cell>
          <cell r="EW466" t="str">
            <v/>
          </cell>
          <cell r="EX466" t="str">
            <v/>
          </cell>
        </row>
        <row r="467"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F467" t="str">
            <v/>
          </cell>
          <cell r="G467" t="str">
            <v/>
          </cell>
          <cell r="H467" t="str">
            <v/>
          </cell>
          <cell r="I467" t="str">
            <v/>
          </cell>
          <cell r="J467" t="str">
            <v/>
          </cell>
          <cell r="K467" t="str">
            <v/>
          </cell>
          <cell r="L467" t="str">
            <v/>
          </cell>
          <cell r="M467" t="str">
            <v/>
          </cell>
          <cell r="N467" t="str">
            <v/>
          </cell>
          <cell r="O467" t="str">
            <v/>
          </cell>
          <cell r="P467" t="str">
            <v/>
          </cell>
          <cell r="Q467" t="str">
            <v/>
          </cell>
          <cell r="R467" t="str">
            <v/>
          </cell>
          <cell r="S467" t="str">
            <v/>
          </cell>
          <cell r="T467" t="str">
            <v/>
          </cell>
          <cell r="U467" t="str">
            <v/>
          </cell>
          <cell r="V467" t="str">
            <v/>
          </cell>
          <cell r="W467" t="str">
            <v/>
          </cell>
          <cell r="X467" t="str">
            <v/>
          </cell>
          <cell r="Y467" t="str">
            <v/>
          </cell>
          <cell r="Z467" t="str">
            <v/>
          </cell>
          <cell r="AA467" t="str">
            <v/>
          </cell>
          <cell r="AB467" t="str">
            <v/>
          </cell>
          <cell r="AC467" t="str">
            <v/>
          </cell>
          <cell r="AD467" t="str">
            <v/>
          </cell>
          <cell r="AE467" t="str">
            <v/>
          </cell>
          <cell r="AF467" t="str">
            <v/>
          </cell>
          <cell r="AG467" t="str">
            <v/>
          </cell>
          <cell r="AH467" t="str">
            <v/>
          </cell>
          <cell r="AI467" t="str">
            <v/>
          </cell>
          <cell r="AJ467" t="str">
            <v/>
          </cell>
          <cell r="AK467" t="str">
            <v/>
          </cell>
          <cell r="AL467" t="str">
            <v/>
          </cell>
          <cell r="AM467" t="str">
            <v/>
          </cell>
          <cell r="AN467" t="str">
            <v/>
          </cell>
          <cell r="AO467" t="str">
            <v/>
          </cell>
          <cell r="AP467" t="str">
            <v/>
          </cell>
          <cell r="AQ467" t="str">
            <v/>
          </cell>
          <cell r="AR467" t="str">
            <v/>
          </cell>
          <cell r="AS467" t="str">
            <v/>
          </cell>
          <cell r="AT467" t="str">
            <v/>
          </cell>
          <cell r="AU467" t="str">
            <v/>
          </cell>
          <cell r="AV467" t="str">
            <v/>
          </cell>
          <cell r="AW467" t="str">
            <v/>
          </cell>
          <cell r="AX467" t="str">
            <v/>
          </cell>
          <cell r="AY467" t="str">
            <v/>
          </cell>
          <cell r="AZ467" t="str">
            <v/>
          </cell>
          <cell r="BA467" t="str">
            <v/>
          </cell>
          <cell r="BB467" t="str">
            <v/>
          </cell>
          <cell r="BC467" t="str">
            <v/>
          </cell>
          <cell r="BD467" t="str">
            <v/>
          </cell>
          <cell r="BE467" t="str">
            <v/>
          </cell>
          <cell r="BF467" t="str">
            <v/>
          </cell>
          <cell r="BG467" t="str">
            <v/>
          </cell>
          <cell r="BH467" t="str">
            <v/>
          </cell>
          <cell r="BI467" t="str">
            <v/>
          </cell>
          <cell r="BJ467" t="str">
            <v/>
          </cell>
          <cell r="BK467" t="str">
            <v/>
          </cell>
          <cell r="BL467" t="str">
            <v/>
          </cell>
          <cell r="BM467" t="str">
            <v/>
          </cell>
          <cell r="BN467" t="str">
            <v/>
          </cell>
          <cell r="BO467" t="str">
            <v/>
          </cell>
          <cell r="BP467" t="str">
            <v/>
          </cell>
          <cell r="BQ467" t="str">
            <v/>
          </cell>
          <cell r="BR467" t="str">
            <v/>
          </cell>
          <cell r="BS467" t="str">
            <v/>
          </cell>
          <cell r="BT467" t="str">
            <v/>
          </cell>
          <cell r="BU467" t="str">
            <v/>
          </cell>
          <cell r="BV467" t="str">
            <v/>
          </cell>
          <cell r="BW467" t="str">
            <v/>
          </cell>
          <cell r="BX467" t="str">
            <v/>
          </cell>
          <cell r="BY467" t="str">
            <v/>
          </cell>
          <cell r="CA467" t="str">
            <v/>
          </cell>
          <cell r="CB467" t="str">
            <v/>
          </cell>
          <cell r="CC467" t="str">
            <v/>
          </cell>
          <cell r="CD467" t="str">
            <v/>
          </cell>
          <cell r="CE467" t="str">
            <v/>
          </cell>
          <cell r="CF467" t="str">
            <v/>
          </cell>
          <cell r="CG467" t="str">
            <v/>
          </cell>
          <cell r="CH467" t="str">
            <v/>
          </cell>
          <cell r="CI467" t="str">
            <v/>
          </cell>
          <cell r="CJ467" t="str">
            <v/>
          </cell>
          <cell r="CK467" t="str">
            <v/>
          </cell>
          <cell r="CL467" t="str">
            <v/>
          </cell>
          <cell r="CM467" t="str">
            <v/>
          </cell>
          <cell r="CN467" t="str">
            <v/>
          </cell>
          <cell r="CO467" t="str">
            <v/>
          </cell>
          <cell r="CP467" t="str">
            <v/>
          </cell>
          <cell r="CQ467" t="str">
            <v/>
          </cell>
          <cell r="CR467" t="str">
            <v/>
          </cell>
          <cell r="CS467" t="str">
            <v/>
          </cell>
          <cell r="CT467" t="str">
            <v/>
          </cell>
          <cell r="CU467" t="str">
            <v/>
          </cell>
          <cell r="CV467" t="str">
            <v/>
          </cell>
          <cell r="CW467" t="str">
            <v/>
          </cell>
          <cell r="CX467" t="str">
            <v/>
          </cell>
          <cell r="CY467" t="str">
            <v/>
          </cell>
          <cell r="CZ467" t="str">
            <v/>
          </cell>
          <cell r="DA467" t="str">
            <v/>
          </cell>
          <cell r="DB467" t="str">
            <v/>
          </cell>
          <cell r="DC467" t="str">
            <v/>
          </cell>
          <cell r="DD467" t="str">
            <v/>
          </cell>
          <cell r="DE467" t="str">
            <v/>
          </cell>
          <cell r="DF467" t="str">
            <v/>
          </cell>
          <cell r="DG467" t="str">
            <v/>
          </cell>
          <cell r="DH467" t="str">
            <v/>
          </cell>
          <cell r="DI467" t="str">
            <v/>
          </cell>
          <cell r="DJ467" t="str">
            <v/>
          </cell>
          <cell r="DK467" t="str">
            <v/>
          </cell>
          <cell r="DL467" t="str">
            <v/>
          </cell>
          <cell r="DM467" t="str">
            <v/>
          </cell>
          <cell r="DN467" t="str">
            <v/>
          </cell>
          <cell r="DO467" t="str">
            <v/>
          </cell>
          <cell r="DP467" t="str">
            <v/>
          </cell>
          <cell r="DQ467" t="str">
            <v/>
          </cell>
          <cell r="DR467" t="str">
            <v/>
          </cell>
          <cell r="DS467" t="str">
            <v/>
          </cell>
          <cell r="DT467" t="str">
            <v/>
          </cell>
          <cell r="DU467" t="str">
            <v/>
          </cell>
          <cell r="DV467" t="str">
            <v/>
          </cell>
          <cell r="DW467" t="str">
            <v/>
          </cell>
          <cell r="DX467" t="str">
            <v/>
          </cell>
          <cell r="DY467" t="str">
            <v/>
          </cell>
          <cell r="DZ467" t="str">
            <v/>
          </cell>
          <cell r="EA467" t="str">
            <v/>
          </cell>
          <cell r="EB467" t="str">
            <v/>
          </cell>
          <cell r="EC467" t="str">
            <v/>
          </cell>
          <cell r="ED467" t="str">
            <v/>
          </cell>
          <cell r="EE467" t="str">
            <v/>
          </cell>
          <cell r="EF467" t="str">
            <v/>
          </cell>
          <cell r="EG467" t="str">
            <v/>
          </cell>
          <cell r="EH467" t="str">
            <v/>
          </cell>
          <cell r="EI467" t="str">
            <v/>
          </cell>
          <cell r="EJ467" t="str">
            <v/>
          </cell>
          <cell r="EK467" t="str">
            <v/>
          </cell>
          <cell r="EL467" t="str">
            <v/>
          </cell>
          <cell r="EM467" t="str">
            <v/>
          </cell>
          <cell r="EN467" t="str">
            <v/>
          </cell>
          <cell r="EO467" t="str">
            <v/>
          </cell>
          <cell r="EP467" t="str">
            <v/>
          </cell>
          <cell r="EQ467" t="str">
            <v/>
          </cell>
          <cell r="ER467" t="str">
            <v/>
          </cell>
          <cell r="ES467" t="str">
            <v/>
          </cell>
          <cell r="ET467" t="str">
            <v/>
          </cell>
          <cell r="EU467" t="str">
            <v/>
          </cell>
          <cell r="EV467" t="str">
            <v/>
          </cell>
          <cell r="EW467" t="str">
            <v/>
          </cell>
          <cell r="EX467" t="str">
            <v/>
          </cell>
        </row>
        <row r="468"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F468" t="str">
            <v/>
          </cell>
          <cell r="G468" t="str">
            <v/>
          </cell>
          <cell r="H468" t="str">
            <v/>
          </cell>
          <cell r="I468" t="str">
            <v/>
          </cell>
          <cell r="J468" t="str">
            <v/>
          </cell>
          <cell r="K468" t="str">
            <v/>
          </cell>
          <cell r="L468" t="str">
            <v/>
          </cell>
          <cell r="M468" t="str">
            <v/>
          </cell>
          <cell r="N468" t="str">
            <v/>
          </cell>
          <cell r="O468" t="str">
            <v/>
          </cell>
          <cell r="P468" t="str">
            <v/>
          </cell>
          <cell r="Q468" t="str">
            <v/>
          </cell>
          <cell r="R468" t="str">
            <v/>
          </cell>
          <cell r="S468" t="str">
            <v/>
          </cell>
          <cell r="T468" t="str">
            <v/>
          </cell>
          <cell r="U468" t="str">
            <v/>
          </cell>
          <cell r="V468" t="str">
            <v/>
          </cell>
          <cell r="W468" t="str">
            <v/>
          </cell>
          <cell r="X468" t="str">
            <v/>
          </cell>
          <cell r="Y468" t="str">
            <v/>
          </cell>
          <cell r="Z468" t="str">
            <v/>
          </cell>
          <cell r="AA468" t="str">
            <v/>
          </cell>
          <cell r="AB468" t="str">
            <v/>
          </cell>
          <cell r="AC468" t="str">
            <v/>
          </cell>
          <cell r="AD468" t="str">
            <v/>
          </cell>
          <cell r="AE468" t="str">
            <v/>
          </cell>
          <cell r="AF468" t="str">
            <v/>
          </cell>
          <cell r="AG468" t="str">
            <v/>
          </cell>
          <cell r="AH468" t="str">
            <v/>
          </cell>
          <cell r="AI468" t="str">
            <v/>
          </cell>
          <cell r="AJ468" t="str">
            <v/>
          </cell>
          <cell r="AK468" t="str">
            <v/>
          </cell>
          <cell r="AL468" t="str">
            <v/>
          </cell>
          <cell r="AM468" t="str">
            <v/>
          </cell>
          <cell r="AN468" t="str">
            <v/>
          </cell>
          <cell r="AO468" t="str">
            <v/>
          </cell>
          <cell r="AP468" t="str">
            <v/>
          </cell>
          <cell r="AQ468" t="str">
            <v/>
          </cell>
          <cell r="AR468" t="str">
            <v/>
          </cell>
          <cell r="AS468" t="str">
            <v/>
          </cell>
          <cell r="AT468" t="str">
            <v/>
          </cell>
          <cell r="AU468" t="str">
            <v/>
          </cell>
          <cell r="AV468" t="str">
            <v/>
          </cell>
          <cell r="AW468" t="str">
            <v/>
          </cell>
          <cell r="AX468" t="str">
            <v/>
          </cell>
          <cell r="AY468" t="str">
            <v/>
          </cell>
          <cell r="AZ468" t="str">
            <v/>
          </cell>
          <cell r="BA468" t="str">
            <v/>
          </cell>
          <cell r="BB468" t="str">
            <v/>
          </cell>
          <cell r="BC468" t="str">
            <v/>
          </cell>
          <cell r="BD468" t="str">
            <v/>
          </cell>
          <cell r="BE468" t="str">
            <v/>
          </cell>
          <cell r="BF468" t="str">
            <v/>
          </cell>
          <cell r="BG468" t="str">
            <v/>
          </cell>
          <cell r="BH468" t="str">
            <v/>
          </cell>
          <cell r="BI468" t="str">
            <v/>
          </cell>
          <cell r="BJ468" t="str">
            <v/>
          </cell>
          <cell r="BK468" t="str">
            <v/>
          </cell>
          <cell r="BL468" t="str">
            <v/>
          </cell>
          <cell r="BM468" t="str">
            <v/>
          </cell>
          <cell r="BN468" t="str">
            <v/>
          </cell>
          <cell r="BO468" t="str">
            <v/>
          </cell>
          <cell r="BP468" t="str">
            <v/>
          </cell>
          <cell r="BQ468" t="str">
            <v/>
          </cell>
          <cell r="BR468" t="str">
            <v/>
          </cell>
          <cell r="BS468" t="str">
            <v/>
          </cell>
          <cell r="BT468" t="str">
            <v/>
          </cell>
          <cell r="BU468" t="str">
            <v/>
          </cell>
          <cell r="BV468" t="str">
            <v/>
          </cell>
          <cell r="BW468" t="str">
            <v/>
          </cell>
          <cell r="BX468" t="str">
            <v/>
          </cell>
          <cell r="BY468" t="str">
            <v/>
          </cell>
          <cell r="CA468" t="str">
            <v/>
          </cell>
          <cell r="CB468" t="str">
            <v/>
          </cell>
          <cell r="CC468" t="str">
            <v/>
          </cell>
          <cell r="CD468" t="str">
            <v/>
          </cell>
          <cell r="CE468" t="str">
            <v/>
          </cell>
          <cell r="CF468" t="str">
            <v/>
          </cell>
          <cell r="CG468" t="str">
            <v/>
          </cell>
          <cell r="CH468" t="str">
            <v/>
          </cell>
          <cell r="CI468" t="str">
            <v/>
          </cell>
          <cell r="CJ468" t="str">
            <v/>
          </cell>
          <cell r="CK468" t="str">
            <v/>
          </cell>
          <cell r="CL468" t="str">
            <v/>
          </cell>
          <cell r="CM468" t="str">
            <v/>
          </cell>
          <cell r="CN468" t="str">
            <v/>
          </cell>
          <cell r="CO468" t="str">
            <v/>
          </cell>
          <cell r="CP468" t="str">
            <v/>
          </cell>
          <cell r="CQ468" t="str">
            <v/>
          </cell>
          <cell r="CR468" t="str">
            <v/>
          </cell>
          <cell r="CS468" t="str">
            <v/>
          </cell>
          <cell r="CT468" t="str">
            <v/>
          </cell>
          <cell r="CU468" t="str">
            <v/>
          </cell>
          <cell r="CV468" t="str">
            <v/>
          </cell>
          <cell r="CW468" t="str">
            <v/>
          </cell>
          <cell r="CX468" t="str">
            <v/>
          </cell>
          <cell r="CY468" t="str">
            <v/>
          </cell>
          <cell r="CZ468" t="str">
            <v/>
          </cell>
          <cell r="DA468" t="str">
            <v/>
          </cell>
          <cell r="DB468" t="str">
            <v/>
          </cell>
          <cell r="DC468" t="str">
            <v/>
          </cell>
          <cell r="DD468" t="str">
            <v/>
          </cell>
          <cell r="DE468" t="str">
            <v/>
          </cell>
          <cell r="DF468" t="str">
            <v/>
          </cell>
          <cell r="DG468" t="str">
            <v/>
          </cell>
          <cell r="DH468" t="str">
            <v/>
          </cell>
          <cell r="DI468" t="str">
            <v/>
          </cell>
          <cell r="DJ468" t="str">
            <v/>
          </cell>
          <cell r="DK468" t="str">
            <v/>
          </cell>
          <cell r="DL468" t="str">
            <v/>
          </cell>
          <cell r="DM468" t="str">
            <v/>
          </cell>
          <cell r="DN468" t="str">
            <v/>
          </cell>
          <cell r="DO468" t="str">
            <v/>
          </cell>
          <cell r="DP468" t="str">
            <v/>
          </cell>
          <cell r="DQ468" t="str">
            <v/>
          </cell>
          <cell r="DR468" t="str">
            <v/>
          </cell>
          <cell r="DS468" t="str">
            <v/>
          </cell>
          <cell r="DT468" t="str">
            <v/>
          </cell>
          <cell r="DU468" t="str">
            <v/>
          </cell>
          <cell r="DV468" t="str">
            <v/>
          </cell>
          <cell r="DW468" t="str">
            <v/>
          </cell>
          <cell r="DX468" t="str">
            <v/>
          </cell>
          <cell r="DY468" t="str">
            <v/>
          </cell>
          <cell r="DZ468" t="str">
            <v/>
          </cell>
          <cell r="EA468" t="str">
            <v/>
          </cell>
          <cell r="EB468" t="str">
            <v/>
          </cell>
          <cell r="EC468" t="str">
            <v/>
          </cell>
          <cell r="ED468" t="str">
            <v/>
          </cell>
          <cell r="EE468" t="str">
            <v/>
          </cell>
          <cell r="EF468" t="str">
            <v/>
          </cell>
          <cell r="EG468" t="str">
            <v/>
          </cell>
          <cell r="EH468" t="str">
            <v/>
          </cell>
          <cell r="EI468" t="str">
            <v/>
          </cell>
          <cell r="EJ468" t="str">
            <v/>
          </cell>
          <cell r="EK468" t="str">
            <v/>
          </cell>
          <cell r="EL468" t="str">
            <v/>
          </cell>
          <cell r="EM468" t="str">
            <v/>
          </cell>
          <cell r="EN468" t="str">
            <v/>
          </cell>
          <cell r="EO468" t="str">
            <v/>
          </cell>
          <cell r="EP468" t="str">
            <v/>
          </cell>
          <cell r="EQ468" t="str">
            <v/>
          </cell>
          <cell r="ER468" t="str">
            <v/>
          </cell>
          <cell r="ES468" t="str">
            <v/>
          </cell>
          <cell r="ET468" t="str">
            <v/>
          </cell>
          <cell r="EU468" t="str">
            <v/>
          </cell>
          <cell r="EV468" t="str">
            <v/>
          </cell>
          <cell r="EW468" t="str">
            <v/>
          </cell>
          <cell r="EX468" t="str">
            <v/>
          </cell>
        </row>
        <row r="469"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F469" t="str">
            <v/>
          </cell>
          <cell r="G469" t="str">
            <v/>
          </cell>
          <cell r="H469" t="str">
            <v/>
          </cell>
          <cell r="I469" t="str">
            <v/>
          </cell>
          <cell r="J469" t="str">
            <v/>
          </cell>
          <cell r="K469" t="str">
            <v/>
          </cell>
          <cell r="L469" t="str">
            <v/>
          </cell>
          <cell r="M469" t="str">
            <v/>
          </cell>
          <cell r="N469" t="str">
            <v/>
          </cell>
          <cell r="O469" t="str">
            <v/>
          </cell>
          <cell r="P469" t="str">
            <v/>
          </cell>
          <cell r="Q469" t="str">
            <v/>
          </cell>
          <cell r="R469" t="str">
            <v/>
          </cell>
          <cell r="S469" t="str">
            <v/>
          </cell>
          <cell r="T469" t="str">
            <v/>
          </cell>
          <cell r="U469" t="str">
            <v/>
          </cell>
          <cell r="V469" t="str">
            <v/>
          </cell>
          <cell r="W469" t="str">
            <v/>
          </cell>
          <cell r="X469" t="str">
            <v/>
          </cell>
          <cell r="Y469" t="str">
            <v/>
          </cell>
          <cell r="Z469" t="str">
            <v/>
          </cell>
          <cell r="AA469" t="str">
            <v/>
          </cell>
          <cell r="AB469" t="str">
            <v/>
          </cell>
          <cell r="AC469" t="str">
            <v/>
          </cell>
          <cell r="AD469" t="str">
            <v/>
          </cell>
          <cell r="AE469" t="str">
            <v/>
          </cell>
          <cell r="AF469" t="str">
            <v/>
          </cell>
          <cell r="AG469" t="str">
            <v/>
          </cell>
          <cell r="AH469" t="str">
            <v/>
          </cell>
          <cell r="AI469" t="str">
            <v/>
          </cell>
          <cell r="AJ469" t="str">
            <v/>
          </cell>
          <cell r="AK469" t="str">
            <v/>
          </cell>
          <cell r="AL469" t="str">
            <v/>
          </cell>
          <cell r="AM469" t="str">
            <v/>
          </cell>
          <cell r="AN469" t="str">
            <v/>
          </cell>
          <cell r="AO469" t="str">
            <v/>
          </cell>
          <cell r="AP469" t="str">
            <v/>
          </cell>
          <cell r="AQ469" t="str">
            <v/>
          </cell>
          <cell r="AR469" t="str">
            <v/>
          </cell>
          <cell r="AS469" t="str">
            <v/>
          </cell>
          <cell r="AT469" t="str">
            <v/>
          </cell>
          <cell r="AU469" t="str">
            <v/>
          </cell>
          <cell r="AV469" t="str">
            <v/>
          </cell>
          <cell r="AW469" t="str">
            <v/>
          </cell>
          <cell r="AX469" t="str">
            <v/>
          </cell>
          <cell r="AY469" t="str">
            <v/>
          </cell>
          <cell r="AZ469" t="str">
            <v/>
          </cell>
          <cell r="BA469" t="str">
            <v/>
          </cell>
          <cell r="BB469" t="str">
            <v/>
          </cell>
          <cell r="BC469" t="str">
            <v/>
          </cell>
          <cell r="BD469" t="str">
            <v/>
          </cell>
          <cell r="BE469" t="str">
            <v/>
          </cell>
          <cell r="BF469" t="str">
            <v/>
          </cell>
          <cell r="BG469" t="str">
            <v/>
          </cell>
          <cell r="BH469" t="str">
            <v/>
          </cell>
          <cell r="BI469" t="str">
            <v/>
          </cell>
          <cell r="BJ469" t="str">
            <v/>
          </cell>
          <cell r="BK469" t="str">
            <v/>
          </cell>
          <cell r="BL469" t="str">
            <v/>
          </cell>
          <cell r="BM469" t="str">
            <v/>
          </cell>
          <cell r="BN469" t="str">
            <v/>
          </cell>
          <cell r="BO469" t="str">
            <v/>
          </cell>
          <cell r="BP469" t="str">
            <v/>
          </cell>
          <cell r="BQ469" t="str">
            <v/>
          </cell>
          <cell r="BR469" t="str">
            <v/>
          </cell>
          <cell r="BS469" t="str">
            <v/>
          </cell>
          <cell r="BT469" t="str">
            <v/>
          </cell>
          <cell r="BU469" t="str">
            <v/>
          </cell>
          <cell r="BV469" t="str">
            <v/>
          </cell>
          <cell r="BW469" t="str">
            <v/>
          </cell>
          <cell r="BX469" t="str">
            <v/>
          </cell>
          <cell r="BY469" t="str">
            <v/>
          </cell>
          <cell r="CA469" t="str">
            <v/>
          </cell>
          <cell r="CB469" t="str">
            <v/>
          </cell>
          <cell r="CC469" t="str">
            <v/>
          </cell>
          <cell r="CD469" t="str">
            <v/>
          </cell>
          <cell r="CE469" t="str">
            <v/>
          </cell>
          <cell r="CF469" t="str">
            <v/>
          </cell>
          <cell r="CG469" t="str">
            <v/>
          </cell>
          <cell r="CH469" t="str">
            <v/>
          </cell>
          <cell r="CI469" t="str">
            <v/>
          </cell>
          <cell r="CJ469" t="str">
            <v/>
          </cell>
          <cell r="CK469" t="str">
            <v/>
          </cell>
          <cell r="CL469" t="str">
            <v/>
          </cell>
          <cell r="CM469" t="str">
            <v/>
          </cell>
          <cell r="CN469" t="str">
            <v/>
          </cell>
          <cell r="CO469" t="str">
            <v/>
          </cell>
          <cell r="CP469" t="str">
            <v/>
          </cell>
          <cell r="CQ469" t="str">
            <v/>
          </cell>
          <cell r="CR469" t="str">
            <v/>
          </cell>
          <cell r="CS469" t="str">
            <v/>
          </cell>
          <cell r="CT469" t="str">
            <v/>
          </cell>
          <cell r="CU469" t="str">
            <v/>
          </cell>
          <cell r="CV469" t="str">
            <v/>
          </cell>
          <cell r="CW469" t="str">
            <v/>
          </cell>
          <cell r="CX469" t="str">
            <v/>
          </cell>
          <cell r="CY469" t="str">
            <v/>
          </cell>
          <cell r="CZ469" t="str">
            <v/>
          </cell>
          <cell r="DA469" t="str">
            <v/>
          </cell>
          <cell r="DB469" t="str">
            <v/>
          </cell>
          <cell r="DC469" t="str">
            <v/>
          </cell>
          <cell r="DD469" t="str">
            <v/>
          </cell>
          <cell r="DE469" t="str">
            <v/>
          </cell>
          <cell r="DF469" t="str">
            <v/>
          </cell>
          <cell r="DG469" t="str">
            <v/>
          </cell>
          <cell r="DH469" t="str">
            <v/>
          </cell>
          <cell r="DI469" t="str">
            <v/>
          </cell>
          <cell r="DJ469" t="str">
            <v/>
          </cell>
          <cell r="DK469" t="str">
            <v/>
          </cell>
          <cell r="DL469" t="str">
            <v/>
          </cell>
          <cell r="DM469" t="str">
            <v/>
          </cell>
          <cell r="DN469" t="str">
            <v/>
          </cell>
          <cell r="DO469" t="str">
            <v/>
          </cell>
          <cell r="DP469" t="str">
            <v/>
          </cell>
          <cell r="DQ469" t="str">
            <v/>
          </cell>
          <cell r="DR469" t="str">
            <v/>
          </cell>
          <cell r="DS469" t="str">
            <v/>
          </cell>
          <cell r="DT469" t="str">
            <v/>
          </cell>
          <cell r="DU469" t="str">
            <v/>
          </cell>
          <cell r="DV469" t="str">
            <v/>
          </cell>
          <cell r="DW469" t="str">
            <v/>
          </cell>
          <cell r="DX469" t="str">
            <v/>
          </cell>
          <cell r="DY469" t="str">
            <v/>
          </cell>
          <cell r="DZ469" t="str">
            <v/>
          </cell>
          <cell r="EA469" t="str">
            <v/>
          </cell>
          <cell r="EB469" t="str">
            <v/>
          </cell>
          <cell r="EC469" t="str">
            <v/>
          </cell>
          <cell r="ED469" t="str">
            <v/>
          </cell>
          <cell r="EE469" t="str">
            <v/>
          </cell>
          <cell r="EF469" t="str">
            <v/>
          </cell>
          <cell r="EG469" t="str">
            <v/>
          </cell>
          <cell r="EH469" t="str">
            <v/>
          </cell>
          <cell r="EI469" t="str">
            <v/>
          </cell>
          <cell r="EJ469" t="str">
            <v/>
          </cell>
          <cell r="EK469" t="str">
            <v/>
          </cell>
          <cell r="EL469" t="str">
            <v/>
          </cell>
          <cell r="EM469" t="str">
            <v/>
          </cell>
          <cell r="EN469" t="str">
            <v/>
          </cell>
          <cell r="EO469" t="str">
            <v/>
          </cell>
          <cell r="EP469" t="str">
            <v/>
          </cell>
          <cell r="EQ469" t="str">
            <v/>
          </cell>
          <cell r="ER469" t="str">
            <v/>
          </cell>
          <cell r="ES469" t="str">
            <v/>
          </cell>
          <cell r="ET469" t="str">
            <v/>
          </cell>
          <cell r="EU469" t="str">
            <v/>
          </cell>
          <cell r="EV469" t="str">
            <v/>
          </cell>
          <cell r="EW469" t="str">
            <v/>
          </cell>
          <cell r="EX469" t="str">
            <v/>
          </cell>
        </row>
        <row r="470"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F470" t="str">
            <v/>
          </cell>
          <cell r="G470" t="str">
            <v/>
          </cell>
          <cell r="H470" t="str">
            <v/>
          </cell>
          <cell r="I470" t="str">
            <v/>
          </cell>
          <cell r="J470" t="str">
            <v/>
          </cell>
          <cell r="K470" t="str">
            <v/>
          </cell>
          <cell r="L470" t="str">
            <v/>
          </cell>
          <cell r="M470" t="str">
            <v/>
          </cell>
          <cell r="N470" t="str">
            <v/>
          </cell>
          <cell r="O470" t="str">
            <v/>
          </cell>
          <cell r="P470" t="str">
            <v/>
          </cell>
          <cell r="Q470" t="str">
            <v/>
          </cell>
          <cell r="R470" t="str">
            <v/>
          </cell>
          <cell r="S470" t="str">
            <v/>
          </cell>
          <cell r="T470" t="str">
            <v/>
          </cell>
          <cell r="U470" t="str">
            <v/>
          </cell>
          <cell r="V470" t="str">
            <v/>
          </cell>
          <cell r="W470" t="str">
            <v/>
          </cell>
          <cell r="X470" t="str">
            <v/>
          </cell>
          <cell r="Y470" t="str">
            <v/>
          </cell>
          <cell r="Z470" t="str">
            <v/>
          </cell>
          <cell r="AA470" t="str">
            <v/>
          </cell>
          <cell r="AB470" t="str">
            <v/>
          </cell>
          <cell r="AC470" t="str">
            <v/>
          </cell>
          <cell r="AD470" t="str">
            <v/>
          </cell>
          <cell r="AE470" t="str">
            <v/>
          </cell>
          <cell r="AF470" t="str">
            <v/>
          </cell>
          <cell r="AG470" t="str">
            <v/>
          </cell>
          <cell r="AH470" t="str">
            <v/>
          </cell>
          <cell r="AI470" t="str">
            <v/>
          </cell>
          <cell r="AJ470" t="str">
            <v/>
          </cell>
          <cell r="AK470" t="str">
            <v/>
          </cell>
          <cell r="AL470" t="str">
            <v/>
          </cell>
          <cell r="AM470" t="str">
            <v/>
          </cell>
          <cell r="AN470" t="str">
            <v/>
          </cell>
          <cell r="AO470" t="str">
            <v/>
          </cell>
          <cell r="AP470" t="str">
            <v/>
          </cell>
          <cell r="AQ470" t="str">
            <v/>
          </cell>
          <cell r="AR470" t="str">
            <v/>
          </cell>
          <cell r="AS470" t="str">
            <v/>
          </cell>
          <cell r="AT470" t="str">
            <v/>
          </cell>
          <cell r="AU470" t="str">
            <v/>
          </cell>
          <cell r="AV470" t="str">
            <v/>
          </cell>
          <cell r="AW470" t="str">
            <v/>
          </cell>
          <cell r="AX470" t="str">
            <v/>
          </cell>
          <cell r="AY470" t="str">
            <v/>
          </cell>
          <cell r="AZ470" t="str">
            <v/>
          </cell>
          <cell r="BA470" t="str">
            <v/>
          </cell>
          <cell r="BB470" t="str">
            <v/>
          </cell>
          <cell r="BC470" t="str">
            <v/>
          </cell>
          <cell r="BD470" t="str">
            <v/>
          </cell>
          <cell r="BE470" t="str">
            <v/>
          </cell>
          <cell r="BF470" t="str">
            <v/>
          </cell>
          <cell r="BG470" t="str">
            <v/>
          </cell>
          <cell r="BH470" t="str">
            <v/>
          </cell>
          <cell r="BI470" t="str">
            <v/>
          </cell>
          <cell r="BJ470" t="str">
            <v/>
          </cell>
          <cell r="BK470" t="str">
            <v/>
          </cell>
          <cell r="BL470" t="str">
            <v/>
          </cell>
          <cell r="BM470" t="str">
            <v/>
          </cell>
          <cell r="BN470" t="str">
            <v/>
          </cell>
          <cell r="BO470" t="str">
            <v/>
          </cell>
          <cell r="BP470" t="str">
            <v/>
          </cell>
          <cell r="BQ470" t="str">
            <v/>
          </cell>
          <cell r="BR470" t="str">
            <v/>
          </cell>
          <cell r="BS470" t="str">
            <v/>
          </cell>
          <cell r="BT470" t="str">
            <v/>
          </cell>
          <cell r="BU470" t="str">
            <v/>
          </cell>
          <cell r="BV470" t="str">
            <v/>
          </cell>
          <cell r="BW470" t="str">
            <v/>
          </cell>
          <cell r="BX470" t="str">
            <v/>
          </cell>
          <cell r="BY470" t="str">
            <v/>
          </cell>
          <cell r="CA470" t="str">
            <v/>
          </cell>
          <cell r="CB470" t="str">
            <v/>
          </cell>
          <cell r="CC470" t="str">
            <v/>
          </cell>
          <cell r="CD470" t="str">
            <v/>
          </cell>
          <cell r="CE470" t="str">
            <v/>
          </cell>
          <cell r="CF470" t="str">
            <v/>
          </cell>
          <cell r="CG470" t="str">
            <v/>
          </cell>
          <cell r="CH470" t="str">
            <v/>
          </cell>
          <cell r="CI470" t="str">
            <v/>
          </cell>
          <cell r="CJ470" t="str">
            <v/>
          </cell>
          <cell r="CK470" t="str">
            <v/>
          </cell>
          <cell r="CL470" t="str">
            <v/>
          </cell>
          <cell r="CM470" t="str">
            <v/>
          </cell>
          <cell r="CN470" t="str">
            <v/>
          </cell>
          <cell r="CO470" t="str">
            <v/>
          </cell>
          <cell r="CP470" t="str">
            <v/>
          </cell>
          <cell r="CQ470" t="str">
            <v/>
          </cell>
          <cell r="CR470" t="str">
            <v/>
          </cell>
          <cell r="CS470" t="str">
            <v/>
          </cell>
          <cell r="CT470" t="str">
            <v/>
          </cell>
          <cell r="CU470" t="str">
            <v/>
          </cell>
          <cell r="CV470" t="str">
            <v/>
          </cell>
          <cell r="CW470" t="str">
            <v/>
          </cell>
          <cell r="CX470" t="str">
            <v/>
          </cell>
          <cell r="CY470" t="str">
            <v/>
          </cell>
          <cell r="CZ470" t="str">
            <v/>
          </cell>
          <cell r="DA470" t="str">
            <v/>
          </cell>
          <cell r="DB470" t="str">
            <v/>
          </cell>
          <cell r="DC470" t="str">
            <v/>
          </cell>
          <cell r="DD470" t="str">
            <v/>
          </cell>
          <cell r="DE470" t="str">
            <v/>
          </cell>
          <cell r="DF470" t="str">
            <v/>
          </cell>
          <cell r="DG470" t="str">
            <v/>
          </cell>
          <cell r="DH470" t="str">
            <v/>
          </cell>
          <cell r="DI470" t="str">
            <v/>
          </cell>
          <cell r="DJ470" t="str">
            <v/>
          </cell>
          <cell r="DK470" t="str">
            <v/>
          </cell>
          <cell r="DL470" t="str">
            <v/>
          </cell>
          <cell r="DM470" t="str">
            <v/>
          </cell>
          <cell r="DN470" t="str">
            <v/>
          </cell>
          <cell r="DO470" t="str">
            <v/>
          </cell>
          <cell r="DP470" t="str">
            <v/>
          </cell>
          <cell r="DQ470" t="str">
            <v/>
          </cell>
          <cell r="DR470" t="str">
            <v/>
          </cell>
          <cell r="DS470" t="str">
            <v/>
          </cell>
          <cell r="DT470" t="str">
            <v/>
          </cell>
          <cell r="DU470" t="str">
            <v/>
          </cell>
          <cell r="DV470" t="str">
            <v/>
          </cell>
          <cell r="DW470" t="str">
            <v/>
          </cell>
          <cell r="DX470" t="str">
            <v/>
          </cell>
          <cell r="DY470" t="str">
            <v/>
          </cell>
          <cell r="DZ470" t="str">
            <v/>
          </cell>
          <cell r="EA470" t="str">
            <v/>
          </cell>
          <cell r="EB470" t="str">
            <v/>
          </cell>
          <cell r="EC470" t="str">
            <v/>
          </cell>
          <cell r="ED470" t="str">
            <v/>
          </cell>
          <cell r="EE470" t="str">
            <v/>
          </cell>
          <cell r="EF470" t="str">
            <v/>
          </cell>
          <cell r="EG470" t="str">
            <v/>
          </cell>
          <cell r="EH470" t="str">
            <v/>
          </cell>
          <cell r="EI470" t="str">
            <v/>
          </cell>
          <cell r="EJ470" t="str">
            <v/>
          </cell>
          <cell r="EK470" t="str">
            <v/>
          </cell>
          <cell r="EL470" t="str">
            <v/>
          </cell>
          <cell r="EM470" t="str">
            <v/>
          </cell>
          <cell r="EN470" t="str">
            <v/>
          </cell>
          <cell r="EO470" t="str">
            <v/>
          </cell>
          <cell r="EP470" t="str">
            <v/>
          </cell>
          <cell r="EQ470" t="str">
            <v/>
          </cell>
          <cell r="ER470" t="str">
            <v/>
          </cell>
          <cell r="ES470" t="str">
            <v/>
          </cell>
          <cell r="ET470" t="str">
            <v/>
          </cell>
          <cell r="EU470" t="str">
            <v/>
          </cell>
          <cell r="EV470" t="str">
            <v/>
          </cell>
          <cell r="EW470" t="str">
            <v/>
          </cell>
          <cell r="EX470" t="str">
            <v/>
          </cell>
        </row>
        <row r="471"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F471" t="str">
            <v/>
          </cell>
          <cell r="G471" t="str">
            <v/>
          </cell>
          <cell r="H471" t="str">
            <v/>
          </cell>
          <cell r="I471" t="str">
            <v/>
          </cell>
          <cell r="J471" t="str">
            <v/>
          </cell>
          <cell r="K471" t="str">
            <v/>
          </cell>
          <cell r="L471" t="str">
            <v/>
          </cell>
          <cell r="M471" t="str">
            <v/>
          </cell>
          <cell r="N471" t="str">
            <v/>
          </cell>
          <cell r="O471" t="str">
            <v/>
          </cell>
          <cell r="P471" t="str">
            <v/>
          </cell>
          <cell r="Q471" t="str">
            <v/>
          </cell>
          <cell r="R471" t="str">
            <v/>
          </cell>
          <cell r="S471" t="str">
            <v/>
          </cell>
          <cell r="T471" t="str">
            <v/>
          </cell>
          <cell r="U471" t="str">
            <v/>
          </cell>
          <cell r="V471" t="str">
            <v/>
          </cell>
          <cell r="W471" t="str">
            <v/>
          </cell>
          <cell r="X471" t="str">
            <v/>
          </cell>
          <cell r="Y471" t="str">
            <v/>
          </cell>
          <cell r="Z471" t="str">
            <v/>
          </cell>
          <cell r="AA471" t="str">
            <v/>
          </cell>
          <cell r="AB471" t="str">
            <v/>
          </cell>
          <cell r="AC471" t="str">
            <v/>
          </cell>
          <cell r="AD471" t="str">
            <v/>
          </cell>
          <cell r="AE471" t="str">
            <v/>
          </cell>
          <cell r="AF471" t="str">
            <v/>
          </cell>
          <cell r="AG471" t="str">
            <v/>
          </cell>
          <cell r="AH471" t="str">
            <v/>
          </cell>
          <cell r="AI471" t="str">
            <v/>
          </cell>
          <cell r="AJ471" t="str">
            <v/>
          </cell>
          <cell r="AK471" t="str">
            <v/>
          </cell>
          <cell r="AL471" t="str">
            <v/>
          </cell>
          <cell r="AM471" t="str">
            <v/>
          </cell>
          <cell r="AN471" t="str">
            <v/>
          </cell>
          <cell r="AO471" t="str">
            <v/>
          </cell>
          <cell r="AP471" t="str">
            <v/>
          </cell>
          <cell r="AQ471" t="str">
            <v/>
          </cell>
          <cell r="AR471" t="str">
            <v/>
          </cell>
          <cell r="AS471" t="str">
            <v/>
          </cell>
          <cell r="AT471" t="str">
            <v/>
          </cell>
          <cell r="AU471" t="str">
            <v/>
          </cell>
          <cell r="AV471" t="str">
            <v/>
          </cell>
          <cell r="AW471" t="str">
            <v/>
          </cell>
          <cell r="AX471" t="str">
            <v/>
          </cell>
          <cell r="AY471" t="str">
            <v/>
          </cell>
          <cell r="AZ471" t="str">
            <v/>
          </cell>
          <cell r="BA471" t="str">
            <v/>
          </cell>
          <cell r="BB471" t="str">
            <v/>
          </cell>
          <cell r="BC471" t="str">
            <v/>
          </cell>
          <cell r="BD471" t="str">
            <v/>
          </cell>
          <cell r="BE471" t="str">
            <v/>
          </cell>
          <cell r="BF471" t="str">
            <v/>
          </cell>
          <cell r="BG471" t="str">
            <v/>
          </cell>
          <cell r="BH471" t="str">
            <v/>
          </cell>
          <cell r="BI471" t="str">
            <v/>
          </cell>
          <cell r="BJ471" t="str">
            <v/>
          </cell>
          <cell r="BK471" t="str">
            <v/>
          </cell>
          <cell r="BL471" t="str">
            <v/>
          </cell>
          <cell r="BM471" t="str">
            <v/>
          </cell>
          <cell r="BN471" t="str">
            <v/>
          </cell>
          <cell r="BO471" t="str">
            <v/>
          </cell>
          <cell r="BP471" t="str">
            <v/>
          </cell>
          <cell r="BQ471" t="str">
            <v/>
          </cell>
          <cell r="BR471" t="str">
            <v/>
          </cell>
          <cell r="BS471" t="str">
            <v/>
          </cell>
          <cell r="BT471" t="str">
            <v/>
          </cell>
          <cell r="BU471" t="str">
            <v/>
          </cell>
          <cell r="BV471" t="str">
            <v/>
          </cell>
          <cell r="BW471" t="str">
            <v/>
          </cell>
          <cell r="BX471" t="str">
            <v/>
          </cell>
          <cell r="BY471" t="str">
            <v/>
          </cell>
          <cell r="CA471" t="str">
            <v/>
          </cell>
          <cell r="CB471" t="str">
            <v/>
          </cell>
          <cell r="CC471" t="str">
            <v/>
          </cell>
          <cell r="CD471" t="str">
            <v/>
          </cell>
          <cell r="CE471" t="str">
            <v/>
          </cell>
          <cell r="CF471" t="str">
            <v/>
          </cell>
          <cell r="CG471" t="str">
            <v/>
          </cell>
          <cell r="CH471" t="str">
            <v/>
          </cell>
          <cell r="CI471" t="str">
            <v/>
          </cell>
          <cell r="CJ471" t="str">
            <v/>
          </cell>
          <cell r="CK471" t="str">
            <v/>
          </cell>
          <cell r="CL471" t="str">
            <v/>
          </cell>
          <cell r="CM471" t="str">
            <v/>
          </cell>
          <cell r="CN471" t="str">
            <v/>
          </cell>
          <cell r="CO471" t="str">
            <v/>
          </cell>
          <cell r="CP471" t="str">
            <v/>
          </cell>
          <cell r="CQ471" t="str">
            <v/>
          </cell>
          <cell r="CR471" t="str">
            <v/>
          </cell>
          <cell r="CS471" t="str">
            <v/>
          </cell>
          <cell r="CT471" t="str">
            <v/>
          </cell>
          <cell r="CU471" t="str">
            <v/>
          </cell>
          <cell r="CV471" t="str">
            <v/>
          </cell>
          <cell r="CW471" t="str">
            <v/>
          </cell>
          <cell r="CX471" t="str">
            <v/>
          </cell>
          <cell r="CY471" t="str">
            <v/>
          </cell>
          <cell r="CZ471" t="str">
            <v/>
          </cell>
          <cell r="DA471" t="str">
            <v/>
          </cell>
          <cell r="DB471" t="str">
            <v/>
          </cell>
          <cell r="DC471" t="str">
            <v/>
          </cell>
          <cell r="DD471" t="str">
            <v/>
          </cell>
          <cell r="DE471" t="str">
            <v/>
          </cell>
          <cell r="DF471" t="str">
            <v/>
          </cell>
          <cell r="DG471" t="str">
            <v/>
          </cell>
          <cell r="DH471" t="str">
            <v/>
          </cell>
          <cell r="DI471" t="str">
            <v/>
          </cell>
          <cell r="DJ471" t="str">
            <v/>
          </cell>
          <cell r="DK471" t="str">
            <v/>
          </cell>
          <cell r="DL471" t="str">
            <v/>
          </cell>
          <cell r="DM471" t="str">
            <v/>
          </cell>
          <cell r="DN471" t="str">
            <v/>
          </cell>
          <cell r="DO471" t="str">
            <v/>
          </cell>
          <cell r="DP471" t="str">
            <v/>
          </cell>
          <cell r="DQ471" t="str">
            <v/>
          </cell>
          <cell r="DR471" t="str">
            <v/>
          </cell>
          <cell r="DS471" t="str">
            <v/>
          </cell>
          <cell r="DT471" t="str">
            <v/>
          </cell>
          <cell r="DU471" t="str">
            <v/>
          </cell>
          <cell r="DV471" t="str">
            <v/>
          </cell>
          <cell r="DW471" t="str">
            <v/>
          </cell>
          <cell r="DX471" t="str">
            <v/>
          </cell>
          <cell r="DY471" t="str">
            <v/>
          </cell>
          <cell r="DZ471" t="str">
            <v/>
          </cell>
          <cell r="EA471" t="str">
            <v/>
          </cell>
          <cell r="EB471" t="str">
            <v/>
          </cell>
          <cell r="EC471" t="str">
            <v/>
          </cell>
          <cell r="ED471" t="str">
            <v/>
          </cell>
          <cell r="EE471" t="str">
            <v/>
          </cell>
          <cell r="EF471" t="str">
            <v/>
          </cell>
          <cell r="EG471" t="str">
            <v/>
          </cell>
          <cell r="EH471" t="str">
            <v/>
          </cell>
          <cell r="EI471" t="str">
            <v/>
          </cell>
          <cell r="EJ471" t="str">
            <v/>
          </cell>
          <cell r="EK471" t="str">
            <v/>
          </cell>
          <cell r="EL471" t="str">
            <v/>
          </cell>
          <cell r="EM471" t="str">
            <v/>
          </cell>
          <cell r="EN471" t="str">
            <v/>
          </cell>
          <cell r="EO471" t="str">
            <v/>
          </cell>
          <cell r="EP471" t="str">
            <v/>
          </cell>
          <cell r="EQ471" t="str">
            <v/>
          </cell>
          <cell r="ER471" t="str">
            <v/>
          </cell>
          <cell r="ES471" t="str">
            <v/>
          </cell>
          <cell r="ET471" t="str">
            <v/>
          </cell>
          <cell r="EU471" t="str">
            <v/>
          </cell>
          <cell r="EV471" t="str">
            <v/>
          </cell>
          <cell r="EW471" t="str">
            <v/>
          </cell>
          <cell r="EX471" t="str">
            <v/>
          </cell>
        </row>
        <row r="472"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F472" t="str">
            <v/>
          </cell>
          <cell r="G472" t="str">
            <v/>
          </cell>
          <cell r="H472" t="str">
            <v/>
          </cell>
          <cell r="I472" t="str">
            <v/>
          </cell>
          <cell r="J472" t="str">
            <v/>
          </cell>
          <cell r="K472" t="str">
            <v/>
          </cell>
          <cell r="L472" t="str">
            <v/>
          </cell>
          <cell r="M472" t="str">
            <v/>
          </cell>
          <cell r="N472" t="str">
            <v/>
          </cell>
          <cell r="O472" t="str">
            <v/>
          </cell>
          <cell r="P472" t="str">
            <v/>
          </cell>
          <cell r="Q472" t="str">
            <v/>
          </cell>
          <cell r="R472" t="str">
            <v/>
          </cell>
          <cell r="S472" t="str">
            <v/>
          </cell>
          <cell r="T472" t="str">
            <v/>
          </cell>
          <cell r="U472" t="str">
            <v/>
          </cell>
          <cell r="V472" t="str">
            <v/>
          </cell>
          <cell r="W472" t="str">
            <v/>
          </cell>
          <cell r="X472" t="str">
            <v/>
          </cell>
          <cell r="Y472" t="str">
            <v/>
          </cell>
          <cell r="Z472" t="str">
            <v/>
          </cell>
          <cell r="AA472" t="str">
            <v/>
          </cell>
          <cell r="AB472" t="str">
            <v/>
          </cell>
          <cell r="AC472" t="str">
            <v/>
          </cell>
          <cell r="AD472" t="str">
            <v/>
          </cell>
          <cell r="AE472" t="str">
            <v/>
          </cell>
          <cell r="AF472" t="str">
            <v/>
          </cell>
          <cell r="AG472" t="str">
            <v/>
          </cell>
          <cell r="AH472" t="str">
            <v/>
          </cell>
          <cell r="AI472" t="str">
            <v/>
          </cell>
          <cell r="AJ472" t="str">
            <v/>
          </cell>
          <cell r="AK472" t="str">
            <v/>
          </cell>
          <cell r="AL472" t="str">
            <v/>
          </cell>
          <cell r="AM472" t="str">
            <v/>
          </cell>
          <cell r="AN472" t="str">
            <v/>
          </cell>
          <cell r="AO472" t="str">
            <v/>
          </cell>
          <cell r="AP472" t="str">
            <v/>
          </cell>
          <cell r="AQ472" t="str">
            <v/>
          </cell>
          <cell r="AR472" t="str">
            <v/>
          </cell>
          <cell r="AS472" t="str">
            <v/>
          </cell>
          <cell r="AT472" t="str">
            <v/>
          </cell>
          <cell r="AU472" t="str">
            <v/>
          </cell>
          <cell r="AV472" t="str">
            <v/>
          </cell>
          <cell r="AW472" t="str">
            <v/>
          </cell>
          <cell r="AX472" t="str">
            <v/>
          </cell>
          <cell r="AY472" t="str">
            <v/>
          </cell>
          <cell r="AZ472" t="str">
            <v/>
          </cell>
          <cell r="BA472" t="str">
            <v/>
          </cell>
          <cell r="BB472" t="str">
            <v/>
          </cell>
          <cell r="BC472" t="str">
            <v/>
          </cell>
          <cell r="BD472" t="str">
            <v/>
          </cell>
          <cell r="BE472" t="str">
            <v/>
          </cell>
          <cell r="BF472" t="str">
            <v/>
          </cell>
          <cell r="BG472" t="str">
            <v/>
          </cell>
          <cell r="BH472" t="str">
            <v/>
          </cell>
          <cell r="BI472" t="str">
            <v/>
          </cell>
          <cell r="BJ472" t="str">
            <v/>
          </cell>
          <cell r="BK472" t="str">
            <v/>
          </cell>
          <cell r="BL472" t="str">
            <v/>
          </cell>
          <cell r="BM472" t="str">
            <v/>
          </cell>
          <cell r="BN472" t="str">
            <v/>
          </cell>
          <cell r="BO472" t="str">
            <v/>
          </cell>
          <cell r="BP472" t="str">
            <v/>
          </cell>
          <cell r="BQ472" t="str">
            <v/>
          </cell>
          <cell r="BR472" t="str">
            <v/>
          </cell>
          <cell r="BS472" t="str">
            <v/>
          </cell>
          <cell r="BT472" t="str">
            <v/>
          </cell>
          <cell r="BU472" t="str">
            <v/>
          </cell>
          <cell r="BV472" t="str">
            <v/>
          </cell>
          <cell r="BW472" t="str">
            <v/>
          </cell>
          <cell r="BX472" t="str">
            <v/>
          </cell>
          <cell r="BY472" t="str">
            <v/>
          </cell>
          <cell r="CA472" t="str">
            <v/>
          </cell>
          <cell r="CB472" t="str">
            <v/>
          </cell>
          <cell r="CC472" t="str">
            <v/>
          </cell>
          <cell r="CD472" t="str">
            <v/>
          </cell>
          <cell r="CE472" t="str">
            <v/>
          </cell>
          <cell r="CF472" t="str">
            <v/>
          </cell>
          <cell r="CG472" t="str">
            <v/>
          </cell>
          <cell r="CH472" t="str">
            <v/>
          </cell>
          <cell r="CI472" t="str">
            <v/>
          </cell>
          <cell r="CJ472" t="str">
            <v/>
          </cell>
          <cell r="CK472" t="str">
            <v/>
          </cell>
          <cell r="CL472" t="str">
            <v/>
          </cell>
          <cell r="CM472" t="str">
            <v/>
          </cell>
          <cell r="CN472" t="str">
            <v/>
          </cell>
          <cell r="CO472" t="str">
            <v/>
          </cell>
          <cell r="CP472" t="str">
            <v/>
          </cell>
          <cell r="CQ472" t="str">
            <v/>
          </cell>
          <cell r="CR472" t="str">
            <v/>
          </cell>
          <cell r="CS472" t="str">
            <v/>
          </cell>
          <cell r="CT472" t="str">
            <v/>
          </cell>
          <cell r="CU472" t="str">
            <v/>
          </cell>
          <cell r="CV472" t="str">
            <v/>
          </cell>
          <cell r="CW472" t="str">
            <v/>
          </cell>
          <cell r="CX472" t="str">
            <v/>
          </cell>
          <cell r="CY472" t="str">
            <v/>
          </cell>
          <cell r="CZ472" t="str">
            <v/>
          </cell>
          <cell r="DA472" t="str">
            <v/>
          </cell>
          <cell r="DB472" t="str">
            <v/>
          </cell>
          <cell r="DC472" t="str">
            <v/>
          </cell>
          <cell r="DD472" t="str">
            <v/>
          </cell>
          <cell r="DE472" t="str">
            <v/>
          </cell>
          <cell r="DF472" t="str">
            <v/>
          </cell>
          <cell r="DG472" t="str">
            <v/>
          </cell>
          <cell r="DH472" t="str">
            <v/>
          </cell>
          <cell r="DI472" t="str">
            <v/>
          </cell>
          <cell r="DJ472" t="str">
            <v/>
          </cell>
          <cell r="DK472" t="str">
            <v/>
          </cell>
          <cell r="DL472" t="str">
            <v/>
          </cell>
          <cell r="DM472" t="str">
            <v/>
          </cell>
          <cell r="DN472" t="str">
            <v/>
          </cell>
          <cell r="DO472" t="str">
            <v/>
          </cell>
          <cell r="DP472" t="str">
            <v/>
          </cell>
          <cell r="DQ472" t="str">
            <v/>
          </cell>
          <cell r="DR472" t="str">
            <v/>
          </cell>
          <cell r="DS472" t="str">
            <v/>
          </cell>
          <cell r="DT472" t="str">
            <v/>
          </cell>
          <cell r="DU472" t="str">
            <v/>
          </cell>
          <cell r="DV472" t="str">
            <v/>
          </cell>
          <cell r="DW472" t="str">
            <v/>
          </cell>
          <cell r="DX472" t="str">
            <v/>
          </cell>
          <cell r="DY472" t="str">
            <v/>
          </cell>
          <cell r="DZ472" t="str">
            <v/>
          </cell>
          <cell r="EA472" t="str">
            <v/>
          </cell>
          <cell r="EB472" t="str">
            <v/>
          </cell>
          <cell r="EC472" t="str">
            <v/>
          </cell>
          <cell r="ED472" t="str">
            <v/>
          </cell>
          <cell r="EE472" t="str">
            <v/>
          </cell>
          <cell r="EF472" t="str">
            <v/>
          </cell>
          <cell r="EG472" t="str">
            <v/>
          </cell>
          <cell r="EH472" t="str">
            <v/>
          </cell>
          <cell r="EI472" t="str">
            <v/>
          </cell>
          <cell r="EJ472" t="str">
            <v/>
          </cell>
          <cell r="EK472" t="str">
            <v/>
          </cell>
          <cell r="EL472" t="str">
            <v/>
          </cell>
          <cell r="EM472" t="str">
            <v/>
          </cell>
          <cell r="EN472" t="str">
            <v/>
          </cell>
          <cell r="EO472" t="str">
            <v/>
          </cell>
          <cell r="EP472" t="str">
            <v/>
          </cell>
          <cell r="EQ472" t="str">
            <v/>
          </cell>
          <cell r="ER472" t="str">
            <v/>
          </cell>
          <cell r="ES472" t="str">
            <v/>
          </cell>
          <cell r="ET472" t="str">
            <v/>
          </cell>
          <cell r="EU472" t="str">
            <v/>
          </cell>
          <cell r="EV472" t="str">
            <v/>
          </cell>
          <cell r="EW472" t="str">
            <v/>
          </cell>
          <cell r="EX472" t="str">
            <v/>
          </cell>
        </row>
        <row r="473"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F473" t="str">
            <v/>
          </cell>
          <cell r="G473" t="str">
            <v/>
          </cell>
          <cell r="H473" t="str">
            <v/>
          </cell>
          <cell r="I473" t="str">
            <v/>
          </cell>
          <cell r="J473" t="str">
            <v/>
          </cell>
          <cell r="K473" t="str">
            <v/>
          </cell>
          <cell r="L473" t="str">
            <v/>
          </cell>
          <cell r="M473" t="str">
            <v/>
          </cell>
          <cell r="N473" t="str">
            <v/>
          </cell>
          <cell r="O473" t="str">
            <v/>
          </cell>
          <cell r="P473" t="str">
            <v/>
          </cell>
          <cell r="Q473" t="str">
            <v/>
          </cell>
          <cell r="R473" t="str">
            <v/>
          </cell>
          <cell r="S473" t="str">
            <v/>
          </cell>
          <cell r="T473" t="str">
            <v/>
          </cell>
          <cell r="U473" t="str">
            <v/>
          </cell>
          <cell r="V473" t="str">
            <v/>
          </cell>
          <cell r="W473" t="str">
            <v/>
          </cell>
          <cell r="X473" t="str">
            <v/>
          </cell>
          <cell r="Y473" t="str">
            <v/>
          </cell>
          <cell r="Z473" t="str">
            <v/>
          </cell>
          <cell r="AA473" t="str">
            <v/>
          </cell>
          <cell r="AB473" t="str">
            <v/>
          </cell>
          <cell r="AC473" t="str">
            <v/>
          </cell>
          <cell r="AD473" t="str">
            <v/>
          </cell>
          <cell r="AE473" t="str">
            <v/>
          </cell>
          <cell r="AF473" t="str">
            <v/>
          </cell>
          <cell r="AG473" t="str">
            <v/>
          </cell>
          <cell r="AH473" t="str">
            <v/>
          </cell>
          <cell r="AI473" t="str">
            <v/>
          </cell>
          <cell r="AJ473" t="str">
            <v/>
          </cell>
          <cell r="AK473" t="str">
            <v/>
          </cell>
          <cell r="AL473" t="str">
            <v/>
          </cell>
          <cell r="AM473" t="str">
            <v/>
          </cell>
          <cell r="AN473" t="str">
            <v/>
          </cell>
          <cell r="AO473" t="str">
            <v/>
          </cell>
          <cell r="AP473" t="str">
            <v/>
          </cell>
          <cell r="AQ473" t="str">
            <v/>
          </cell>
          <cell r="AR473" t="str">
            <v/>
          </cell>
          <cell r="AS473" t="str">
            <v/>
          </cell>
          <cell r="AT473" t="str">
            <v/>
          </cell>
          <cell r="AU473" t="str">
            <v/>
          </cell>
          <cell r="AV473" t="str">
            <v/>
          </cell>
          <cell r="AW473" t="str">
            <v/>
          </cell>
          <cell r="AX473" t="str">
            <v/>
          </cell>
          <cell r="AY473" t="str">
            <v/>
          </cell>
          <cell r="AZ473" t="str">
            <v/>
          </cell>
          <cell r="BA473" t="str">
            <v/>
          </cell>
          <cell r="BB473" t="str">
            <v/>
          </cell>
          <cell r="BC473" t="str">
            <v/>
          </cell>
          <cell r="BD473" t="str">
            <v/>
          </cell>
          <cell r="BE473" t="str">
            <v/>
          </cell>
          <cell r="BF473" t="str">
            <v/>
          </cell>
          <cell r="BG473" t="str">
            <v/>
          </cell>
          <cell r="BH473" t="str">
            <v/>
          </cell>
          <cell r="BI473" t="str">
            <v/>
          </cell>
          <cell r="BJ473" t="str">
            <v/>
          </cell>
          <cell r="BK473" t="str">
            <v/>
          </cell>
          <cell r="BL473" t="str">
            <v/>
          </cell>
          <cell r="BM473" t="str">
            <v/>
          </cell>
          <cell r="BN473" t="str">
            <v/>
          </cell>
          <cell r="BO473" t="str">
            <v/>
          </cell>
          <cell r="BP473" t="str">
            <v/>
          </cell>
          <cell r="BQ473" t="str">
            <v/>
          </cell>
          <cell r="BR473" t="str">
            <v/>
          </cell>
          <cell r="BS473" t="str">
            <v/>
          </cell>
          <cell r="BT473" t="str">
            <v/>
          </cell>
          <cell r="BU473" t="str">
            <v/>
          </cell>
          <cell r="BV473" t="str">
            <v/>
          </cell>
          <cell r="BW473" t="str">
            <v/>
          </cell>
          <cell r="BX473" t="str">
            <v/>
          </cell>
          <cell r="BY473" t="str">
            <v/>
          </cell>
          <cell r="CA473" t="str">
            <v/>
          </cell>
          <cell r="CB473" t="str">
            <v/>
          </cell>
          <cell r="CC473" t="str">
            <v/>
          </cell>
          <cell r="CD473" t="str">
            <v/>
          </cell>
          <cell r="CE473" t="str">
            <v/>
          </cell>
          <cell r="CF473" t="str">
            <v/>
          </cell>
          <cell r="CG473" t="str">
            <v/>
          </cell>
          <cell r="CH473" t="str">
            <v/>
          </cell>
          <cell r="CI473" t="str">
            <v/>
          </cell>
          <cell r="CJ473" t="str">
            <v/>
          </cell>
          <cell r="CK473" t="str">
            <v/>
          </cell>
          <cell r="CL473" t="str">
            <v/>
          </cell>
          <cell r="CM473" t="str">
            <v/>
          </cell>
          <cell r="CN473" t="str">
            <v/>
          </cell>
          <cell r="CO473" t="str">
            <v/>
          </cell>
          <cell r="CP473" t="str">
            <v/>
          </cell>
          <cell r="CQ473" t="str">
            <v/>
          </cell>
          <cell r="CR473" t="str">
            <v/>
          </cell>
          <cell r="CS473" t="str">
            <v/>
          </cell>
          <cell r="CT473" t="str">
            <v/>
          </cell>
          <cell r="CU473" t="str">
            <v/>
          </cell>
          <cell r="CV473" t="str">
            <v/>
          </cell>
          <cell r="CW473" t="str">
            <v/>
          </cell>
          <cell r="CX473" t="str">
            <v/>
          </cell>
          <cell r="CY473" t="str">
            <v/>
          </cell>
          <cell r="CZ473" t="str">
            <v/>
          </cell>
          <cell r="DA473" t="str">
            <v/>
          </cell>
          <cell r="DB473" t="str">
            <v/>
          </cell>
          <cell r="DC473" t="str">
            <v/>
          </cell>
          <cell r="DD473" t="str">
            <v/>
          </cell>
          <cell r="DE473" t="str">
            <v/>
          </cell>
          <cell r="DF473" t="str">
            <v/>
          </cell>
          <cell r="DG473" t="str">
            <v/>
          </cell>
          <cell r="DH473" t="str">
            <v/>
          </cell>
          <cell r="DI473" t="str">
            <v/>
          </cell>
          <cell r="DJ473" t="str">
            <v/>
          </cell>
          <cell r="DK473" t="str">
            <v/>
          </cell>
          <cell r="DL473" t="str">
            <v/>
          </cell>
          <cell r="DM473" t="str">
            <v/>
          </cell>
          <cell r="DN473" t="str">
            <v/>
          </cell>
          <cell r="DO473" t="str">
            <v/>
          </cell>
          <cell r="DP473" t="str">
            <v/>
          </cell>
          <cell r="DQ473" t="str">
            <v/>
          </cell>
          <cell r="DR473" t="str">
            <v/>
          </cell>
          <cell r="DS473" t="str">
            <v/>
          </cell>
          <cell r="DT473" t="str">
            <v/>
          </cell>
          <cell r="DU473" t="str">
            <v/>
          </cell>
          <cell r="DV473" t="str">
            <v/>
          </cell>
          <cell r="DW473" t="str">
            <v/>
          </cell>
          <cell r="DX473" t="str">
            <v/>
          </cell>
          <cell r="DY473" t="str">
            <v/>
          </cell>
          <cell r="DZ473" t="str">
            <v/>
          </cell>
          <cell r="EA473" t="str">
            <v/>
          </cell>
          <cell r="EB473" t="str">
            <v/>
          </cell>
          <cell r="EC473" t="str">
            <v/>
          </cell>
          <cell r="ED473" t="str">
            <v/>
          </cell>
          <cell r="EE473" t="str">
            <v/>
          </cell>
          <cell r="EF473" t="str">
            <v/>
          </cell>
          <cell r="EG473" t="str">
            <v/>
          </cell>
          <cell r="EH473" t="str">
            <v/>
          </cell>
          <cell r="EI473" t="str">
            <v/>
          </cell>
          <cell r="EJ473" t="str">
            <v/>
          </cell>
          <cell r="EK473" t="str">
            <v/>
          </cell>
          <cell r="EL473" t="str">
            <v/>
          </cell>
          <cell r="EM473" t="str">
            <v/>
          </cell>
          <cell r="EN473" t="str">
            <v/>
          </cell>
          <cell r="EO473" t="str">
            <v/>
          </cell>
          <cell r="EP473" t="str">
            <v/>
          </cell>
          <cell r="EQ473" t="str">
            <v/>
          </cell>
          <cell r="ER473" t="str">
            <v/>
          </cell>
          <cell r="ES473" t="str">
            <v/>
          </cell>
          <cell r="ET473" t="str">
            <v/>
          </cell>
          <cell r="EU473" t="str">
            <v/>
          </cell>
          <cell r="EV473" t="str">
            <v/>
          </cell>
          <cell r="EW473" t="str">
            <v/>
          </cell>
          <cell r="EX473" t="str">
            <v/>
          </cell>
        </row>
        <row r="474"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F474" t="str">
            <v/>
          </cell>
          <cell r="G474" t="str">
            <v/>
          </cell>
          <cell r="H474" t="str">
            <v/>
          </cell>
          <cell r="I474" t="str">
            <v/>
          </cell>
          <cell r="J474" t="str">
            <v/>
          </cell>
          <cell r="K474" t="str">
            <v/>
          </cell>
          <cell r="L474" t="str">
            <v/>
          </cell>
          <cell r="M474" t="str">
            <v/>
          </cell>
          <cell r="N474" t="str">
            <v/>
          </cell>
          <cell r="O474" t="str">
            <v/>
          </cell>
          <cell r="P474" t="str">
            <v/>
          </cell>
          <cell r="Q474" t="str">
            <v/>
          </cell>
          <cell r="R474" t="str">
            <v/>
          </cell>
          <cell r="S474" t="str">
            <v/>
          </cell>
          <cell r="T474" t="str">
            <v/>
          </cell>
          <cell r="U474" t="str">
            <v/>
          </cell>
          <cell r="V474" t="str">
            <v/>
          </cell>
          <cell r="W474" t="str">
            <v/>
          </cell>
          <cell r="X474" t="str">
            <v/>
          </cell>
          <cell r="Y474" t="str">
            <v/>
          </cell>
          <cell r="Z474" t="str">
            <v/>
          </cell>
          <cell r="AA474" t="str">
            <v/>
          </cell>
          <cell r="AB474" t="str">
            <v/>
          </cell>
          <cell r="AC474" t="str">
            <v/>
          </cell>
          <cell r="AD474" t="str">
            <v/>
          </cell>
          <cell r="AE474" t="str">
            <v/>
          </cell>
          <cell r="AF474" t="str">
            <v/>
          </cell>
          <cell r="AG474" t="str">
            <v/>
          </cell>
          <cell r="AH474" t="str">
            <v/>
          </cell>
          <cell r="AI474" t="str">
            <v/>
          </cell>
          <cell r="AJ474" t="str">
            <v/>
          </cell>
          <cell r="AK474" t="str">
            <v/>
          </cell>
          <cell r="AL474" t="str">
            <v/>
          </cell>
          <cell r="AM474" t="str">
            <v/>
          </cell>
          <cell r="AN474" t="str">
            <v/>
          </cell>
          <cell r="AO474" t="str">
            <v/>
          </cell>
          <cell r="AP474" t="str">
            <v/>
          </cell>
          <cell r="AQ474" t="str">
            <v/>
          </cell>
          <cell r="AR474" t="str">
            <v/>
          </cell>
          <cell r="AS474" t="str">
            <v/>
          </cell>
          <cell r="AT474" t="str">
            <v/>
          </cell>
          <cell r="AU474" t="str">
            <v/>
          </cell>
          <cell r="AV474" t="str">
            <v/>
          </cell>
          <cell r="AW474" t="str">
            <v/>
          </cell>
          <cell r="AX474" t="str">
            <v/>
          </cell>
          <cell r="AY474" t="str">
            <v/>
          </cell>
          <cell r="AZ474" t="str">
            <v/>
          </cell>
          <cell r="BA474" t="str">
            <v/>
          </cell>
          <cell r="BB474" t="str">
            <v/>
          </cell>
          <cell r="BC474" t="str">
            <v/>
          </cell>
          <cell r="BD474" t="str">
            <v/>
          </cell>
          <cell r="BE474" t="str">
            <v/>
          </cell>
          <cell r="BF474" t="str">
            <v/>
          </cell>
          <cell r="BG474" t="str">
            <v/>
          </cell>
          <cell r="BH474" t="str">
            <v/>
          </cell>
          <cell r="BI474" t="str">
            <v/>
          </cell>
          <cell r="BJ474" t="str">
            <v/>
          </cell>
          <cell r="BK474" t="str">
            <v/>
          </cell>
          <cell r="BL474" t="str">
            <v/>
          </cell>
          <cell r="BM474" t="str">
            <v/>
          </cell>
          <cell r="BN474" t="str">
            <v/>
          </cell>
          <cell r="BO474" t="str">
            <v/>
          </cell>
          <cell r="BP474" t="str">
            <v/>
          </cell>
          <cell r="BQ474" t="str">
            <v/>
          </cell>
          <cell r="BR474" t="str">
            <v/>
          </cell>
          <cell r="BS474" t="str">
            <v/>
          </cell>
          <cell r="BT474" t="str">
            <v/>
          </cell>
          <cell r="BU474" t="str">
            <v/>
          </cell>
          <cell r="BV474" t="str">
            <v/>
          </cell>
          <cell r="BW474" t="str">
            <v/>
          </cell>
          <cell r="BX474" t="str">
            <v/>
          </cell>
          <cell r="BY474" t="str">
            <v/>
          </cell>
          <cell r="CA474" t="str">
            <v/>
          </cell>
          <cell r="CB474" t="str">
            <v/>
          </cell>
          <cell r="CC474" t="str">
            <v/>
          </cell>
          <cell r="CD474" t="str">
            <v/>
          </cell>
          <cell r="CE474" t="str">
            <v/>
          </cell>
          <cell r="CF474" t="str">
            <v/>
          </cell>
          <cell r="CG474" t="str">
            <v/>
          </cell>
          <cell r="CH474" t="str">
            <v/>
          </cell>
          <cell r="CI474" t="str">
            <v/>
          </cell>
          <cell r="CJ474" t="str">
            <v/>
          </cell>
          <cell r="CK474" t="str">
            <v/>
          </cell>
          <cell r="CL474" t="str">
            <v/>
          </cell>
          <cell r="CM474" t="str">
            <v/>
          </cell>
          <cell r="CN474" t="str">
            <v/>
          </cell>
          <cell r="CO474" t="str">
            <v/>
          </cell>
          <cell r="CP474" t="str">
            <v/>
          </cell>
          <cell r="CQ474" t="str">
            <v/>
          </cell>
          <cell r="CR474" t="str">
            <v/>
          </cell>
          <cell r="CS474" t="str">
            <v/>
          </cell>
          <cell r="CT474" t="str">
            <v/>
          </cell>
          <cell r="CU474" t="str">
            <v/>
          </cell>
          <cell r="CV474" t="str">
            <v/>
          </cell>
          <cell r="CW474" t="str">
            <v/>
          </cell>
          <cell r="CX474" t="str">
            <v/>
          </cell>
          <cell r="CY474" t="str">
            <v/>
          </cell>
          <cell r="CZ474" t="str">
            <v/>
          </cell>
          <cell r="DA474" t="str">
            <v/>
          </cell>
          <cell r="DB474" t="str">
            <v/>
          </cell>
          <cell r="DC474" t="str">
            <v/>
          </cell>
          <cell r="DD474" t="str">
            <v/>
          </cell>
          <cell r="DE474" t="str">
            <v/>
          </cell>
          <cell r="DF474" t="str">
            <v/>
          </cell>
          <cell r="DG474" t="str">
            <v/>
          </cell>
          <cell r="DH474" t="str">
            <v/>
          </cell>
          <cell r="DI474" t="str">
            <v/>
          </cell>
          <cell r="DJ474" t="str">
            <v/>
          </cell>
          <cell r="DK474" t="str">
            <v/>
          </cell>
          <cell r="DL474" t="str">
            <v/>
          </cell>
          <cell r="DM474" t="str">
            <v/>
          </cell>
          <cell r="DN474" t="str">
            <v/>
          </cell>
          <cell r="DO474" t="str">
            <v/>
          </cell>
          <cell r="DP474" t="str">
            <v/>
          </cell>
          <cell r="DQ474" t="str">
            <v/>
          </cell>
          <cell r="DR474" t="str">
            <v/>
          </cell>
          <cell r="DS474" t="str">
            <v/>
          </cell>
          <cell r="DT474" t="str">
            <v/>
          </cell>
          <cell r="DU474" t="str">
            <v/>
          </cell>
          <cell r="DV474" t="str">
            <v/>
          </cell>
          <cell r="DW474" t="str">
            <v/>
          </cell>
          <cell r="DX474" t="str">
            <v/>
          </cell>
          <cell r="DY474" t="str">
            <v/>
          </cell>
          <cell r="DZ474" t="str">
            <v/>
          </cell>
          <cell r="EA474" t="str">
            <v/>
          </cell>
          <cell r="EB474" t="str">
            <v/>
          </cell>
          <cell r="EC474" t="str">
            <v/>
          </cell>
          <cell r="ED474" t="str">
            <v/>
          </cell>
          <cell r="EE474" t="str">
            <v/>
          </cell>
          <cell r="EF474" t="str">
            <v/>
          </cell>
          <cell r="EG474" t="str">
            <v/>
          </cell>
          <cell r="EH474" t="str">
            <v/>
          </cell>
          <cell r="EI474" t="str">
            <v/>
          </cell>
          <cell r="EJ474" t="str">
            <v/>
          </cell>
          <cell r="EK474" t="str">
            <v/>
          </cell>
          <cell r="EL474" t="str">
            <v/>
          </cell>
          <cell r="EM474" t="str">
            <v/>
          </cell>
          <cell r="EN474" t="str">
            <v/>
          </cell>
          <cell r="EO474" t="str">
            <v/>
          </cell>
          <cell r="EP474" t="str">
            <v/>
          </cell>
          <cell r="EQ474" t="str">
            <v/>
          </cell>
          <cell r="ER474" t="str">
            <v/>
          </cell>
          <cell r="ES474" t="str">
            <v/>
          </cell>
          <cell r="ET474" t="str">
            <v/>
          </cell>
          <cell r="EU474" t="str">
            <v/>
          </cell>
          <cell r="EV474" t="str">
            <v/>
          </cell>
          <cell r="EW474" t="str">
            <v/>
          </cell>
          <cell r="EX474" t="str">
            <v/>
          </cell>
        </row>
        <row r="475"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F475" t="str">
            <v/>
          </cell>
          <cell r="G475" t="str">
            <v/>
          </cell>
          <cell r="H475" t="str">
            <v/>
          </cell>
          <cell r="I475" t="str">
            <v/>
          </cell>
          <cell r="J475" t="str">
            <v/>
          </cell>
          <cell r="K475" t="str">
            <v/>
          </cell>
          <cell r="L475" t="str">
            <v/>
          </cell>
          <cell r="M475" t="str">
            <v/>
          </cell>
          <cell r="N475" t="str">
            <v/>
          </cell>
          <cell r="O475" t="str">
            <v/>
          </cell>
          <cell r="P475" t="str">
            <v/>
          </cell>
          <cell r="Q475" t="str">
            <v/>
          </cell>
          <cell r="R475" t="str">
            <v/>
          </cell>
          <cell r="S475" t="str">
            <v/>
          </cell>
          <cell r="T475" t="str">
            <v/>
          </cell>
          <cell r="U475" t="str">
            <v/>
          </cell>
          <cell r="V475" t="str">
            <v/>
          </cell>
          <cell r="W475" t="str">
            <v/>
          </cell>
          <cell r="X475" t="str">
            <v/>
          </cell>
          <cell r="Y475" t="str">
            <v/>
          </cell>
          <cell r="Z475" t="str">
            <v/>
          </cell>
          <cell r="AA475" t="str">
            <v/>
          </cell>
          <cell r="AB475" t="str">
            <v/>
          </cell>
          <cell r="AC475" t="str">
            <v/>
          </cell>
          <cell r="AD475" t="str">
            <v/>
          </cell>
          <cell r="AE475" t="str">
            <v/>
          </cell>
          <cell r="AF475" t="str">
            <v/>
          </cell>
          <cell r="AG475" t="str">
            <v/>
          </cell>
          <cell r="AH475" t="str">
            <v/>
          </cell>
          <cell r="AI475" t="str">
            <v/>
          </cell>
          <cell r="AJ475" t="str">
            <v/>
          </cell>
          <cell r="AK475" t="str">
            <v/>
          </cell>
          <cell r="AL475" t="str">
            <v/>
          </cell>
          <cell r="AM475" t="str">
            <v/>
          </cell>
          <cell r="AN475" t="str">
            <v/>
          </cell>
          <cell r="AO475" t="str">
            <v/>
          </cell>
          <cell r="AP475" t="str">
            <v/>
          </cell>
          <cell r="AQ475" t="str">
            <v/>
          </cell>
          <cell r="AR475" t="str">
            <v/>
          </cell>
          <cell r="AS475" t="str">
            <v/>
          </cell>
          <cell r="AT475" t="str">
            <v/>
          </cell>
          <cell r="AU475" t="str">
            <v/>
          </cell>
          <cell r="AV475" t="str">
            <v/>
          </cell>
          <cell r="AW475" t="str">
            <v/>
          </cell>
          <cell r="AX475" t="str">
            <v/>
          </cell>
          <cell r="AY475" t="str">
            <v/>
          </cell>
          <cell r="AZ475" t="str">
            <v/>
          </cell>
          <cell r="BA475" t="str">
            <v/>
          </cell>
          <cell r="BB475" t="str">
            <v/>
          </cell>
          <cell r="BC475" t="str">
            <v/>
          </cell>
          <cell r="BD475" t="str">
            <v/>
          </cell>
          <cell r="BE475" t="str">
            <v/>
          </cell>
          <cell r="BF475" t="str">
            <v/>
          </cell>
          <cell r="BG475" t="str">
            <v/>
          </cell>
          <cell r="BH475" t="str">
            <v/>
          </cell>
          <cell r="BI475" t="str">
            <v/>
          </cell>
          <cell r="BJ475" t="str">
            <v/>
          </cell>
          <cell r="BK475" t="str">
            <v/>
          </cell>
          <cell r="BL475" t="str">
            <v/>
          </cell>
          <cell r="BM475" t="str">
            <v/>
          </cell>
          <cell r="BN475" t="str">
            <v/>
          </cell>
          <cell r="BO475" t="str">
            <v/>
          </cell>
          <cell r="BP475" t="str">
            <v/>
          </cell>
          <cell r="BQ475" t="str">
            <v/>
          </cell>
          <cell r="BR475" t="str">
            <v/>
          </cell>
          <cell r="BS475" t="str">
            <v/>
          </cell>
          <cell r="BT475" t="str">
            <v/>
          </cell>
          <cell r="BU475" t="str">
            <v/>
          </cell>
          <cell r="BV475" t="str">
            <v/>
          </cell>
          <cell r="BW475" t="str">
            <v/>
          </cell>
          <cell r="BX475" t="str">
            <v/>
          </cell>
          <cell r="BY475" t="str">
            <v/>
          </cell>
          <cell r="CA475" t="str">
            <v/>
          </cell>
          <cell r="CB475" t="str">
            <v/>
          </cell>
          <cell r="CC475" t="str">
            <v/>
          </cell>
          <cell r="CD475" t="str">
            <v/>
          </cell>
          <cell r="CE475" t="str">
            <v/>
          </cell>
          <cell r="CF475" t="str">
            <v/>
          </cell>
          <cell r="CG475" t="str">
            <v/>
          </cell>
          <cell r="CH475" t="str">
            <v/>
          </cell>
          <cell r="CI475" t="str">
            <v/>
          </cell>
          <cell r="CJ475" t="str">
            <v/>
          </cell>
          <cell r="CK475" t="str">
            <v/>
          </cell>
          <cell r="CL475" t="str">
            <v/>
          </cell>
          <cell r="CM475" t="str">
            <v/>
          </cell>
          <cell r="CN475" t="str">
            <v/>
          </cell>
          <cell r="CO475" t="str">
            <v/>
          </cell>
          <cell r="CP475" t="str">
            <v/>
          </cell>
          <cell r="CQ475" t="str">
            <v/>
          </cell>
          <cell r="CR475" t="str">
            <v/>
          </cell>
          <cell r="CS475" t="str">
            <v/>
          </cell>
          <cell r="CT475" t="str">
            <v/>
          </cell>
          <cell r="CU475" t="str">
            <v/>
          </cell>
          <cell r="CV475" t="str">
            <v/>
          </cell>
          <cell r="CW475" t="str">
            <v/>
          </cell>
          <cell r="CX475" t="str">
            <v/>
          </cell>
          <cell r="CY475" t="str">
            <v/>
          </cell>
          <cell r="CZ475" t="str">
            <v/>
          </cell>
          <cell r="DA475" t="str">
            <v/>
          </cell>
          <cell r="DB475" t="str">
            <v/>
          </cell>
          <cell r="DC475" t="str">
            <v/>
          </cell>
          <cell r="DD475" t="str">
            <v/>
          </cell>
          <cell r="DE475" t="str">
            <v/>
          </cell>
          <cell r="DF475" t="str">
            <v/>
          </cell>
          <cell r="DG475" t="str">
            <v/>
          </cell>
          <cell r="DH475" t="str">
            <v/>
          </cell>
          <cell r="DI475" t="str">
            <v/>
          </cell>
          <cell r="DJ475" t="str">
            <v/>
          </cell>
          <cell r="DK475" t="str">
            <v/>
          </cell>
          <cell r="DL475" t="str">
            <v/>
          </cell>
          <cell r="DM475" t="str">
            <v/>
          </cell>
          <cell r="DN475" t="str">
            <v/>
          </cell>
          <cell r="DO475" t="str">
            <v/>
          </cell>
          <cell r="DP475" t="str">
            <v/>
          </cell>
          <cell r="DQ475" t="str">
            <v/>
          </cell>
          <cell r="DR475" t="str">
            <v/>
          </cell>
          <cell r="DS475" t="str">
            <v/>
          </cell>
          <cell r="DT475" t="str">
            <v/>
          </cell>
          <cell r="DU475" t="str">
            <v/>
          </cell>
          <cell r="DV475" t="str">
            <v/>
          </cell>
          <cell r="DW475" t="str">
            <v/>
          </cell>
          <cell r="DX475" t="str">
            <v/>
          </cell>
          <cell r="DY475" t="str">
            <v/>
          </cell>
          <cell r="DZ475" t="str">
            <v/>
          </cell>
          <cell r="EA475" t="str">
            <v/>
          </cell>
          <cell r="EB475" t="str">
            <v/>
          </cell>
          <cell r="EC475" t="str">
            <v/>
          </cell>
          <cell r="ED475" t="str">
            <v/>
          </cell>
          <cell r="EE475" t="str">
            <v/>
          </cell>
          <cell r="EF475" t="str">
            <v/>
          </cell>
          <cell r="EG475" t="str">
            <v/>
          </cell>
          <cell r="EH475" t="str">
            <v/>
          </cell>
          <cell r="EI475" t="str">
            <v/>
          </cell>
          <cell r="EJ475" t="str">
            <v/>
          </cell>
          <cell r="EK475" t="str">
            <v/>
          </cell>
          <cell r="EL475" t="str">
            <v/>
          </cell>
          <cell r="EM475" t="str">
            <v/>
          </cell>
          <cell r="EN475" t="str">
            <v/>
          </cell>
          <cell r="EO475" t="str">
            <v/>
          </cell>
          <cell r="EP475" t="str">
            <v/>
          </cell>
          <cell r="EQ475" t="str">
            <v/>
          </cell>
          <cell r="ER475" t="str">
            <v/>
          </cell>
          <cell r="ES475" t="str">
            <v/>
          </cell>
          <cell r="ET475" t="str">
            <v/>
          </cell>
          <cell r="EU475" t="str">
            <v/>
          </cell>
          <cell r="EV475" t="str">
            <v/>
          </cell>
          <cell r="EW475" t="str">
            <v/>
          </cell>
          <cell r="EX475" t="str">
            <v/>
          </cell>
        </row>
        <row r="476"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F476" t="str">
            <v/>
          </cell>
          <cell r="G476" t="str">
            <v/>
          </cell>
          <cell r="H476" t="str">
            <v/>
          </cell>
          <cell r="I476" t="str">
            <v/>
          </cell>
          <cell r="J476" t="str">
            <v/>
          </cell>
          <cell r="K476" t="str">
            <v/>
          </cell>
          <cell r="L476" t="str">
            <v/>
          </cell>
          <cell r="M476" t="str">
            <v/>
          </cell>
          <cell r="N476" t="str">
            <v/>
          </cell>
          <cell r="O476" t="str">
            <v/>
          </cell>
          <cell r="P476" t="str">
            <v/>
          </cell>
          <cell r="Q476" t="str">
            <v/>
          </cell>
          <cell r="R476" t="str">
            <v/>
          </cell>
          <cell r="S476" t="str">
            <v/>
          </cell>
          <cell r="T476" t="str">
            <v/>
          </cell>
          <cell r="U476" t="str">
            <v/>
          </cell>
          <cell r="V476" t="str">
            <v/>
          </cell>
          <cell r="W476" t="str">
            <v/>
          </cell>
          <cell r="X476" t="str">
            <v/>
          </cell>
          <cell r="Y476" t="str">
            <v/>
          </cell>
          <cell r="Z476" t="str">
            <v/>
          </cell>
          <cell r="AA476" t="str">
            <v/>
          </cell>
          <cell r="AB476" t="str">
            <v/>
          </cell>
          <cell r="AC476" t="str">
            <v/>
          </cell>
          <cell r="AD476" t="str">
            <v/>
          </cell>
          <cell r="AE476" t="str">
            <v/>
          </cell>
          <cell r="AF476" t="str">
            <v/>
          </cell>
          <cell r="AG476" t="str">
            <v/>
          </cell>
          <cell r="AH476" t="str">
            <v/>
          </cell>
          <cell r="AI476" t="str">
            <v/>
          </cell>
          <cell r="AJ476" t="str">
            <v/>
          </cell>
          <cell r="AK476" t="str">
            <v/>
          </cell>
          <cell r="AL476" t="str">
            <v/>
          </cell>
          <cell r="AM476" t="str">
            <v/>
          </cell>
          <cell r="AN476" t="str">
            <v/>
          </cell>
          <cell r="AO476" t="str">
            <v/>
          </cell>
          <cell r="AP476" t="str">
            <v/>
          </cell>
          <cell r="AQ476" t="str">
            <v/>
          </cell>
          <cell r="AR476" t="str">
            <v/>
          </cell>
          <cell r="AS476" t="str">
            <v/>
          </cell>
          <cell r="AT476" t="str">
            <v/>
          </cell>
          <cell r="AU476" t="str">
            <v/>
          </cell>
          <cell r="AV476" t="str">
            <v/>
          </cell>
          <cell r="AW476" t="str">
            <v/>
          </cell>
          <cell r="AX476" t="str">
            <v/>
          </cell>
          <cell r="AY476" t="str">
            <v/>
          </cell>
          <cell r="AZ476" t="str">
            <v/>
          </cell>
          <cell r="BA476" t="str">
            <v/>
          </cell>
          <cell r="BB476" t="str">
            <v/>
          </cell>
          <cell r="BC476" t="str">
            <v/>
          </cell>
          <cell r="BD476" t="str">
            <v/>
          </cell>
          <cell r="BE476" t="str">
            <v/>
          </cell>
          <cell r="BF476" t="str">
            <v/>
          </cell>
          <cell r="BG476" t="str">
            <v/>
          </cell>
          <cell r="BH476" t="str">
            <v/>
          </cell>
          <cell r="BI476" t="str">
            <v/>
          </cell>
          <cell r="BJ476" t="str">
            <v/>
          </cell>
          <cell r="BK476" t="str">
            <v/>
          </cell>
          <cell r="BL476" t="str">
            <v/>
          </cell>
          <cell r="BM476" t="str">
            <v/>
          </cell>
          <cell r="BN476" t="str">
            <v/>
          </cell>
          <cell r="BO476" t="str">
            <v/>
          </cell>
          <cell r="BP476" t="str">
            <v/>
          </cell>
          <cell r="BQ476" t="str">
            <v/>
          </cell>
          <cell r="BR476" t="str">
            <v/>
          </cell>
          <cell r="BS476" t="str">
            <v/>
          </cell>
          <cell r="BT476" t="str">
            <v/>
          </cell>
          <cell r="BU476" t="str">
            <v/>
          </cell>
          <cell r="BV476" t="str">
            <v/>
          </cell>
          <cell r="BW476" t="str">
            <v/>
          </cell>
          <cell r="BX476" t="str">
            <v/>
          </cell>
          <cell r="BY476" t="str">
            <v/>
          </cell>
          <cell r="CA476" t="str">
            <v/>
          </cell>
          <cell r="CB476" t="str">
            <v/>
          </cell>
          <cell r="CC476" t="str">
            <v/>
          </cell>
          <cell r="CD476" t="str">
            <v/>
          </cell>
          <cell r="CE476" t="str">
            <v/>
          </cell>
          <cell r="CF476" t="str">
            <v/>
          </cell>
          <cell r="CG476" t="str">
            <v/>
          </cell>
          <cell r="CH476" t="str">
            <v/>
          </cell>
          <cell r="CI476" t="str">
            <v/>
          </cell>
          <cell r="CJ476" t="str">
            <v/>
          </cell>
          <cell r="CK476" t="str">
            <v/>
          </cell>
          <cell r="CL476" t="str">
            <v/>
          </cell>
          <cell r="CM476" t="str">
            <v/>
          </cell>
          <cell r="CN476" t="str">
            <v/>
          </cell>
          <cell r="CO476" t="str">
            <v/>
          </cell>
          <cell r="CP476" t="str">
            <v/>
          </cell>
          <cell r="CQ476" t="str">
            <v/>
          </cell>
          <cell r="CR476" t="str">
            <v/>
          </cell>
          <cell r="CS476" t="str">
            <v/>
          </cell>
          <cell r="CT476" t="str">
            <v/>
          </cell>
          <cell r="CU476" t="str">
            <v/>
          </cell>
          <cell r="CV476" t="str">
            <v/>
          </cell>
          <cell r="CW476" t="str">
            <v/>
          </cell>
          <cell r="CX476" t="str">
            <v/>
          </cell>
          <cell r="CY476" t="str">
            <v/>
          </cell>
          <cell r="CZ476" t="str">
            <v/>
          </cell>
          <cell r="DA476" t="str">
            <v/>
          </cell>
          <cell r="DB476" t="str">
            <v/>
          </cell>
          <cell r="DC476" t="str">
            <v/>
          </cell>
          <cell r="DD476" t="str">
            <v/>
          </cell>
          <cell r="DE476" t="str">
            <v/>
          </cell>
          <cell r="DF476" t="str">
            <v/>
          </cell>
          <cell r="DG476" t="str">
            <v/>
          </cell>
          <cell r="DH476" t="str">
            <v/>
          </cell>
          <cell r="DI476" t="str">
            <v/>
          </cell>
          <cell r="DJ476" t="str">
            <v/>
          </cell>
          <cell r="DK476" t="str">
            <v/>
          </cell>
          <cell r="DL476" t="str">
            <v/>
          </cell>
          <cell r="DM476" t="str">
            <v/>
          </cell>
          <cell r="DN476" t="str">
            <v/>
          </cell>
          <cell r="DO476" t="str">
            <v/>
          </cell>
          <cell r="DP476" t="str">
            <v/>
          </cell>
          <cell r="DQ476" t="str">
            <v/>
          </cell>
          <cell r="DR476" t="str">
            <v/>
          </cell>
          <cell r="DS476" t="str">
            <v/>
          </cell>
          <cell r="DT476" t="str">
            <v/>
          </cell>
          <cell r="DU476" t="str">
            <v/>
          </cell>
          <cell r="DV476" t="str">
            <v/>
          </cell>
          <cell r="DW476" t="str">
            <v/>
          </cell>
          <cell r="DX476" t="str">
            <v/>
          </cell>
          <cell r="DY476" t="str">
            <v/>
          </cell>
          <cell r="DZ476" t="str">
            <v/>
          </cell>
          <cell r="EA476" t="str">
            <v/>
          </cell>
          <cell r="EB476" t="str">
            <v/>
          </cell>
          <cell r="EC476" t="str">
            <v/>
          </cell>
          <cell r="ED476" t="str">
            <v/>
          </cell>
          <cell r="EE476" t="str">
            <v/>
          </cell>
          <cell r="EF476" t="str">
            <v/>
          </cell>
          <cell r="EG476" t="str">
            <v/>
          </cell>
          <cell r="EH476" t="str">
            <v/>
          </cell>
          <cell r="EI476" t="str">
            <v/>
          </cell>
          <cell r="EJ476" t="str">
            <v/>
          </cell>
          <cell r="EK476" t="str">
            <v/>
          </cell>
          <cell r="EL476" t="str">
            <v/>
          </cell>
          <cell r="EM476" t="str">
            <v/>
          </cell>
          <cell r="EN476" t="str">
            <v/>
          </cell>
          <cell r="EO476" t="str">
            <v/>
          </cell>
          <cell r="EP476" t="str">
            <v/>
          </cell>
          <cell r="EQ476" t="str">
            <v/>
          </cell>
          <cell r="ER476" t="str">
            <v/>
          </cell>
          <cell r="ES476" t="str">
            <v/>
          </cell>
          <cell r="ET476" t="str">
            <v/>
          </cell>
          <cell r="EU476" t="str">
            <v/>
          </cell>
          <cell r="EV476" t="str">
            <v/>
          </cell>
          <cell r="EW476" t="str">
            <v/>
          </cell>
          <cell r="EX476" t="str">
            <v/>
          </cell>
        </row>
        <row r="477"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F477" t="str">
            <v/>
          </cell>
          <cell r="G477" t="str">
            <v/>
          </cell>
          <cell r="H477" t="str">
            <v/>
          </cell>
          <cell r="I477" t="str">
            <v/>
          </cell>
          <cell r="J477" t="str">
            <v/>
          </cell>
          <cell r="K477" t="str">
            <v/>
          </cell>
          <cell r="L477" t="str">
            <v/>
          </cell>
          <cell r="M477" t="str">
            <v/>
          </cell>
          <cell r="N477" t="str">
            <v/>
          </cell>
          <cell r="O477" t="str">
            <v/>
          </cell>
          <cell r="P477" t="str">
            <v/>
          </cell>
          <cell r="Q477" t="str">
            <v/>
          </cell>
          <cell r="R477" t="str">
            <v/>
          </cell>
          <cell r="S477" t="str">
            <v/>
          </cell>
          <cell r="T477" t="str">
            <v/>
          </cell>
          <cell r="U477" t="str">
            <v/>
          </cell>
          <cell r="V477" t="str">
            <v/>
          </cell>
          <cell r="W477" t="str">
            <v/>
          </cell>
          <cell r="X477" t="str">
            <v/>
          </cell>
          <cell r="Y477" t="str">
            <v/>
          </cell>
          <cell r="Z477" t="str">
            <v/>
          </cell>
          <cell r="AA477" t="str">
            <v/>
          </cell>
          <cell r="AB477" t="str">
            <v/>
          </cell>
          <cell r="AC477" t="str">
            <v/>
          </cell>
          <cell r="AD477" t="str">
            <v/>
          </cell>
          <cell r="AE477" t="str">
            <v/>
          </cell>
          <cell r="AF477" t="str">
            <v/>
          </cell>
          <cell r="AG477" t="str">
            <v/>
          </cell>
          <cell r="AH477" t="str">
            <v/>
          </cell>
          <cell r="AI477" t="str">
            <v/>
          </cell>
          <cell r="AJ477" t="str">
            <v/>
          </cell>
          <cell r="AK477" t="str">
            <v/>
          </cell>
          <cell r="AL477" t="str">
            <v/>
          </cell>
          <cell r="AM477" t="str">
            <v/>
          </cell>
          <cell r="AN477" t="str">
            <v/>
          </cell>
          <cell r="AO477" t="str">
            <v/>
          </cell>
          <cell r="AP477" t="str">
            <v/>
          </cell>
          <cell r="AQ477" t="str">
            <v/>
          </cell>
          <cell r="AR477" t="str">
            <v/>
          </cell>
          <cell r="AS477" t="str">
            <v/>
          </cell>
          <cell r="AT477" t="str">
            <v/>
          </cell>
          <cell r="AU477" t="str">
            <v/>
          </cell>
          <cell r="AV477" t="str">
            <v/>
          </cell>
          <cell r="AW477" t="str">
            <v/>
          </cell>
          <cell r="AX477" t="str">
            <v/>
          </cell>
          <cell r="AY477" t="str">
            <v/>
          </cell>
          <cell r="AZ477" t="str">
            <v/>
          </cell>
          <cell r="BA477" t="str">
            <v/>
          </cell>
          <cell r="BB477" t="str">
            <v/>
          </cell>
          <cell r="BC477" t="str">
            <v/>
          </cell>
          <cell r="BD477" t="str">
            <v/>
          </cell>
          <cell r="BE477" t="str">
            <v/>
          </cell>
          <cell r="BF477" t="str">
            <v/>
          </cell>
          <cell r="BG477" t="str">
            <v/>
          </cell>
          <cell r="BH477" t="str">
            <v/>
          </cell>
          <cell r="BI477" t="str">
            <v/>
          </cell>
          <cell r="BJ477" t="str">
            <v/>
          </cell>
          <cell r="BK477" t="str">
            <v/>
          </cell>
          <cell r="BL477" t="str">
            <v/>
          </cell>
          <cell r="BM477" t="str">
            <v/>
          </cell>
          <cell r="BN477" t="str">
            <v/>
          </cell>
          <cell r="BO477" t="str">
            <v/>
          </cell>
          <cell r="BP477" t="str">
            <v/>
          </cell>
          <cell r="BQ477" t="str">
            <v/>
          </cell>
          <cell r="BR477" t="str">
            <v/>
          </cell>
          <cell r="BS477" t="str">
            <v/>
          </cell>
          <cell r="BT477" t="str">
            <v/>
          </cell>
          <cell r="BU477" t="str">
            <v/>
          </cell>
          <cell r="BV477" t="str">
            <v/>
          </cell>
          <cell r="BW477" t="str">
            <v/>
          </cell>
          <cell r="BX477" t="str">
            <v/>
          </cell>
          <cell r="BY477" t="str">
            <v/>
          </cell>
          <cell r="CA477" t="str">
            <v/>
          </cell>
          <cell r="CB477" t="str">
            <v/>
          </cell>
          <cell r="CC477" t="str">
            <v/>
          </cell>
          <cell r="CD477" t="str">
            <v/>
          </cell>
          <cell r="CE477" t="str">
            <v/>
          </cell>
          <cell r="CF477" t="str">
            <v/>
          </cell>
          <cell r="CG477" t="str">
            <v/>
          </cell>
          <cell r="CH477" t="str">
            <v/>
          </cell>
          <cell r="CI477" t="str">
            <v/>
          </cell>
          <cell r="CJ477" t="str">
            <v/>
          </cell>
          <cell r="CK477" t="str">
            <v/>
          </cell>
          <cell r="CL477" t="str">
            <v/>
          </cell>
          <cell r="CM477" t="str">
            <v/>
          </cell>
          <cell r="CN477" t="str">
            <v/>
          </cell>
          <cell r="CO477" t="str">
            <v/>
          </cell>
          <cell r="CP477" t="str">
            <v/>
          </cell>
          <cell r="CQ477" t="str">
            <v/>
          </cell>
          <cell r="CR477" t="str">
            <v/>
          </cell>
          <cell r="CS477" t="str">
            <v/>
          </cell>
          <cell r="CT477" t="str">
            <v/>
          </cell>
          <cell r="CU477" t="str">
            <v/>
          </cell>
          <cell r="CV477" t="str">
            <v/>
          </cell>
          <cell r="CW477" t="str">
            <v/>
          </cell>
          <cell r="CX477" t="str">
            <v/>
          </cell>
          <cell r="CY477" t="str">
            <v/>
          </cell>
          <cell r="CZ477" t="str">
            <v/>
          </cell>
          <cell r="DA477" t="str">
            <v/>
          </cell>
          <cell r="DB477" t="str">
            <v/>
          </cell>
          <cell r="DC477" t="str">
            <v/>
          </cell>
          <cell r="DD477" t="str">
            <v/>
          </cell>
          <cell r="DE477" t="str">
            <v/>
          </cell>
          <cell r="DF477" t="str">
            <v/>
          </cell>
          <cell r="DG477" t="str">
            <v/>
          </cell>
          <cell r="DH477" t="str">
            <v/>
          </cell>
          <cell r="DI477" t="str">
            <v/>
          </cell>
          <cell r="DJ477" t="str">
            <v/>
          </cell>
          <cell r="DK477" t="str">
            <v/>
          </cell>
          <cell r="DL477" t="str">
            <v/>
          </cell>
          <cell r="DM477" t="str">
            <v/>
          </cell>
          <cell r="DN477" t="str">
            <v/>
          </cell>
          <cell r="DO477" t="str">
            <v/>
          </cell>
          <cell r="DP477" t="str">
            <v/>
          </cell>
          <cell r="DQ477" t="str">
            <v/>
          </cell>
          <cell r="DR477" t="str">
            <v/>
          </cell>
          <cell r="DS477" t="str">
            <v/>
          </cell>
          <cell r="DT477" t="str">
            <v/>
          </cell>
          <cell r="DU477" t="str">
            <v/>
          </cell>
          <cell r="DV477" t="str">
            <v/>
          </cell>
          <cell r="DW477" t="str">
            <v/>
          </cell>
          <cell r="DX477" t="str">
            <v/>
          </cell>
          <cell r="DY477" t="str">
            <v/>
          </cell>
          <cell r="DZ477" t="str">
            <v/>
          </cell>
          <cell r="EA477" t="str">
            <v/>
          </cell>
          <cell r="EB477" t="str">
            <v/>
          </cell>
          <cell r="EC477" t="str">
            <v/>
          </cell>
          <cell r="ED477" t="str">
            <v/>
          </cell>
          <cell r="EE477" t="str">
            <v/>
          </cell>
          <cell r="EF477" t="str">
            <v/>
          </cell>
          <cell r="EG477" t="str">
            <v/>
          </cell>
          <cell r="EH477" t="str">
            <v/>
          </cell>
          <cell r="EI477" t="str">
            <v/>
          </cell>
          <cell r="EJ477" t="str">
            <v/>
          </cell>
          <cell r="EK477" t="str">
            <v/>
          </cell>
          <cell r="EL477" t="str">
            <v/>
          </cell>
          <cell r="EM477" t="str">
            <v/>
          </cell>
          <cell r="EN477" t="str">
            <v/>
          </cell>
          <cell r="EO477" t="str">
            <v/>
          </cell>
          <cell r="EP477" t="str">
            <v/>
          </cell>
          <cell r="EQ477" t="str">
            <v/>
          </cell>
          <cell r="ER477" t="str">
            <v/>
          </cell>
          <cell r="ES477" t="str">
            <v/>
          </cell>
          <cell r="ET477" t="str">
            <v/>
          </cell>
          <cell r="EU477" t="str">
            <v/>
          </cell>
          <cell r="EV477" t="str">
            <v/>
          </cell>
          <cell r="EW477" t="str">
            <v/>
          </cell>
          <cell r="EX477" t="str">
            <v/>
          </cell>
        </row>
        <row r="478"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F478" t="str">
            <v/>
          </cell>
          <cell r="G478" t="str">
            <v/>
          </cell>
          <cell r="H478" t="str">
            <v/>
          </cell>
          <cell r="I478" t="str">
            <v/>
          </cell>
          <cell r="J478" t="str">
            <v/>
          </cell>
          <cell r="K478" t="str">
            <v/>
          </cell>
          <cell r="L478" t="str">
            <v/>
          </cell>
          <cell r="M478" t="str">
            <v/>
          </cell>
          <cell r="N478" t="str">
            <v/>
          </cell>
          <cell r="O478" t="str">
            <v/>
          </cell>
          <cell r="P478" t="str">
            <v/>
          </cell>
          <cell r="Q478" t="str">
            <v/>
          </cell>
          <cell r="R478" t="str">
            <v/>
          </cell>
          <cell r="S478" t="str">
            <v/>
          </cell>
          <cell r="T478" t="str">
            <v/>
          </cell>
          <cell r="U478" t="str">
            <v/>
          </cell>
          <cell r="V478" t="str">
            <v/>
          </cell>
          <cell r="W478" t="str">
            <v/>
          </cell>
          <cell r="X478" t="str">
            <v/>
          </cell>
          <cell r="Y478" t="str">
            <v/>
          </cell>
          <cell r="Z478" t="str">
            <v/>
          </cell>
          <cell r="AA478" t="str">
            <v/>
          </cell>
          <cell r="AB478" t="str">
            <v/>
          </cell>
          <cell r="AC478" t="str">
            <v/>
          </cell>
          <cell r="AD478" t="str">
            <v/>
          </cell>
          <cell r="AE478" t="str">
            <v/>
          </cell>
          <cell r="AF478" t="str">
            <v/>
          </cell>
          <cell r="AG478" t="str">
            <v/>
          </cell>
          <cell r="AH478" t="str">
            <v/>
          </cell>
          <cell r="AI478" t="str">
            <v/>
          </cell>
          <cell r="AJ478" t="str">
            <v/>
          </cell>
          <cell r="AK478" t="str">
            <v/>
          </cell>
          <cell r="AL478" t="str">
            <v/>
          </cell>
          <cell r="AM478" t="str">
            <v/>
          </cell>
          <cell r="AN478" t="str">
            <v/>
          </cell>
          <cell r="AO478" t="str">
            <v/>
          </cell>
          <cell r="AP478" t="str">
            <v/>
          </cell>
          <cell r="AQ478" t="str">
            <v/>
          </cell>
          <cell r="AR478" t="str">
            <v/>
          </cell>
          <cell r="AS478" t="str">
            <v/>
          </cell>
          <cell r="AT478" t="str">
            <v/>
          </cell>
          <cell r="AU478" t="str">
            <v/>
          </cell>
          <cell r="AV478" t="str">
            <v/>
          </cell>
          <cell r="AW478" t="str">
            <v/>
          </cell>
          <cell r="AX478" t="str">
            <v/>
          </cell>
          <cell r="AY478" t="str">
            <v/>
          </cell>
          <cell r="AZ478" t="str">
            <v/>
          </cell>
          <cell r="BA478" t="str">
            <v/>
          </cell>
          <cell r="BB478" t="str">
            <v/>
          </cell>
          <cell r="BC478" t="str">
            <v/>
          </cell>
          <cell r="BD478" t="str">
            <v/>
          </cell>
          <cell r="BE478" t="str">
            <v/>
          </cell>
          <cell r="BF478" t="str">
            <v/>
          </cell>
          <cell r="BG478" t="str">
            <v/>
          </cell>
          <cell r="BH478" t="str">
            <v/>
          </cell>
          <cell r="BI478" t="str">
            <v/>
          </cell>
          <cell r="BJ478" t="str">
            <v/>
          </cell>
          <cell r="BK478" t="str">
            <v/>
          </cell>
          <cell r="BL478" t="str">
            <v/>
          </cell>
          <cell r="BM478" t="str">
            <v/>
          </cell>
          <cell r="BN478" t="str">
            <v/>
          </cell>
          <cell r="BO478" t="str">
            <v/>
          </cell>
          <cell r="BP478" t="str">
            <v/>
          </cell>
          <cell r="BQ478" t="str">
            <v/>
          </cell>
          <cell r="BR478" t="str">
            <v/>
          </cell>
          <cell r="BS478" t="str">
            <v/>
          </cell>
          <cell r="BT478" t="str">
            <v/>
          </cell>
          <cell r="BU478" t="str">
            <v/>
          </cell>
          <cell r="BV478" t="str">
            <v/>
          </cell>
          <cell r="BW478" t="str">
            <v/>
          </cell>
          <cell r="BX478" t="str">
            <v/>
          </cell>
          <cell r="BY478" t="str">
            <v/>
          </cell>
          <cell r="CA478" t="str">
            <v/>
          </cell>
          <cell r="CB478" t="str">
            <v/>
          </cell>
          <cell r="CC478" t="str">
            <v/>
          </cell>
          <cell r="CD478" t="str">
            <v/>
          </cell>
          <cell r="CE478" t="str">
            <v/>
          </cell>
          <cell r="CF478" t="str">
            <v/>
          </cell>
          <cell r="CG478" t="str">
            <v/>
          </cell>
          <cell r="CH478" t="str">
            <v/>
          </cell>
          <cell r="CI478" t="str">
            <v/>
          </cell>
          <cell r="CJ478" t="str">
            <v/>
          </cell>
          <cell r="CK478" t="str">
            <v/>
          </cell>
          <cell r="CL478" t="str">
            <v/>
          </cell>
          <cell r="CM478" t="str">
            <v/>
          </cell>
          <cell r="CN478" t="str">
            <v/>
          </cell>
          <cell r="CO478" t="str">
            <v/>
          </cell>
          <cell r="CP478" t="str">
            <v/>
          </cell>
          <cell r="CQ478" t="str">
            <v/>
          </cell>
          <cell r="CR478" t="str">
            <v/>
          </cell>
          <cell r="CS478" t="str">
            <v/>
          </cell>
          <cell r="CT478" t="str">
            <v/>
          </cell>
          <cell r="CU478" t="str">
            <v/>
          </cell>
          <cell r="CV478" t="str">
            <v/>
          </cell>
          <cell r="CW478" t="str">
            <v/>
          </cell>
          <cell r="CX478" t="str">
            <v/>
          </cell>
          <cell r="CY478" t="str">
            <v/>
          </cell>
          <cell r="CZ478" t="str">
            <v/>
          </cell>
          <cell r="DA478" t="str">
            <v/>
          </cell>
          <cell r="DB478" t="str">
            <v/>
          </cell>
          <cell r="DC478" t="str">
            <v/>
          </cell>
          <cell r="DD478" t="str">
            <v/>
          </cell>
          <cell r="DE478" t="str">
            <v/>
          </cell>
          <cell r="DF478" t="str">
            <v/>
          </cell>
          <cell r="DG478" t="str">
            <v/>
          </cell>
          <cell r="DH478" t="str">
            <v/>
          </cell>
          <cell r="DI478" t="str">
            <v/>
          </cell>
          <cell r="DJ478" t="str">
            <v/>
          </cell>
          <cell r="DK478" t="str">
            <v/>
          </cell>
          <cell r="DL478" t="str">
            <v/>
          </cell>
          <cell r="DM478" t="str">
            <v/>
          </cell>
          <cell r="DN478" t="str">
            <v/>
          </cell>
          <cell r="DO478" t="str">
            <v/>
          </cell>
          <cell r="DP478" t="str">
            <v/>
          </cell>
          <cell r="DQ478" t="str">
            <v/>
          </cell>
          <cell r="DR478" t="str">
            <v/>
          </cell>
          <cell r="DS478" t="str">
            <v/>
          </cell>
          <cell r="DT478" t="str">
            <v/>
          </cell>
          <cell r="DU478" t="str">
            <v/>
          </cell>
          <cell r="DV478" t="str">
            <v/>
          </cell>
          <cell r="DW478" t="str">
            <v/>
          </cell>
          <cell r="DX478" t="str">
            <v/>
          </cell>
          <cell r="DY478" t="str">
            <v/>
          </cell>
          <cell r="DZ478" t="str">
            <v/>
          </cell>
          <cell r="EA478" t="str">
            <v/>
          </cell>
          <cell r="EB478" t="str">
            <v/>
          </cell>
          <cell r="EC478" t="str">
            <v/>
          </cell>
          <cell r="ED478" t="str">
            <v/>
          </cell>
          <cell r="EE478" t="str">
            <v/>
          </cell>
          <cell r="EF478" t="str">
            <v/>
          </cell>
          <cell r="EG478" t="str">
            <v/>
          </cell>
          <cell r="EH478" t="str">
            <v/>
          </cell>
          <cell r="EI478" t="str">
            <v/>
          </cell>
          <cell r="EJ478" t="str">
            <v/>
          </cell>
          <cell r="EK478" t="str">
            <v/>
          </cell>
          <cell r="EL478" t="str">
            <v/>
          </cell>
          <cell r="EM478" t="str">
            <v/>
          </cell>
          <cell r="EN478" t="str">
            <v/>
          </cell>
          <cell r="EO478" t="str">
            <v/>
          </cell>
          <cell r="EP478" t="str">
            <v/>
          </cell>
          <cell r="EQ478" t="str">
            <v/>
          </cell>
          <cell r="ER478" t="str">
            <v/>
          </cell>
          <cell r="ES478" t="str">
            <v/>
          </cell>
          <cell r="ET478" t="str">
            <v/>
          </cell>
          <cell r="EU478" t="str">
            <v/>
          </cell>
          <cell r="EV478" t="str">
            <v/>
          </cell>
          <cell r="EW478" t="str">
            <v/>
          </cell>
          <cell r="EX478" t="str">
            <v/>
          </cell>
        </row>
        <row r="479"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F479" t="str">
            <v/>
          </cell>
          <cell r="G479" t="str">
            <v/>
          </cell>
          <cell r="H479" t="str">
            <v/>
          </cell>
          <cell r="I479" t="str">
            <v/>
          </cell>
          <cell r="J479" t="str">
            <v/>
          </cell>
          <cell r="K479" t="str">
            <v/>
          </cell>
          <cell r="L479" t="str">
            <v/>
          </cell>
          <cell r="M479" t="str">
            <v/>
          </cell>
          <cell r="N479" t="str">
            <v/>
          </cell>
          <cell r="O479" t="str">
            <v/>
          </cell>
          <cell r="P479" t="str">
            <v/>
          </cell>
          <cell r="Q479" t="str">
            <v/>
          </cell>
          <cell r="R479" t="str">
            <v/>
          </cell>
          <cell r="S479" t="str">
            <v/>
          </cell>
          <cell r="T479" t="str">
            <v/>
          </cell>
          <cell r="U479" t="str">
            <v/>
          </cell>
          <cell r="V479" t="str">
            <v/>
          </cell>
          <cell r="W479" t="str">
            <v/>
          </cell>
          <cell r="X479" t="str">
            <v/>
          </cell>
          <cell r="Y479" t="str">
            <v/>
          </cell>
          <cell r="Z479" t="str">
            <v/>
          </cell>
          <cell r="AA479" t="str">
            <v/>
          </cell>
          <cell r="AB479" t="str">
            <v/>
          </cell>
          <cell r="AC479" t="str">
            <v/>
          </cell>
          <cell r="AD479" t="str">
            <v/>
          </cell>
          <cell r="AE479" t="str">
            <v/>
          </cell>
          <cell r="AF479" t="str">
            <v/>
          </cell>
          <cell r="AG479" t="str">
            <v/>
          </cell>
          <cell r="AH479" t="str">
            <v/>
          </cell>
          <cell r="AI479" t="str">
            <v/>
          </cell>
          <cell r="AJ479" t="str">
            <v/>
          </cell>
          <cell r="AK479" t="str">
            <v/>
          </cell>
          <cell r="AL479" t="str">
            <v/>
          </cell>
          <cell r="AM479" t="str">
            <v/>
          </cell>
          <cell r="AN479" t="str">
            <v/>
          </cell>
          <cell r="AO479" t="str">
            <v/>
          </cell>
          <cell r="AP479" t="str">
            <v/>
          </cell>
          <cell r="AQ479" t="str">
            <v/>
          </cell>
          <cell r="AR479" t="str">
            <v/>
          </cell>
          <cell r="AS479" t="str">
            <v/>
          </cell>
          <cell r="AT479" t="str">
            <v/>
          </cell>
          <cell r="AU479" t="str">
            <v/>
          </cell>
          <cell r="AV479" t="str">
            <v/>
          </cell>
          <cell r="AW479" t="str">
            <v/>
          </cell>
          <cell r="AX479" t="str">
            <v/>
          </cell>
          <cell r="AY479" t="str">
            <v/>
          </cell>
          <cell r="AZ479" t="str">
            <v/>
          </cell>
          <cell r="BA479" t="str">
            <v/>
          </cell>
          <cell r="BB479" t="str">
            <v/>
          </cell>
          <cell r="BC479" t="str">
            <v/>
          </cell>
          <cell r="BD479" t="str">
            <v/>
          </cell>
          <cell r="BE479" t="str">
            <v/>
          </cell>
          <cell r="BF479" t="str">
            <v/>
          </cell>
          <cell r="BG479" t="str">
            <v/>
          </cell>
          <cell r="BH479" t="str">
            <v/>
          </cell>
          <cell r="BI479" t="str">
            <v/>
          </cell>
          <cell r="BJ479" t="str">
            <v/>
          </cell>
          <cell r="BK479" t="str">
            <v/>
          </cell>
          <cell r="BL479" t="str">
            <v/>
          </cell>
          <cell r="BM479" t="str">
            <v/>
          </cell>
          <cell r="BN479" t="str">
            <v/>
          </cell>
          <cell r="BO479" t="str">
            <v/>
          </cell>
          <cell r="BP479" t="str">
            <v/>
          </cell>
          <cell r="BQ479" t="str">
            <v/>
          </cell>
          <cell r="BR479" t="str">
            <v/>
          </cell>
          <cell r="BS479" t="str">
            <v/>
          </cell>
          <cell r="BT479" t="str">
            <v/>
          </cell>
          <cell r="BU479" t="str">
            <v/>
          </cell>
          <cell r="BV479" t="str">
            <v/>
          </cell>
          <cell r="BW479" t="str">
            <v/>
          </cell>
          <cell r="BX479" t="str">
            <v/>
          </cell>
          <cell r="BY479" t="str">
            <v/>
          </cell>
          <cell r="CA479" t="str">
            <v/>
          </cell>
          <cell r="CB479" t="str">
            <v/>
          </cell>
          <cell r="CC479" t="str">
            <v/>
          </cell>
          <cell r="CD479" t="str">
            <v/>
          </cell>
          <cell r="CE479" t="str">
            <v/>
          </cell>
          <cell r="CF479" t="str">
            <v/>
          </cell>
          <cell r="CG479" t="str">
            <v/>
          </cell>
          <cell r="CH479" t="str">
            <v/>
          </cell>
          <cell r="CI479" t="str">
            <v/>
          </cell>
          <cell r="CJ479" t="str">
            <v/>
          </cell>
          <cell r="CK479" t="str">
            <v/>
          </cell>
          <cell r="CL479" t="str">
            <v/>
          </cell>
          <cell r="CM479" t="str">
            <v/>
          </cell>
          <cell r="CN479" t="str">
            <v/>
          </cell>
          <cell r="CO479" t="str">
            <v/>
          </cell>
          <cell r="CP479" t="str">
            <v/>
          </cell>
          <cell r="CQ479" t="str">
            <v/>
          </cell>
          <cell r="CR479" t="str">
            <v/>
          </cell>
          <cell r="CS479" t="str">
            <v/>
          </cell>
          <cell r="CT479" t="str">
            <v/>
          </cell>
          <cell r="CU479" t="str">
            <v/>
          </cell>
          <cell r="CV479" t="str">
            <v/>
          </cell>
          <cell r="CW479" t="str">
            <v/>
          </cell>
          <cell r="CX479" t="str">
            <v/>
          </cell>
          <cell r="CY479" t="str">
            <v/>
          </cell>
          <cell r="CZ479" t="str">
            <v/>
          </cell>
          <cell r="DA479" t="str">
            <v/>
          </cell>
          <cell r="DB479" t="str">
            <v/>
          </cell>
          <cell r="DC479" t="str">
            <v/>
          </cell>
          <cell r="DD479" t="str">
            <v/>
          </cell>
          <cell r="DE479" t="str">
            <v/>
          </cell>
          <cell r="DF479" t="str">
            <v/>
          </cell>
          <cell r="DG479" t="str">
            <v/>
          </cell>
          <cell r="DH479" t="str">
            <v/>
          </cell>
          <cell r="DI479" t="str">
            <v/>
          </cell>
          <cell r="DJ479" t="str">
            <v/>
          </cell>
          <cell r="DK479" t="str">
            <v/>
          </cell>
          <cell r="DL479" t="str">
            <v/>
          </cell>
          <cell r="DM479" t="str">
            <v/>
          </cell>
          <cell r="DN479" t="str">
            <v/>
          </cell>
          <cell r="DO479" t="str">
            <v/>
          </cell>
          <cell r="DP479" t="str">
            <v/>
          </cell>
          <cell r="DQ479" t="str">
            <v/>
          </cell>
          <cell r="DR479" t="str">
            <v/>
          </cell>
          <cell r="DS479" t="str">
            <v/>
          </cell>
          <cell r="DT479" t="str">
            <v/>
          </cell>
          <cell r="DU479" t="str">
            <v/>
          </cell>
          <cell r="DV479" t="str">
            <v/>
          </cell>
          <cell r="DW479" t="str">
            <v/>
          </cell>
          <cell r="DX479" t="str">
            <v/>
          </cell>
          <cell r="DY479" t="str">
            <v/>
          </cell>
          <cell r="DZ479" t="str">
            <v/>
          </cell>
          <cell r="EA479" t="str">
            <v/>
          </cell>
          <cell r="EB479" t="str">
            <v/>
          </cell>
          <cell r="EC479" t="str">
            <v/>
          </cell>
          <cell r="ED479" t="str">
            <v/>
          </cell>
          <cell r="EE479" t="str">
            <v/>
          </cell>
          <cell r="EF479" t="str">
            <v/>
          </cell>
          <cell r="EG479" t="str">
            <v/>
          </cell>
          <cell r="EH479" t="str">
            <v/>
          </cell>
          <cell r="EI479" t="str">
            <v/>
          </cell>
          <cell r="EJ479" t="str">
            <v/>
          </cell>
          <cell r="EK479" t="str">
            <v/>
          </cell>
          <cell r="EL479" t="str">
            <v/>
          </cell>
          <cell r="EM479" t="str">
            <v/>
          </cell>
          <cell r="EN479" t="str">
            <v/>
          </cell>
          <cell r="EO479" t="str">
            <v/>
          </cell>
          <cell r="EP479" t="str">
            <v/>
          </cell>
          <cell r="EQ479" t="str">
            <v/>
          </cell>
          <cell r="ER479" t="str">
            <v/>
          </cell>
          <cell r="ES479" t="str">
            <v/>
          </cell>
          <cell r="ET479" t="str">
            <v/>
          </cell>
          <cell r="EU479" t="str">
            <v/>
          </cell>
          <cell r="EV479" t="str">
            <v/>
          </cell>
          <cell r="EW479" t="str">
            <v/>
          </cell>
          <cell r="EX479" t="str">
            <v/>
          </cell>
        </row>
        <row r="480"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F480" t="str">
            <v/>
          </cell>
          <cell r="G480" t="str">
            <v/>
          </cell>
          <cell r="H480" t="str">
            <v/>
          </cell>
          <cell r="I480" t="str">
            <v/>
          </cell>
          <cell r="J480" t="str">
            <v/>
          </cell>
          <cell r="K480" t="str">
            <v/>
          </cell>
          <cell r="L480" t="str">
            <v/>
          </cell>
          <cell r="M480" t="str">
            <v/>
          </cell>
          <cell r="N480" t="str">
            <v/>
          </cell>
          <cell r="O480" t="str">
            <v/>
          </cell>
          <cell r="P480" t="str">
            <v/>
          </cell>
          <cell r="Q480" t="str">
            <v/>
          </cell>
          <cell r="R480" t="str">
            <v/>
          </cell>
          <cell r="S480" t="str">
            <v/>
          </cell>
          <cell r="T480" t="str">
            <v/>
          </cell>
          <cell r="U480" t="str">
            <v/>
          </cell>
          <cell r="V480" t="str">
            <v/>
          </cell>
          <cell r="W480" t="str">
            <v/>
          </cell>
          <cell r="X480" t="str">
            <v/>
          </cell>
          <cell r="Y480" t="str">
            <v/>
          </cell>
          <cell r="Z480" t="str">
            <v/>
          </cell>
          <cell r="AA480" t="str">
            <v/>
          </cell>
          <cell r="AB480" t="str">
            <v/>
          </cell>
          <cell r="AC480" t="str">
            <v/>
          </cell>
          <cell r="AD480" t="str">
            <v/>
          </cell>
          <cell r="AE480" t="str">
            <v/>
          </cell>
          <cell r="AF480" t="str">
            <v/>
          </cell>
          <cell r="AG480" t="str">
            <v/>
          </cell>
          <cell r="AH480" t="str">
            <v/>
          </cell>
          <cell r="AI480" t="str">
            <v/>
          </cell>
          <cell r="AJ480" t="str">
            <v/>
          </cell>
          <cell r="AK480" t="str">
            <v/>
          </cell>
          <cell r="AL480" t="str">
            <v/>
          </cell>
          <cell r="AM480" t="str">
            <v/>
          </cell>
          <cell r="AN480" t="str">
            <v/>
          </cell>
          <cell r="AO480" t="str">
            <v/>
          </cell>
          <cell r="AP480" t="str">
            <v/>
          </cell>
          <cell r="AQ480" t="str">
            <v/>
          </cell>
          <cell r="AR480" t="str">
            <v/>
          </cell>
          <cell r="AS480" t="str">
            <v/>
          </cell>
          <cell r="AT480" t="str">
            <v/>
          </cell>
          <cell r="AU480" t="str">
            <v/>
          </cell>
          <cell r="AV480" t="str">
            <v/>
          </cell>
          <cell r="AW480" t="str">
            <v/>
          </cell>
          <cell r="AX480" t="str">
            <v/>
          </cell>
          <cell r="AY480" t="str">
            <v/>
          </cell>
          <cell r="AZ480" t="str">
            <v/>
          </cell>
          <cell r="BA480" t="str">
            <v/>
          </cell>
          <cell r="BB480" t="str">
            <v/>
          </cell>
          <cell r="BC480" t="str">
            <v/>
          </cell>
          <cell r="BD480" t="str">
            <v/>
          </cell>
          <cell r="BE480" t="str">
            <v/>
          </cell>
          <cell r="BF480" t="str">
            <v/>
          </cell>
          <cell r="BG480" t="str">
            <v/>
          </cell>
          <cell r="BH480" t="str">
            <v/>
          </cell>
          <cell r="BI480" t="str">
            <v/>
          </cell>
          <cell r="BJ480" t="str">
            <v/>
          </cell>
          <cell r="BK480" t="str">
            <v/>
          </cell>
          <cell r="BL480" t="str">
            <v/>
          </cell>
          <cell r="BM480" t="str">
            <v/>
          </cell>
          <cell r="BN480" t="str">
            <v/>
          </cell>
          <cell r="BO480" t="str">
            <v/>
          </cell>
          <cell r="BP480" t="str">
            <v/>
          </cell>
          <cell r="BQ480" t="str">
            <v/>
          </cell>
          <cell r="BR480" t="str">
            <v/>
          </cell>
          <cell r="BS480" t="str">
            <v/>
          </cell>
          <cell r="BT480" t="str">
            <v/>
          </cell>
          <cell r="BU480" t="str">
            <v/>
          </cell>
          <cell r="BV480" t="str">
            <v/>
          </cell>
          <cell r="BW480" t="str">
            <v/>
          </cell>
          <cell r="BX480" t="str">
            <v/>
          </cell>
          <cell r="BY480" t="str">
            <v/>
          </cell>
          <cell r="CA480" t="str">
            <v/>
          </cell>
          <cell r="CB480" t="str">
            <v/>
          </cell>
          <cell r="CC480" t="str">
            <v/>
          </cell>
          <cell r="CD480" t="str">
            <v/>
          </cell>
          <cell r="CE480" t="str">
            <v/>
          </cell>
          <cell r="CF480" t="str">
            <v/>
          </cell>
          <cell r="CG480" t="str">
            <v/>
          </cell>
          <cell r="CH480" t="str">
            <v/>
          </cell>
          <cell r="CI480" t="str">
            <v/>
          </cell>
          <cell r="CJ480" t="str">
            <v/>
          </cell>
          <cell r="CK480" t="str">
            <v/>
          </cell>
          <cell r="CL480" t="str">
            <v/>
          </cell>
          <cell r="CM480" t="str">
            <v/>
          </cell>
          <cell r="CN480" t="str">
            <v/>
          </cell>
          <cell r="CO480" t="str">
            <v/>
          </cell>
          <cell r="CP480" t="str">
            <v/>
          </cell>
          <cell r="CQ480" t="str">
            <v/>
          </cell>
          <cell r="CR480" t="str">
            <v/>
          </cell>
          <cell r="CS480" t="str">
            <v/>
          </cell>
          <cell r="CT480" t="str">
            <v/>
          </cell>
          <cell r="CU480" t="str">
            <v/>
          </cell>
          <cell r="CV480" t="str">
            <v/>
          </cell>
          <cell r="CW480" t="str">
            <v/>
          </cell>
          <cell r="CX480" t="str">
            <v/>
          </cell>
          <cell r="CY480" t="str">
            <v/>
          </cell>
          <cell r="CZ480" t="str">
            <v/>
          </cell>
          <cell r="DA480" t="str">
            <v/>
          </cell>
          <cell r="DB480" t="str">
            <v/>
          </cell>
          <cell r="DC480" t="str">
            <v/>
          </cell>
          <cell r="DD480" t="str">
            <v/>
          </cell>
          <cell r="DE480" t="str">
            <v/>
          </cell>
          <cell r="DF480" t="str">
            <v/>
          </cell>
          <cell r="DG480" t="str">
            <v/>
          </cell>
          <cell r="DH480" t="str">
            <v/>
          </cell>
          <cell r="DI480" t="str">
            <v/>
          </cell>
          <cell r="DJ480" t="str">
            <v/>
          </cell>
          <cell r="DK480" t="str">
            <v/>
          </cell>
          <cell r="DL480" t="str">
            <v/>
          </cell>
          <cell r="DM480" t="str">
            <v/>
          </cell>
          <cell r="DN480" t="str">
            <v/>
          </cell>
          <cell r="DO480" t="str">
            <v/>
          </cell>
          <cell r="DP480" t="str">
            <v/>
          </cell>
          <cell r="DQ480" t="str">
            <v/>
          </cell>
          <cell r="DR480" t="str">
            <v/>
          </cell>
          <cell r="DS480" t="str">
            <v/>
          </cell>
          <cell r="DT480" t="str">
            <v/>
          </cell>
          <cell r="DU480" t="str">
            <v/>
          </cell>
          <cell r="DV480" t="str">
            <v/>
          </cell>
          <cell r="DW480" t="str">
            <v/>
          </cell>
          <cell r="DX480" t="str">
            <v/>
          </cell>
          <cell r="DY480" t="str">
            <v/>
          </cell>
          <cell r="DZ480" t="str">
            <v/>
          </cell>
          <cell r="EA480" t="str">
            <v/>
          </cell>
          <cell r="EB480" t="str">
            <v/>
          </cell>
          <cell r="EC480" t="str">
            <v/>
          </cell>
          <cell r="ED480" t="str">
            <v/>
          </cell>
          <cell r="EE480" t="str">
            <v/>
          </cell>
          <cell r="EF480" t="str">
            <v/>
          </cell>
          <cell r="EG480" t="str">
            <v/>
          </cell>
          <cell r="EH480" t="str">
            <v/>
          </cell>
          <cell r="EI480" t="str">
            <v/>
          </cell>
          <cell r="EJ480" t="str">
            <v/>
          </cell>
          <cell r="EK480" t="str">
            <v/>
          </cell>
          <cell r="EL480" t="str">
            <v/>
          </cell>
          <cell r="EM480" t="str">
            <v/>
          </cell>
          <cell r="EN480" t="str">
            <v/>
          </cell>
          <cell r="EO480" t="str">
            <v/>
          </cell>
          <cell r="EP480" t="str">
            <v/>
          </cell>
          <cell r="EQ480" t="str">
            <v/>
          </cell>
          <cell r="ER480" t="str">
            <v/>
          </cell>
          <cell r="ES480" t="str">
            <v/>
          </cell>
          <cell r="ET480" t="str">
            <v/>
          </cell>
          <cell r="EU480" t="str">
            <v/>
          </cell>
          <cell r="EV480" t="str">
            <v/>
          </cell>
          <cell r="EW480" t="str">
            <v/>
          </cell>
          <cell r="EX480" t="str">
            <v/>
          </cell>
        </row>
        <row r="481"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F481" t="str">
            <v/>
          </cell>
          <cell r="G481" t="str">
            <v/>
          </cell>
          <cell r="H481" t="str">
            <v/>
          </cell>
          <cell r="I481" t="str">
            <v/>
          </cell>
          <cell r="J481" t="str">
            <v/>
          </cell>
          <cell r="K481" t="str">
            <v/>
          </cell>
          <cell r="L481" t="str">
            <v/>
          </cell>
          <cell r="M481" t="str">
            <v/>
          </cell>
          <cell r="N481" t="str">
            <v/>
          </cell>
          <cell r="O481" t="str">
            <v/>
          </cell>
          <cell r="P481" t="str">
            <v/>
          </cell>
          <cell r="Q481" t="str">
            <v/>
          </cell>
          <cell r="R481" t="str">
            <v/>
          </cell>
          <cell r="S481" t="str">
            <v/>
          </cell>
          <cell r="T481" t="str">
            <v/>
          </cell>
          <cell r="U481" t="str">
            <v/>
          </cell>
          <cell r="V481" t="str">
            <v/>
          </cell>
          <cell r="W481" t="str">
            <v/>
          </cell>
          <cell r="X481" t="str">
            <v/>
          </cell>
          <cell r="Y481" t="str">
            <v/>
          </cell>
          <cell r="Z481" t="str">
            <v/>
          </cell>
          <cell r="AA481" t="str">
            <v/>
          </cell>
          <cell r="AB481" t="str">
            <v/>
          </cell>
          <cell r="AC481" t="str">
            <v/>
          </cell>
          <cell r="AD481" t="str">
            <v/>
          </cell>
          <cell r="AE481" t="str">
            <v/>
          </cell>
          <cell r="AF481" t="str">
            <v/>
          </cell>
          <cell r="AG481" t="str">
            <v/>
          </cell>
          <cell r="AH481" t="str">
            <v/>
          </cell>
          <cell r="AI481" t="str">
            <v/>
          </cell>
          <cell r="AJ481" t="str">
            <v/>
          </cell>
          <cell r="AK481" t="str">
            <v/>
          </cell>
          <cell r="AL481" t="str">
            <v/>
          </cell>
          <cell r="AM481" t="str">
            <v/>
          </cell>
          <cell r="AN481" t="str">
            <v/>
          </cell>
          <cell r="AO481" t="str">
            <v/>
          </cell>
          <cell r="AP481" t="str">
            <v/>
          </cell>
          <cell r="AQ481" t="str">
            <v/>
          </cell>
          <cell r="AR481" t="str">
            <v/>
          </cell>
          <cell r="AS481" t="str">
            <v/>
          </cell>
          <cell r="AT481" t="str">
            <v/>
          </cell>
          <cell r="AU481" t="str">
            <v/>
          </cell>
          <cell r="AV481" t="str">
            <v/>
          </cell>
          <cell r="AW481" t="str">
            <v/>
          </cell>
          <cell r="AX481" t="str">
            <v/>
          </cell>
          <cell r="AY481" t="str">
            <v/>
          </cell>
          <cell r="AZ481" t="str">
            <v/>
          </cell>
          <cell r="BA481" t="str">
            <v/>
          </cell>
          <cell r="BB481" t="str">
            <v/>
          </cell>
          <cell r="BC481" t="str">
            <v/>
          </cell>
          <cell r="BD481" t="str">
            <v/>
          </cell>
          <cell r="BE481" t="str">
            <v/>
          </cell>
          <cell r="BF481" t="str">
            <v/>
          </cell>
          <cell r="BG481" t="str">
            <v/>
          </cell>
          <cell r="BH481" t="str">
            <v/>
          </cell>
          <cell r="BI481" t="str">
            <v/>
          </cell>
          <cell r="BJ481" t="str">
            <v/>
          </cell>
          <cell r="BK481" t="str">
            <v/>
          </cell>
          <cell r="BL481" t="str">
            <v/>
          </cell>
          <cell r="BM481" t="str">
            <v/>
          </cell>
          <cell r="BN481" t="str">
            <v/>
          </cell>
          <cell r="BO481" t="str">
            <v/>
          </cell>
          <cell r="BP481" t="str">
            <v/>
          </cell>
          <cell r="BQ481" t="str">
            <v/>
          </cell>
          <cell r="BR481" t="str">
            <v/>
          </cell>
          <cell r="BS481" t="str">
            <v/>
          </cell>
          <cell r="BT481" t="str">
            <v/>
          </cell>
          <cell r="BU481" t="str">
            <v/>
          </cell>
          <cell r="BV481" t="str">
            <v/>
          </cell>
          <cell r="BW481" t="str">
            <v/>
          </cell>
          <cell r="BX481" t="str">
            <v/>
          </cell>
          <cell r="BY481" t="str">
            <v/>
          </cell>
          <cell r="CA481" t="str">
            <v/>
          </cell>
          <cell r="CB481" t="str">
            <v/>
          </cell>
          <cell r="CC481" t="str">
            <v/>
          </cell>
          <cell r="CD481" t="str">
            <v/>
          </cell>
          <cell r="CE481" t="str">
            <v/>
          </cell>
          <cell r="CF481" t="str">
            <v/>
          </cell>
          <cell r="CG481" t="str">
            <v/>
          </cell>
          <cell r="CH481" t="str">
            <v/>
          </cell>
          <cell r="CI481" t="str">
            <v/>
          </cell>
          <cell r="CJ481" t="str">
            <v/>
          </cell>
          <cell r="CK481" t="str">
            <v/>
          </cell>
          <cell r="CL481" t="str">
            <v/>
          </cell>
          <cell r="CM481" t="str">
            <v/>
          </cell>
          <cell r="CN481" t="str">
            <v/>
          </cell>
          <cell r="CO481" t="str">
            <v/>
          </cell>
          <cell r="CP481" t="str">
            <v/>
          </cell>
          <cell r="CQ481" t="str">
            <v/>
          </cell>
          <cell r="CR481" t="str">
            <v/>
          </cell>
          <cell r="CS481" t="str">
            <v/>
          </cell>
          <cell r="CT481" t="str">
            <v/>
          </cell>
          <cell r="CU481" t="str">
            <v/>
          </cell>
          <cell r="CV481" t="str">
            <v/>
          </cell>
          <cell r="CW481" t="str">
            <v/>
          </cell>
          <cell r="CX481" t="str">
            <v/>
          </cell>
          <cell r="CY481" t="str">
            <v/>
          </cell>
          <cell r="CZ481" t="str">
            <v/>
          </cell>
          <cell r="DA481" t="str">
            <v/>
          </cell>
          <cell r="DB481" t="str">
            <v/>
          </cell>
          <cell r="DC481" t="str">
            <v/>
          </cell>
          <cell r="DD481" t="str">
            <v/>
          </cell>
          <cell r="DE481" t="str">
            <v/>
          </cell>
          <cell r="DF481" t="str">
            <v/>
          </cell>
          <cell r="DG481" t="str">
            <v/>
          </cell>
          <cell r="DH481" t="str">
            <v/>
          </cell>
          <cell r="DI481" t="str">
            <v/>
          </cell>
          <cell r="DJ481" t="str">
            <v/>
          </cell>
          <cell r="DK481" t="str">
            <v/>
          </cell>
          <cell r="DL481" t="str">
            <v/>
          </cell>
          <cell r="DM481" t="str">
            <v/>
          </cell>
          <cell r="DN481" t="str">
            <v/>
          </cell>
          <cell r="DO481" t="str">
            <v/>
          </cell>
          <cell r="DP481" t="str">
            <v/>
          </cell>
          <cell r="DQ481" t="str">
            <v/>
          </cell>
          <cell r="DR481" t="str">
            <v/>
          </cell>
          <cell r="DS481" t="str">
            <v/>
          </cell>
          <cell r="DT481" t="str">
            <v/>
          </cell>
          <cell r="DU481" t="str">
            <v/>
          </cell>
          <cell r="DV481" t="str">
            <v/>
          </cell>
          <cell r="DW481" t="str">
            <v/>
          </cell>
          <cell r="DX481" t="str">
            <v/>
          </cell>
          <cell r="DY481" t="str">
            <v/>
          </cell>
          <cell r="DZ481" t="str">
            <v/>
          </cell>
          <cell r="EA481" t="str">
            <v/>
          </cell>
          <cell r="EB481" t="str">
            <v/>
          </cell>
          <cell r="EC481" t="str">
            <v/>
          </cell>
          <cell r="ED481" t="str">
            <v/>
          </cell>
          <cell r="EE481" t="str">
            <v/>
          </cell>
          <cell r="EF481" t="str">
            <v/>
          </cell>
          <cell r="EG481" t="str">
            <v/>
          </cell>
          <cell r="EH481" t="str">
            <v/>
          </cell>
          <cell r="EI481" t="str">
            <v/>
          </cell>
          <cell r="EJ481" t="str">
            <v/>
          </cell>
          <cell r="EK481" t="str">
            <v/>
          </cell>
          <cell r="EL481" t="str">
            <v/>
          </cell>
          <cell r="EM481" t="str">
            <v/>
          </cell>
          <cell r="EN481" t="str">
            <v/>
          </cell>
          <cell r="EO481" t="str">
            <v/>
          </cell>
          <cell r="EP481" t="str">
            <v/>
          </cell>
          <cell r="EQ481" t="str">
            <v/>
          </cell>
          <cell r="ER481" t="str">
            <v/>
          </cell>
          <cell r="ES481" t="str">
            <v/>
          </cell>
          <cell r="ET481" t="str">
            <v/>
          </cell>
          <cell r="EU481" t="str">
            <v/>
          </cell>
          <cell r="EV481" t="str">
            <v/>
          </cell>
          <cell r="EW481" t="str">
            <v/>
          </cell>
          <cell r="EX481" t="str">
            <v/>
          </cell>
        </row>
        <row r="482"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F482" t="str">
            <v/>
          </cell>
          <cell r="G482" t="str">
            <v/>
          </cell>
          <cell r="H482" t="str">
            <v/>
          </cell>
          <cell r="I482" t="str">
            <v/>
          </cell>
          <cell r="J482" t="str">
            <v/>
          </cell>
          <cell r="K482" t="str">
            <v/>
          </cell>
          <cell r="L482" t="str">
            <v/>
          </cell>
          <cell r="M482" t="str">
            <v/>
          </cell>
          <cell r="N482" t="str">
            <v/>
          </cell>
          <cell r="O482" t="str">
            <v/>
          </cell>
          <cell r="P482" t="str">
            <v/>
          </cell>
          <cell r="Q482" t="str">
            <v/>
          </cell>
          <cell r="R482" t="str">
            <v/>
          </cell>
          <cell r="S482" t="str">
            <v/>
          </cell>
          <cell r="T482" t="str">
            <v/>
          </cell>
          <cell r="U482" t="str">
            <v/>
          </cell>
          <cell r="V482" t="str">
            <v/>
          </cell>
          <cell r="W482" t="str">
            <v/>
          </cell>
          <cell r="X482" t="str">
            <v/>
          </cell>
          <cell r="Y482" t="str">
            <v/>
          </cell>
          <cell r="Z482" t="str">
            <v/>
          </cell>
          <cell r="AA482" t="str">
            <v/>
          </cell>
          <cell r="AB482" t="str">
            <v/>
          </cell>
          <cell r="AC482" t="str">
            <v/>
          </cell>
          <cell r="AD482" t="str">
            <v/>
          </cell>
          <cell r="AE482" t="str">
            <v/>
          </cell>
          <cell r="AF482" t="str">
            <v/>
          </cell>
          <cell r="AG482" t="str">
            <v/>
          </cell>
          <cell r="AH482" t="str">
            <v/>
          </cell>
          <cell r="AI482" t="str">
            <v/>
          </cell>
          <cell r="AJ482" t="str">
            <v/>
          </cell>
          <cell r="AK482" t="str">
            <v/>
          </cell>
          <cell r="AL482" t="str">
            <v/>
          </cell>
          <cell r="AM482" t="str">
            <v/>
          </cell>
          <cell r="AN482" t="str">
            <v/>
          </cell>
          <cell r="AO482" t="str">
            <v/>
          </cell>
          <cell r="AP482" t="str">
            <v/>
          </cell>
          <cell r="AQ482" t="str">
            <v/>
          </cell>
          <cell r="AR482" t="str">
            <v/>
          </cell>
          <cell r="AS482" t="str">
            <v/>
          </cell>
          <cell r="AT482" t="str">
            <v/>
          </cell>
          <cell r="AU482" t="str">
            <v/>
          </cell>
          <cell r="AV482" t="str">
            <v/>
          </cell>
          <cell r="AW482" t="str">
            <v/>
          </cell>
          <cell r="AX482" t="str">
            <v/>
          </cell>
          <cell r="AY482" t="str">
            <v/>
          </cell>
          <cell r="AZ482" t="str">
            <v/>
          </cell>
          <cell r="BA482" t="str">
            <v/>
          </cell>
          <cell r="BB482" t="str">
            <v/>
          </cell>
          <cell r="BC482" t="str">
            <v/>
          </cell>
          <cell r="BD482" t="str">
            <v/>
          </cell>
          <cell r="BE482" t="str">
            <v/>
          </cell>
          <cell r="BF482" t="str">
            <v/>
          </cell>
          <cell r="BG482" t="str">
            <v/>
          </cell>
          <cell r="BH482" t="str">
            <v/>
          </cell>
          <cell r="BI482" t="str">
            <v/>
          </cell>
          <cell r="BJ482" t="str">
            <v/>
          </cell>
          <cell r="BK482" t="str">
            <v/>
          </cell>
          <cell r="BL482" t="str">
            <v/>
          </cell>
          <cell r="BM482" t="str">
            <v/>
          </cell>
          <cell r="BN482" t="str">
            <v/>
          </cell>
          <cell r="BO482" t="str">
            <v/>
          </cell>
          <cell r="BP482" t="str">
            <v/>
          </cell>
          <cell r="BQ482" t="str">
            <v/>
          </cell>
          <cell r="BR482" t="str">
            <v/>
          </cell>
          <cell r="BS482" t="str">
            <v/>
          </cell>
          <cell r="BT482" t="str">
            <v/>
          </cell>
          <cell r="BU482" t="str">
            <v/>
          </cell>
          <cell r="BV482" t="str">
            <v/>
          </cell>
          <cell r="BW482" t="str">
            <v/>
          </cell>
          <cell r="BX482" t="str">
            <v/>
          </cell>
          <cell r="BY482" t="str">
            <v/>
          </cell>
          <cell r="CA482" t="str">
            <v/>
          </cell>
          <cell r="CB482" t="str">
            <v/>
          </cell>
          <cell r="CC482" t="str">
            <v/>
          </cell>
          <cell r="CD482" t="str">
            <v/>
          </cell>
          <cell r="CE482" t="str">
            <v/>
          </cell>
          <cell r="CF482" t="str">
            <v/>
          </cell>
          <cell r="CG482" t="str">
            <v/>
          </cell>
          <cell r="CH482" t="str">
            <v/>
          </cell>
          <cell r="CI482" t="str">
            <v/>
          </cell>
          <cell r="CJ482" t="str">
            <v/>
          </cell>
          <cell r="CK482" t="str">
            <v/>
          </cell>
          <cell r="CL482" t="str">
            <v/>
          </cell>
          <cell r="CM482" t="str">
            <v/>
          </cell>
          <cell r="CN482" t="str">
            <v/>
          </cell>
          <cell r="CO482" t="str">
            <v/>
          </cell>
          <cell r="CP482" t="str">
            <v/>
          </cell>
          <cell r="CQ482" t="str">
            <v/>
          </cell>
          <cell r="CR482" t="str">
            <v/>
          </cell>
          <cell r="CS482" t="str">
            <v/>
          </cell>
          <cell r="CT482" t="str">
            <v/>
          </cell>
          <cell r="CU482" t="str">
            <v/>
          </cell>
          <cell r="CV482" t="str">
            <v/>
          </cell>
          <cell r="CW482" t="str">
            <v/>
          </cell>
          <cell r="CX482" t="str">
            <v/>
          </cell>
          <cell r="CY482" t="str">
            <v/>
          </cell>
          <cell r="CZ482" t="str">
            <v/>
          </cell>
          <cell r="DA482" t="str">
            <v/>
          </cell>
          <cell r="DB482" t="str">
            <v/>
          </cell>
          <cell r="DC482" t="str">
            <v/>
          </cell>
          <cell r="DD482" t="str">
            <v/>
          </cell>
          <cell r="DE482" t="str">
            <v/>
          </cell>
          <cell r="DF482" t="str">
            <v/>
          </cell>
          <cell r="DG482" t="str">
            <v/>
          </cell>
          <cell r="DH482" t="str">
            <v/>
          </cell>
          <cell r="DI482" t="str">
            <v/>
          </cell>
          <cell r="DJ482" t="str">
            <v/>
          </cell>
          <cell r="DK482" t="str">
            <v/>
          </cell>
          <cell r="DL482" t="str">
            <v/>
          </cell>
          <cell r="DM482" t="str">
            <v/>
          </cell>
          <cell r="DN482" t="str">
            <v/>
          </cell>
          <cell r="DO482" t="str">
            <v/>
          </cell>
          <cell r="DP482" t="str">
            <v/>
          </cell>
          <cell r="DQ482" t="str">
            <v/>
          </cell>
          <cell r="DR482" t="str">
            <v/>
          </cell>
          <cell r="DS482" t="str">
            <v/>
          </cell>
          <cell r="DT482" t="str">
            <v/>
          </cell>
          <cell r="DU482" t="str">
            <v/>
          </cell>
          <cell r="DV482" t="str">
            <v/>
          </cell>
          <cell r="DW482" t="str">
            <v/>
          </cell>
          <cell r="DX482" t="str">
            <v/>
          </cell>
          <cell r="DY482" t="str">
            <v/>
          </cell>
          <cell r="DZ482" t="str">
            <v/>
          </cell>
          <cell r="EA482" t="str">
            <v/>
          </cell>
          <cell r="EB482" t="str">
            <v/>
          </cell>
          <cell r="EC482" t="str">
            <v/>
          </cell>
          <cell r="ED482" t="str">
            <v/>
          </cell>
          <cell r="EE482" t="str">
            <v/>
          </cell>
          <cell r="EF482" t="str">
            <v/>
          </cell>
          <cell r="EG482" t="str">
            <v/>
          </cell>
          <cell r="EH482" t="str">
            <v/>
          </cell>
          <cell r="EI482" t="str">
            <v/>
          </cell>
          <cell r="EJ482" t="str">
            <v/>
          </cell>
          <cell r="EK482" t="str">
            <v/>
          </cell>
          <cell r="EL482" t="str">
            <v/>
          </cell>
          <cell r="EM482" t="str">
            <v/>
          </cell>
          <cell r="EN482" t="str">
            <v/>
          </cell>
          <cell r="EO482" t="str">
            <v/>
          </cell>
          <cell r="EP482" t="str">
            <v/>
          </cell>
          <cell r="EQ482" t="str">
            <v/>
          </cell>
          <cell r="ER482" t="str">
            <v/>
          </cell>
          <cell r="ES482" t="str">
            <v/>
          </cell>
          <cell r="ET482" t="str">
            <v/>
          </cell>
          <cell r="EU482" t="str">
            <v/>
          </cell>
          <cell r="EV482" t="str">
            <v/>
          </cell>
          <cell r="EW482" t="str">
            <v/>
          </cell>
          <cell r="EX482" t="str">
            <v/>
          </cell>
        </row>
        <row r="483"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F483" t="str">
            <v/>
          </cell>
          <cell r="G483" t="str">
            <v/>
          </cell>
          <cell r="H483" t="str">
            <v/>
          </cell>
          <cell r="I483" t="str">
            <v/>
          </cell>
          <cell r="J483" t="str">
            <v/>
          </cell>
          <cell r="K483" t="str">
            <v/>
          </cell>
          <cell r="L483" t="str">
            <v/>
          </cell>
          <cell r="M483" t="str">
            <v/>
          </cell>
          <cell r="N483" t="str">
            <v/>
          </cell>
          <cell r="O483" t="str">
            <v/>
          </cell>
          <cell r="P483" t="str">
            <v/>
          </cell>
          <cell r="Q483" t="str">
            <v/>
          </cell>
          <cell r="R483" t="str">
            <v/>
          </cell>
          <cell r="S483" t="str">
            <v/>
          </cell>
          <cell r="T483" t="str">
            <v/>
          </cell>
          <cell r="U483" t="str">
            <v/>
          </cell>
          <cell r="V483" t="str">
            <v/>
          </cell>
          <cell r="W483" t="str">
            <v/>
          </cell>
          <cell r="X483" t="str">
            <v/>
          </cell>
          <cell r="Y483" t="str">
            <v/>
          </cell>
          <cell r="Z483" t="str">
            <v/>
          </cell>
          <cell r="AA483" t="str">
            <v/>
          </cell>
          <cell r="AB483" t="str">
            <v/>
          </cell>
          <cell r="AC483" t="str">
            <v/>
          </cell>
          <cell r="AD483" t="str">
            <v/>
          </cell>
          <cell r="AE483" t="str">
            <v/>
          </cell>
          <cell r="AF483" t="str">
            <v/>
          </cell>
          <cell r="AG483" t="str">
            <v/>
          </cell>
          <cell r="AH483" t="str">
            <v/>
          </cell>
          <cell r="AI483" t="str">
            <v/>
          </cell>
          <cell r="AJ483" t="str">
            <v/>
          </cell>
          <cell r="AK483" t="str">
            <v/>
          </cell>
          <cell r="AL483" t="str">
            <v/>
          </cell>
          <cell r="AM483" t="str">
            <v/>
          </cell>
          <cell r="AN483" t="str">
            <v/>
          </cell>
          <cell r="AO483" t="str">
            <v/>
          </cell>
          <cell r="AP483" t="str">
            <v/>
          </cell>
          <cell r="AQ483" t="str">
            <v/>
          </cell>
          <cell r="AR483" t="str">
            <v/>
          </cell>
          <cell r="AS483" t="str">
            <v/>
          </cell>
          <cell r="AT483" t="str">
            <v/>
          </cell>
          <cell r="AU483" t="str">
            <v/>
          </cell>
          <cell r="AV483" t="str">
            <v/>
          </cell>
          <cell r="AW483" t="str">
            <v/>
          </cell>
          <cell r="AX483" t="str">
            <v/>
          </cell>
          <cell r="AY483" t="str">
            <v/>
          </cell>
          <cell r="AZ483" t="str">
            <v/>
          </cell>
          <cell r="BA483" t="str">
            <v/>
          </cell>
          <cell r="BB483" t="str">
            <v/>
          </cell>
          <cell r="BC483" t="str">
            <v/>
          </cell>
          <cell r="BD483" t="str">
            <v/>
          </cell>
          <cell r="BE483" t="str">
            <v/>
          </cell>
          <cell r="BF483" t="str">
            <v/>
          </cell>
          <cell r="BG483" t="str">
            <v/>
          </cell>
          <cell r="BH483" t="str">
            <v/>
          </cell>
          <cell r="BI483" t="str">
            <v/>
          </cell>
          <cell r="BJ483" t="str">
            <v/>
          </cell>
          <cell r="BK483" t="str">
            <v/>
          </cell>
          <cell r="BL483" t="str">
            <v/>
          </cell>
          <cell r="BM483" t="str">
            <v/>
          </cell>
          <cell r="BN483" t="str">
            <v/>
          </cell>
          <cell r="BO483" t="str">
            <v/>
          </cell>
          <cell r="BP483" t="str">
            <v/>
          </cell>
          <cell r="BQ483" t="str">
            <v/>
          </cell>
          <cell r="BR483" t="str">
            <v/>
          </cell>
          <cell r="BS483" t="str">
            <v/>
          </cell>
          <cell r="BT483" t="str">
            <v/>
          </cell>
          <cell r="BU483" t="str">
            <v/>
          </cell>
          <cell r="BV483" t="str">
            <v/>
          </cell>
          <cell r="BW483" t="str">
            <v/>
          </cell>
          <cell r="BX483" t="str">
            <v/>
          </cell>
          <cell r="BY483" t="str">
            <v/>
          </cell>
          <cell r="CA483" t="str">
            <v/>
          </cell>
          <cell r="CB483" t="str">
            <v/>
          </cell>
          <cell r="CC483" t="str">
            <v/>
          </cell>
          <cell r="CD483" t="str">
            <v/>
          </cell>
          <cell r="CE483" t="str">
            <v/>
          </cell>
          <cell r="CF483" t="str">
            <v/>
          </cell>
          <cell r="CG483" t="str">
            <v/>
          </cell>
          <cell r="CH483" t="str">
            <v/>
          </cell>
          <cell r="CI483" t="str">
            <v/>
          </cell>
          <cell r="CJ483" t="str">
            <v/>
          </cell>
          <cell r="CK483" t="str">
            <v/>
          </cell>
          <cell r="CL483" t="str">
            <v/>
          </cell>
          <cell r="CM483" t="str">
            <v/>
          </cell>
          <cell r="CN483" t="str">
            <v/>
          </cell>
          <cell r="CO483" t="str">
            <v/>
          </cell>
          <cell r="CP483" t="str">
            <v/>
          </cell>
          <cell r="CQ483" t="str">
            <v/>
          </cell>
          <cell r="CR483" t="str">
            <v/>
          </cell>
          <cell r="CS483" t="str">
            <v/>
          </cell>
          <cell r="CT483" t="str">
            <v/>
          </cell>
          <cell r="CU483" t="str">
            <v/>
          </cell>
          <cell r="CV483" t="str">
            <v/>
          </cell>
          <cell r="CW483" t="str">
            <v/>
          </cell>
          <cell r="CX483" t="str">
            <v/>
          </cell>
          <cell r="CY483" t="str">
            <v/>
          </cell>
          <cell r="CZ483" t="str">
            <v/>
          </cell>
          <cell r="DA483" t="str">
            <v/>
          </cell>
          <cell r="DB483" t="str">
            <v/>
          </cell>
          <cell r="DC483" t="str">
            <v/>
          </cell>
          <cell r="DD483" t="str">
            <v/>
          </cell>
          <cell r="DE483" t="str">
            <v/>
          </cell>
          <cell r="DF483" t="str">
            <v/>
          </cell>
          <cell r="DG483" t="str">
            <v/>
          </cell>
          <cell r="DH483" t="str">
            <v/>
          </cell>
          <cell r="DI483" t="str">
            <v/>
          </cell>
          <cell r="DJ483" t="str">
            <v/>
          </cell>
          <cell r="DK483" t="str">
            <v/>
          </cell>
          <cell r="DL483" t="str">
            <v/>
          </cell>
          <cell r="DM483" t="str">
            <v/>
          </cell>
          <cell r="DN483" t="str">
            <v/>
          </cell>
          <cell r="DO483" t="str">
            <v/>
          </cell>
          <cell r="DP483" t="str">
            <v/>
          </cell>
          <cell r="DQ483" t="str">
            <v/>
          </cell>
          <cell r="DR483" t="str">
            <v/>
          </cell>
          <cell r="DS483" t="str">
            <v/>
          </cell>
          <cell r="DT483" t="str">
            <v/>
          </cell>
          <cell r="DU483" t="str">
            <v/>
          </cell>
          <cell r="DV483" t="str">
            <v/>
          </cell>
          <cell r="DW483" t="str">
            <v/>
          </cell>
          <cell r="DX483" t="str">
            <v/>
          </cell>
          <cell r="DY483" t="str">
            <v/>
          </cell>
          <cell r="DZ483" t="str">
            <v/>
          </cell>
          <cell r="EA483" t="str">
            <v/>
          </cell>
          <cell r="EB483" t="str">
            <v/>
          </cell>
          <cell r="EC483" t="str">
            <v/>
          </cell>
          <cell r="ED483" t="str">
            <v/>
          </cell>
          <cell r="EE483" t="str">
            <v/>
          </cell>
          <cell r="EF483" t="str">
            <v/>
          </cell>
          <cell r="EG483" t="str">
            <v/>
          </cell>
          <cell r="EH483" t="str">
            <v/>
          </cell>
          <cell r="EI483" t="str">
            <v/>
          </cell>
          <cell r="EJ483" t="str">
            <v/>
          </cell>
          <cell r="EK483" t="str">
            <v/>
          </cell>
          <cell r="EL483" t="str">
            <v/>
          </cell>
          <cell r="EM483" t="str">
            <v/>
          </cell>
          <cell r="EN483" t="str">
            <v/>
          </cell>
          <cell r="EO483" t="str">
            <v/>
          </cell>
          <cell r="EP483" t="str">
            <v/>
          </cell>
          <cell r="EQ483" t="str">
            <v/>
          </cell>
          <cell r="ER483" t="str">
            <v/>
          </cell>
          <cell r="ES483" t="str">
            <v/>
          </cell>
          <cell r="ET483" t="str">
            <v/>
          </cell>
          <cell r="EU483" t="str">
            <v/>
          </cell>
          <cell r="EV483" t="str">
            <v/>
          </cell>
          <cell r="EW483" t="str">
            <v/>
          </cell>
          <cell r="EX483" t="str">
            <v/>
          </cell>
        </row>
        <row r="484"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F484" t="str">
            <v/>
          </cell>
          <cell r="G484" t="str">
            <v/>
          </cell>
          <cell r="H484" t="str">
            <v/>
          </cell>
          <cell r="I484" t="str">
            <v/>
          </cell>
          <cell r="J484" t="str">
            <v/>
          </cell>
          <cell r="K484" t="str">
            <v/>
          </cell>
          <cell r="L484" t="str">
            <v/>
          </cell>
          <cell r="M484" t="str">
            <v/>
          </cell>
          <cell r="N484" t="str">
            <v/>
          </cell>
          <cell r="O484" t="str">
            <v/>
          </cell>
          <cell r="P484" t="str">
            <v/>
          </cell>
          <cell r="Q484" t="str">
            <v/>
          </cell>
          <cell r="R484" t="str">
            <v/>
          </cell>
          <cell r="S484" t="str">
            <v/>
          </cell>
          <cell r="T484" t="str">
            <v/>
          </cell>
          <cell r="U484" t="str">
            <v/>
          </cell>
          <cell r="V484" t="str">
            <v/>
          </cell>
          <cell r="W484" t="str">
            <v/>
          </cell>
          <cell r="X484" t="str">
            <v/>
          </cell>
          <cell r="Y484" t="str">
            <v/>
          </cell>
          <cell r="Z484" t="str">
            <v/>
          </cell>
          <cell r="AA484" t="str">
            <v/>
          </cell>
          <cell r="AB484" t="str">
            <v/>
          </cell>
          <cell r="AC484" t="str">
            <v/>
          </cell>
          <cell r="AD484" t="str">
            <v/>
          </cell>
          <cell r="AE484" t="str">
            <v/>
          </cell>
          <cell r="AF484" t="str">
            <v/>
          </cell>
          <cell r="AG484" t="str">
            <v/>
          </cell>
          <cell r="AH484" t="str">
            <v/>
          </cell>
          <cell r="AI484" t="str">
            <v/>
          </cell>
          <cell r="AJ484" t="str">
            <v/>
          </cell>
          <cell r="AK484" t="str">
            <v/>
          </cell>
          <cell r="AL484" t="str">
            <v/>
          </cell>
          <cell r="AM484" t="str">
            <v/>
          </cell>
          <cell r="AN484" t="str">
            <v/>
          </cell>
          <cell r="AO484" t="str">
            <v/>
          </cell>
          <cell r="AP484" t="str">
            <v/>
          </cell>
          <cell r="AQ484" t="str">
            <v/>
          </cell>
          <cell r="AR484" t="str">
            <v/>
          </cell>
          <cell r="AS484" t="str">
            <v/>
          </cell>
          <cell r="AT484" t="str">
            <v/>
          </cell>
          <cell r="AU484" t="str">
            <v/>
          </cell>
          <cell r="AV484" t="str">
            <v/>
          </cell>
          <cell r="AW484" t="str">
            <v/>
          </cell>
          <cell r="AX484" t="str">
            <v/>
          </cell>
          <cell r="AY484" t="str">
            <v/>
          </cell>
          <cell r="AZ484" t="str">
            <v/>
          </cell>
          <cell r="BA484" t="str">
            <v/>
          </cell>
          <cell r="BB484" t="str">
            <v/>
          </cell>
          <cell r="BC484" t="str">
            <v/>
          </cell>
          <cell r="BD484" t="str">
            <v/>
          </cell>
          <cell r="BE484" t="str">
            <v/>
          </cell>
          <cell r="BF484" t="str">
            <v/>
          </cell>
          <cell r="BG484" t="str">
            <v/>
          </cell>
          <cell r="BH484" t="str">
            <v/>
          </cell>
          <cell r="BI484" t="str">
            <v/>
          </cell>
          <cell r="BJ484" t="str">
            <v/>
          </cell>
          <cell r="BK484" t="str">
            <v/>
          </cell>
          <cell r="BL484" t="str">
            <v/>
          </cell>
          <cell r="BM484" t="str">
            <v/>
          </cell>
          <cell r="BN484" t="str">
            <v/>
          </cell>
          <cell r="BO484" t="str">
            <v/>
          </cell>
          <cell r="BP484" t="str">
            <v/>
          </cell>
          <cell r="BQ484" t="str">
            <v/>
          </cell>
          <cell r="BR484" t="str">
            <v/>
          </cell>
          <cell r="BS484" t="str">
            <v/>
          </cell>
          <cell r="BT484" t="str">
            <v/>
          </cell>
          <cell r="BU484" t="str">
            <v/>
          </cell>
          <cell r="BV484" t="str">
            <v/>
          </cell>
          <cell r="BW484" t="str">
            <v/>
          </cell>
          <cell r="BX484" t="str">
            <v/>
          </cell>
          <cell r="BY484" t="str">
            <v/>
          </cell>
          <cell r="CA484" t="str">
            <v/>
          </cell>
          <cell r="CB484" t="str">
            <v/>
          </cell>
          <cell r="CC484" t="str">
            <v/>
          </cell>
          <cell r="CD484" t="str">
            <v/>
          </cell>
          <cell r="CE484" t="str">
            <v/>
          </cell>
          <cell r="CF484" t="str">
            <v/>
          </cell>
          <cell r="CG484" t="str">
            <v/>
          </cell>
          <cell r="CH484" t="str">
            <v/>
          </cell>
          <cell r="CI484" t="str">
            <v/>
          </cell>
          <cell r="CJ484" t="str">
            <v/>
          </cell>
          <cell r="CK484" t="str">
            <v/>
          </cell>
          <cell r="CL484" t="str">
            <v/>
          </cell>
          <cell r="CM484" t="str">
            <v/>
          </cell>
          <cell r="CN484" t="str">
            <v/>
          </cell>
          <cell r="CO484" t="str">
            <v/>
          </cell>
          <cell r="CP484" t="str">
            <v/>
          </cell>
          <cell r="CQ484" t="str">
            <v/>
          </cell>
          <cell r="CR484" t="str">
            <v/>
          </cell>
          <cell r="CS484" t="str">
            <v/>
          </cell>
          <cell r="CT484" t="str">
            <v/>
          </cell>
          <cell r="CU484" t="str">
            <v/>
          </cell>
          <cell r="CV484" t="str">
            <v/>
          </cell>
          <cell r="CW484" t="str">
            <v/>
          </cell>
          <cell r="CX484" t="str">
            <v/>
          </cell>
          <cell r="CY484" t="str">
            <v/>
          </cell>
          <cell r="CZ484" t="str">
            <v/>
          </cell>
          <cell r="DA484" t="str">
            <v/>
          </cell>
          <cell r="DB484" t="str">
            <v/>
          </cell>
          <cell r="DC484" t="str">
            <v/>
          </cell>
          <cell r="DD484" t="str">
            <v/>
          </cell>
          <cell r="DE484" t="str">
            <v/>
          </cell>
          <cell r="DF484" t="str">
            <v/>
          </cell>
          <cell r="DG484" t="str">
            <v/>
          </cell>
          <cell r="DH484" t="str">
            <v/>
          </cell>
          <cell r="DI484" t="str">
            <v/>
          </cell>
          <cell r="DJ484" t="str">
            <v/>
          </cell>
          <cell r="DK484" t="str">
            <v/>
          </cell>
          <cell r="DL484" t="str">
            <v/>
          </cell>
          <cell r="DM484" t="str">
            <v/>
          </cell>
          <cell r="DN484" t="str">
            <v/>
          </cell>
          <cell r="DO484" t="str">
            <v/>
          </cell>
          <cell r="DP484" t="str">
            <v/>
          </cell>
          <cell r="DQ484" t="str">
            <v/>
          </cell>
          <cell r="DR484" t="str">
            <v/>
          </cell>
          <cell r="DS484" t="str">
            <v/>
          </cell>
          <cell r="DT484" t="str">
            <v/>
          </cell>
          <cell r="DU484" t="str">
            <v/>
          </cell>
          <cell r="DV484" t="str">
            <v/>
          </cell>
          <cell r="DW484" t="str">
            <v/>
          </cell>
          <cell r="DX484" t="str">
            <v/>
          </cell>
          <cell r="DY484" t="str">
            <v/>
          </cell>
          <cell r="DZ484" t="str">
            <v/>
          </cell>
          <cell r="EA484" t="str">
            <v/>
          </cell>
          <cell r="EB484" t="str">
            <v/>
          </cell>
          <cell r="EC484" t="str">
            <v/>
          </cell>
          <cell r="ED484" t="str">
            <v/>
          </cell>
          <cell r="EE484" t="str">
            <v/>
          </cell>
          <cell r="EF484" t="str">
            <v/>
          </cell>
          <cell r="EG484" t="str">
            <v/>
          </cell>
          <cell r="EH484" t="str">
            <v/>
          </cell>
          <cell r="EI484" t="str">
            <v/>
          </cell>
          <cell r="EJ484" t="str">
            <v/>
          </cell>
          <cell r="EK484" t="str">
            <v/>
          </cell>
          <cell r="EL484" t="str">
            <v/>
          </cell>
          <cell r="EM484" t="str">
            <v/>
          </cell>
          <cell r="EN484" t="str">
            <v/>
          </cell>
          <cell r="EO484" t="str">
            <v/>
          </cell>
          <cell r="EP484" t="str">
            <v/>
          </cell>
          <cell r="EQ484" t="str">
            <v/>
          </cell>
          <cell r="ER484" t="str">
            <v/>
          </cell>
          <cell r="ES484" t="str">
            <v/>
          </cell>
          <cell r="ET484" t="str">
            <v/>
          </cell>
          <cell r="EU484" t="str">
            <v/>
          </cell>
          <cell r="EV484" t="str">
            <v/>
          </cell>
          <cell r="EW484" t="str">
            <v/>
          </cell>
          <cell r="EX484" t="str">
            <v/>
          </cell>
        </row>
        <row r="485"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F485" t="str">
            <v/>
          </cell>
          <cell r="G485" t="str">
            <v/>
          </cell>
          <cell r="H485" t="str">
            <v/>
          </cell>
          <cell r="I485" t="str">
            <v/>
          </cell>
          <cell r="J485" t="str">
            <v/>
          </cell>
          <cell r="K485" t="str">
            <v/>
          </cell>
          <cell r="L485" t="str">
            <v/>
          </cell>
          <cell r="M485" t="str">
            <v/>
          </cell>
          <cell r="N485" t="str">
            <v/>
          </cell>
          <cell r="O485" t="str">
            <v/>
          </cell>
          <cell r="P485" t="str">
            <v/>
          </cell>
          <cell r="Q485" t="str">
            <v/>
          </cell>
          <cell r="R485" t="str">
            <v/>
          </cell>
          <cell r="S485" t="str">
            <v/>
          </cell>
          <cell r="T485" t="str">
            <v/>
          </cell>
          <cell r="U485" t="str">
            <v/>
          </cell>
          <cell r="V485" t="str">
            <v/>
          </cell>
          <cell r="W485" t="str">
            <v/>
          </cell>
          <cell r="X485" t="str">
            <v/>
          </cell>
          <cell r="Y485" t="str">
            <v/>
          </cell>
          <cell r="Z485" t="str">
            <v/>
          </cell>
          <cell r="AA485" t="str">
            <v/>
          </cell>
          <cell r="AB485" t="str">
            <v/>
          </cell>
          <cell r="AC485" t="str">
            <v/>
          </cell>
          <cell r="AD485" t="str">
            <v/>
          </cell>
          <cell r="AE485" t="str">
            <v/>
          </cell>
          <cell r="AF485" t="str">
            <v/>
          </cell>
          <cell r="AG485" t="str">
            <v/>
          </cell>
          <cell r="AH485" t="str">
            <v/>
          </cell>
          <cell r="AI485" t="str">
            <v/>
          </cell>
          <cell r="AJ485" t="str">
            <v/>
          </cell>
          <cell r="AK485" t="str">
            <v/>
          </cell>
          <cell r="AL485" t="str">
            <v/>
          </cell>
          <cell r="AM485" t="str">
            <v/>
          </cell>
          <cell r="AN485" t="str">
            <v/>
          </cell>
          <cell r="AO485" t="str">
            <v/>
          </cell>
          <cell r="AP485" t="str">
            <v/>
          </cell>
          <cell r="AQ485" t="str">
            <v/>
          </cell>
          <cell r="AR485" t="str">
            <v/>
          </cell>
          <cell r="AS485" t="str">
            <v/>
          </cell>
          <cell r="AT485" t="str">
            <v/>
          </cell>
          <cell r="AU485" t="str">
            <v/>
          </cell>
          <cell r="AV485" t="str">
            <v/>
          </cell>
          <cell r="AW485" t="str">
            <v/>
          </cell>
          <cell r="AX485" t="str">
            <v/>
          </cell>
          <cell r="AY485" t="str">
            <v/>
          </cell>
          <cell r="AZ485" t="str">
            <v/>
          </cell>
          <cell r="BA485" t="str">
            <v/>
          </cell>
          <cell r="BB485" t="str">
            <v/>
          </cell>
          <cell r="BC485" t="str">
            <v/>
          </cell>
          <cell r="BD485" t="str">
            <v/>
          </cell>
          <cell r="BE485" t="str">
            <v/>
          </cell>
          <cell r="BF485" t="str">
            <v/>
          </cell>
          <cell r="BG485" t="str">
            <v/>
          </cell>
          <cell r="BH485" t="str">
            <v/>
          </cell>
          <cell r="BI485" t="str">
            <v/>
          </cell>
          <cell r="BJ485" t="str">
            <v/>
          </cell>
          <cell r="BK485" t="str">
            <v/>
          </cell>
          <cell r="BL485" t="str">
            <v/>
          </cell>
          <cell r="BM485" t="str">
            <v/>
          </cell>
          <cell r="BN485" t="str">
            <v/>
          </cell>
          <cell r="BO485" t="str">
            <v/>
          </cell>
          <cell r="BP485" t="str">
            <v/>
          </cell>
          <cell r="BQ485" t="str">
            <v/>
          </cell>
          <cell r="BR485" t="str">
            <v/>
          </cell>
          <cell r="BS485" t="str">
            <v/>
          </cell>
          <cell r="BT485" t="str">
            <v/>
          </cell>
          <cell r="BU485" t="str">
            <v/>
          </cell>
          <cell r="BV485" t="str">
            <v/>
          </cell>
          <cell r="BW485" t="str">
            <v/>
          </cell>
          <cell r="BX485" t="str">
            <v/>
          </cell>
          <cell r="BY485" t="str">
            <v/>
          </cell>
          <cell r="CA485" t="str">
            <v/>
          </cell>
          <cell r="CB485" t="str">
            <v/>
          </cell>
          <cell r="CC485" t="str">
            <v/>
          </cell>
          <cell r="CD485" t="str">
            <v/>
          </cell>
          <cell r="CE485" t="str">
            <v/>
          </cell>
          <cell r="CF485" t="str">
            <v/>
          </cell>
          <cell r="CG485" t="str">
            <v/>
          </cell>
          <cell r="CH485" t="str">
            <v/>
          </cell>
          <cell r="CI485" t="str">
            <v/>
          </cell>
          <cell r="CJ485" t="str">
            <v/>
          </cell>
          <cell r="CK485" t="str">
            <v/>
          </cell>
          <cell r="CL485" t="str">
            <v/>
          </cell>
          <cell r="CM485" t="str">
            <v/>
          </cell>
          <cell r="CN485" t="str">
            <v/>
          </cell>
          <cell r="CO485" t="str">
            <v/>
          </cell>
          <cell r="CP485" t="str">
            <v/>
          </cell>
          <cell r="CQ485" t="str">
            <v/>
          </cell>
          <cell r="CR485" t="str">
            <v/>
          </cell>
          <cell r="CS485" t="str">
            <v/>
          </cell>
          <cell r="CT485" t="str">
            <v/>
          </cell>
          <cell r="CU485" t="str">
            <v/>
          </cell>
          <cell r="CV485" t="str">
            <v/>
          </cell>
          <cell r="CW485" t="str">
            <v/>
          </cell>
          <cell r="CX485" t="str">
            <v/>
          </cell>
          <cell r="CY485" t="str">
            <v/>
          </cell>
          <cell r="CZ485" t="str">
            <v/>
          </cell>
          <cell r="DA485" t="str">
            <v/>
          </cell>
          <cell r="DB485" t="str">
            <v/>
          </cell>
          <cell r="DC485" t="str">
            <v/>
          </cell>
          <cell r="DD485" t="str">
            <v/>
          </cell>
          <cell r="DE485" t="str">
            <v/>
          </cell>
          <cell r="DF485" t="str">
            <v/>
          </cell>
          <cell r="DG485" t="str">
            <v/>
          </cell>
          <cell r="DH485" t="str">
            <v/>
          </cell>
          <cell r="DI485" t="str">
            <v/>
          </cell>
          <cell r="DJ485" t="str">
            <v/>
          </cell>
          <cell r="DK485" t="str">
            <v/>
          </cell>
          <cell r="DL485" t="str">
            <v/>
          </cell>
          <cell r="DM485" t="str">
            <v/>
          </cell>
          <cell r="DN485" t="str">
            <v/>
          </cell>
          <cell r="DO485" t="str">
            <v/>
          </cell>
          <cell r="DP485" t="str">
            <v/>
          </cell>
          <cell r="DQ485" t="str">
            <v/>
          </cell>
          <cell r="DR485" t="str">
            <v/>
          </cell>
          <cell r="DS485" t="str">
            <v/>
          </cell>
          <cell r="DT485" t="str">
            <v/>
          </cell>
          <cell r="DU485" t="str">
            <v/>
          </cell>
          <cell r="DV485" t="str">
            <v/>
          </cell>
          <cell r="DW485" t="str">
            <v/>
          </cell>
          <cell r="DX485" t="str">
            <v/>
          </cell>
          <cell r="DY485" t="str">
            <v/>
          </cell>
          <cell r="DZ485" t="str">
            <v/>
          </cell>
          <cell r="EA485" t="str">
            <v/>
          </cell>
          <cell r="EB485" t="str">
            <v/>
          </cell>
          <cell r="EC485" t="str">
            <v/>
          </cell>
          <cell r="ED485" t="str">
            <v/>
          </cell>
          <cell r="EE485" t="str">
            <v/>
          </cell>
          <cell r="EF485" t="str">
            <v/>
          </cell>
          <cell r="EG485" t="str">
            <v/>
          </cell>
          <cell r="EH485" t="str">
            <v/>
          </cell>
          <cell r="EI485" t="str">
            <v/>
          </cell>
          <cell r="EJ485" t="str">
            <v/>
          </cell>
          <cell r="EK485" t="str">
            <v/>
          </cell>
          <cell r="EL485" t="str">
            <v/>
          </cell>
          <cell r="EM485" t="str">
            <v/>
          </cell>
          <cell r="EN485" t="str">
            <v/>
          </cell>
          <cell r="EO485" t="str">
            <v/>
          </cell>
          <cell r="EP485" t="str">
            <v/>
          </cell>
          <cell r="EQ485" t="str">
            <v/>
          </cell>
          <cell r="ER485" t="str">
            <v/>
          </cell>
          <cell r="ES485" t="str">
            <v/>
          </cell>
          <cell r="ET485" t="str">
            <v/>
          </cell>
          <cell r="EU485" t="str">
            <v/>
          </cell>
          <cell r="EV485" t="str">
            <v/>
          </cell>
          <cell r="EW485" t="str">
            <v/>
          </cell>
          <cell r="EX485" t="str">
            <v/>
          </cell>
        </row>
        <row r="486"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F486" t="str">
            <v/>
          </cell>
          <cell r="G486" t="str">
            <v/>
          </cell>
          <cell r="H486" t="str">
            <v/>
          </cell>
          <cell r="I486" t="str">
            <v/>
          </cell>
          <cell r="J486" t="str">
            <v/>
          </cell>
          <cell r="K486" t="str">
            <v/>
          </cell>
          <cell r="L486" t="str">
            <v/>
          </cell>
          <cell r="M486" t="str">
            <v/>
          </cell>
          <cell r="N486" t="str">
            <v/>
          </cell>
          <cell r="O486" t="str">
            <v/>
          </cell>
          <cell r="P486" t="str">
            <v/>
          </cell>
          <cell r="Q486" t="str">
            <v/>
          </cell>
          <cell r="R486" t="str">
            <v/>
          </cell>
          <cell r="S486" t="str">
            <v/>
          </cell>
          <cell r="T486" t="str">
            <v/>
          </cell>
          <cell r="U486" t="str">
            <v/>
          </cell>
          <cell r="V486" t="str">
            <v/>
          </cell>
          <cell r="W486" t="str">
            <v/>
          </cell>
          <cell r="X486" t="str">
            <v/>
          </cell>
          <cell r="Y486" t="str">
            <v/>
          </cell>
          <cell r="Z486" t="str">
            <v/>
          </cell>
          <cell r="AA486" t="str">
            <v/>
          </cell>
          <cell r="AB486" t="str">
            <v/>
          </cell>
          <cell r="AC486" t="str">
            <v/>
          </cell>
          <cell r="AD486" t="str">
            <v/>
          </cell>
          <cell r="AE486" t="str">
            <v/>
          </cell>
          <cell r="AF486" t="str">
            <v/>
          </cell>
          <cell r="AG486" t="str">
            <v/>
          </cell>
          <cell r="AH486" t="str">
            <v/>
          </cell>
          <cell r="AI486" t="str">
            <v/>
          </cell>
          <cell r="AJ486" t="str">
            <v/>
          </cell>
          <cell r="AK486" t="str">
            <v/>
          </cell>
          <cell r="AL486" t="str">
            <v/>
          </cell>
          <cell r="AM486" t="str">
            <v/>
          </cell>
          <cell r="AN486" t="str">
            <v/>
          </cell>
          <cell r="AO486" t="str">
            <v/>
          </cell>
          <cell r="AP486" t="str">
            <v/>
          </cell>
          <cell r="AQ486" t="str">
            <v/>
          </cell>
          <cell r="AR486" t="str">
            <v/>
          </cell>
          <cell r="AS486" t="str">
            <v/>
          </cell>
          <cell r="AT486" t="str">
            <v/>
          </cell>
          <cell r="AU486" t="str">
            <v/>
          </cell>
          <cell r="AV486" t="str">
            <v/>
          </cell>
          <cell r="AW486" t="str">
            <v/>
          </cell>
          <cell r="AX486" t="str">
            <v/>
          </cell>
          <cell r="AY486" t="str">
            <v/>
          </cell>
          <cell r="AZ486" t="str">
            <v/>
          </cell>
          <cell r="BA486" t="str">
            <v/>
          </cell>
          <cell r="BB486" t="str">
            <v/>
          </cell>
          <cell r="BC486" t="str">
            <v/>
          </cell>
          <cell r="BD486" t="str">
            <v/>
          </cell>
          <cell r="BE486" t="str">
            <v/>
          </cell>
          <cell r="BF486" t="str">
            <v/>
          </cell>
          <cell r="BG486" t="str">
            <v/>
          </cell>
          <cell r="BH486" t="str">
            <v/>
          </cell>
          <cell r="BI486" t="str">
            <v/>
          </cell>
          <cell r="BJ486" t="str">
            <v/>
          </cell>
          <cell r="BK486" t="str">
            <v/>
          </cell>
          <cell r="BL486" t="str">
            <v/>
          </cell>
          <cell r="BM486" t="str">
            <v/>
          </cell>
          <cell r="BN486" t="str">
            <v/>
          </cell>
          <cell r="BO486" t="str">
            <v/>
          </cell>
          <cell r="BP486" t="str">
            <v/>
          </cell>
          <cell r="BQ486" t="str">
            <v/>
          </cell>
          <cell r="BR486" t="str">
            <v/>
          </cell>
          <cell r="BS486" t="str">
            <v/>
          </cell>
          <cell r="BT486" t="str">
            <v/>
          </cell>
          <cell r="BU486" t="str">
            <v/>
          </cell>
          <cell r="BV486" t="str">
            <v/>
          </cell>
          <cell r="BW486" t="str">
            <v/>
          </cell>
          <cell r="BX486" t="str">
            <v/>
          </cell>
          <cell r="BY486" t="str">
            <v/>
          </cell>
          <cell r="CA486" t="str">
            <v/>
          </cell>
          <cell r="CB486" t="str">
            <v/>
          </cell>
          <cell r="CC486" t="str">
            <v/>
          </cell>
          <cell r="CD486" t="str">
            <v/>
          </cell>
          <cell r="CE486" t="str">
            <v/>
          </cell>
          <cell r="CF486" t="str">
            <v/>
          </cell>
          <cell r="CG486" t="str">
            <v/>
          </cell>
          <cell r="CH486" t="str">
            <v/>
          </cell>
          <cell r="CI486" t="str">
            <v/>
          </cell>
          <cell r="CJ486" t="str">
            <v/>
          </cell>
          <cell r="CK486" t="str">
            <v/>
          </cell>
          <cell r="CL486" t="str">
            <v/>
          </cell>
          <cell r="CM486" t="str">
            <v/>
          </cell>
          <cell r="CN486" t="str">
            <v/>
          </cell>
          <cell r="CO486" t="str">
            <v/>
          </cell>
          <cell r="CP486" t="str">
            <v/>
          </cell>
          <cell r="CQ486" t="str">
            <v/>
          </cell>
          <cell r="CR486" t="str">
            <v/>
          </cell>
          <cell r="CS486" t="str">
            <v/>
          </cell>
          <cell r="CT486" t="str">
            <v/>
          </cell>
          <cell r="CU486" t="str">
            <v/>
          </cell>
          <cell r="CV486" t="str">
            <v/>
          </cell>
          <cell r="CW486" t="str">
            <v/>
          </cell>
          <cell r="CX486" t="str">
            <v/>
          </cell>
          <cell r="CY486" t="str">
            <v/>
          </cell>
          <cell r="CZ486" t="str">
            <v/>
          </cell>
          <cell r="DA486" t="str">
            <v/>
          </cell>
          <cell r="DB486" t="str">
            <v/>
          </cell>
          <cell r="DC486" t="str">
            <v/>
          </cell>
          <cell r="DD486" t="str">
            <v/>
          </cell>
          <cell r="DE486" t="str">
            <v/>
          </cell>
          <cell r="DF486" t="str">
            <v/>
          </cell>
          <cell r="DG486" t="str">
            <v/>
          </cell>
          <cell r="DH486" t="str">
            <v/>
          </cell>
          <cell r="DI486" t="str">
            <v/>
          </cell>
          <cell r="DJ486" t="str">
            <v/>
          </cell>
          <cell r="DK486" t="str">
            <v/>
          </cell>
          <cell r="DL486" t="str">
            <v/>
          </cell>
          <cell r="DM486" t="str">
            <v/>
          </cell>
          <cell r="DN486" t="str">
            <v/>
          </cell>
          <cell r="DO486" t="str">
            <v/>
          </cell>
          <cell r="DP486" t="str">
            <v/>
          </cell>
          <cell r="DQ486" t="str">
            <v/>
          </cell>
          <cell r="DR486" t="str">
            <v/>
          </cell>
          <cell r="DS486" t="str">
            <v/>
          </cell>
          <cell r="DT486" t="str">
            <v/>
          </cell>
          <cell r="DU486" t="str">
            <v/>
          </cell>
          <cell r="DV486" t="str">
            <v/>
          </cell>
          <cell r="DW486" t="str">
            <v/>
          </cell>
          <cell r="DX486" t="str">
            <v/>
          </cell>
          <cell r="DY486" t="str">
            <v/>
          </cell>
          <cell r="DZ486" t="str">
            <v/>
          </cell>
          <cell r="EA486" t="str">
            <v/>
          </cell>
          <cell r="EB486" t="str">
            <v/>
          </cell>
          <cell r="EC486" t="str">
            <v/>
          </cell>
          <cell r="ED486" t="str">
            <v/>
          </cell>
          <cell r="EE486" t="str">
            <v/>
          </cell>
          <cell r="EF486" t="str">
            <v/>
          </cell>
          <cell r="EG486" t="str">
            <v/>
          </cell>
          <cell r="EH486" t="str">
            <v/>
          </cell>
          <cell r="EI486" t="str">
            <v/>
          </cell>
          <cell r="EJ486" t="str">
            <v/>
          </cell>
          <cell r="EK486" t="str">
            <v/>
          </cell>
          <cell r="EL486" t="str">
            <v/>
          </cell>
          <cell r="EM486" t="str">
            <v/>
          </cell>
          <cell r="EN486" t="str">
            <v/>
          </cell>
          <cell r="EO486" t="str">
            <v/>
          </cell>
          <cell r="EP486" t="str">
            <v/>
          </cell>
          <cell r="EQ486" t="str">
            <v/>
          </cell>
          <cell r="ER486" t="str">
            <v/>
          </cell>
          <cell r="ES486" t="str">
            <v/>
          </cell>
          <cell r="ET486" t="str">
            <v/>
          </cell>
          <cell r="EU486" t="str">
            <v/>
          </cell>
          <cell r="EV486" t="str">
            <v/>
          </cell>
          <cell r="EW486" t="str">
            <v/>
          </cell>
          <cell r="EX486" t="str">
            <v/>
          </cell>
        </row>
        <row r="487"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F487" t="str">
            <v/>
          </cell>
          <cell r="G487" t="str">
            <v/>
          </cell>
          <cell r="H487" t="str">
            <v/>
          </cell>
          <cell r="I487" t="str">
            <v/>
          </cell>
          <cell r="J487" t="str">
            <v/>
          </cell>
          <cell r="K487" t="str">
            <v/>
          </cell>
          <cell r="L487" t="str">
            <v/>
          </cell>
          <cell r="M487" t="str">
            <v/>
          </cell>
          <cell r="N487" t="str">
            <v/>
          </cell>
          <cell r="O487" t="str">
            <v/>
          </cell>
          <cell r="P487" t="str">
            <v/>
          </cell>
          <cell r="Q487" t="str">
            <v/>
          </cell>
          <cell r="R487" t="str">
            <v/>
          </cell>
          <cell r="S487" t="str">
            <v/>
          </cell>
          <cell r="T487" t="str">
            <v/>
          </cell>
          <cell r="U487" t="str">
            <v/>
          </cell>
          <cell r="V487" t="str">
            <v/>
          </cell>
          <cell r="W487" t="str">
            <v/>
          </cell>
          <cell r="X487" t="str">
            <v/>
          </cell>
          <cell r="Y487" t="str">
            <v/>
          </cell>
          <cell r="Z487" t="str">
            <v/>
          </cell>
          <cell r="AA487" t="str">
            <v/>
          </cell>
          <cell r="AB487" t="str">
            <v/>
          </cell>
          <cell r="AC487" t="str">
            <v/>
          </cell>
          <cell r="AD487" t="str">
            <v/>
          </cell>
          <cell r="AE487" t="str">
            <v/>
          </cell>
          <cell r="AF487" t="str">
            <v/>
          </cell>
          <cell r="AG487" t="str">
            <v/>
          </cell>
          <cell r="AH487" t="str">
            <v/>
          </cell>
          <cell r="AI487" t="str">
            <v/>
          </cell>
          <cell r="AJ487" t="str">
            <v/>
          </cell>
          <cell r="AK487" t="str">
            <v/>
          </cell>
          <cell r="AL487" t="str">
            <v/>
          </cell>
          <cell r="AM487" t="str">
            <v/>
          </cell>
          <cell r="AN487" t="str">
            <v/>
          </cell>
          <cell r="AO487" t="str">
            <v/>
          </cell>
          <cell r="AP487" t="str">
            <v/>
          </cell>
          <cell r="AQ487" t="str">
            <v/>
          </cell>
          <cell r="AR487" t="str">
            <v/>
          </cell>
          <cell r="AS487" t="str">
            <v/>
          </cell>
          <cell r="AT487" t="str">
            <v/>
          </cell>
          <cell r="AU487" t="str">
            <v/>
          </cell>
          <cell r="AV487" t="str">
            <v/>
          </cell>
          <cell r="AW487" t="str">
            <v/>
          </cell>
          <cell r="AX487" t="str">
            <v/>
          </cell>
          <cell r="AY487" t="str">
            <v/>
          </cell>
          <cell r="AZ487" t="str">
            <v/>
          </cell>
          <cell r="BA487" t="str">
            <v/>
          </cell>
          <cell r="BB487" t="str">
            <v/>
          </cell>
          <cell r="BC487" t="str">
            <v/>
          </cell>
          <cell r="BD487" t="str">
            <v/>
          </cell>
          <cell r="BE487" t="str">
            <v/>
          </cell>
          <cell r="BF487" t="str">
            <v/>
          </cell>
          <cell r="BG487" t="str">
            <v/>
          </cell>
          <cell r="BH487" t="str">
            <v/>
          </cell>
          <cell r="BI487" t="str">
            <v/>
          </cell>
          <cell r="BJ487" t="str">
            <v/>
          </cell>
          <cell r="BK487" t="str">
            <v/>
          </cell>
          <cell r="BL487" t="str">
            <v/>
          </cell>
          <cell r="BM487" t="str">
            <v/>
          </cell>
          <cell r="BN487" t="str">
            <v/>
          </cell>
          <cell r="BO487" t="str">
            <v/>
          </cell>
          <cell r="BP487" t="str">
            <v/>
          </cell>
          <cell r="BQ487" t="str">
            <v/>
          </cell>
          <cell r="BR487" t="str">
            <v/>
          </cell>
          <cell r="BS487" t="str">
            <v/>
          </cell>
          <cell r="BT487" t="str">
            <v/>
          </cell>
          <cell r="BU487" t="str">
            <v/>
          </cell>
          <cell r="BV487" t="str">
            <v/>
          </cell>
          <cell r="BW487" t="str">
            <v/>
          </cell>
          <cell r="BX487" t="str">
            <v/>
          </cell>
          <cell r="BY487" t="str">
            <v/>
          </cell>
          <cell r="CA487" t="str">
            <v/>
          </cell>
          <cell r="CB487" t="str">
            <v/>
          </cell>
          <cell r="CC487" t="str">
            <v/>
          </cell>
          <cell r="CD487" t="str">
            <v/>
          </cell>
          <cell r="CE487" t="str">
            <v/>
          </cell>
          <cell r="CF487" t="str">
            <v/>
          </cell>
          <cell r="CG487" t="str">
            <v/>
          </cell>
          <cell r="CH487" t="str">
            <v/>
          </cell>
          <cell r="CI487" t="str">
            <v/>
          </cell>
          <cell r="CJ487" t="str">
            <v/>
          </cell>
          <cell r="CK487" t="str">
            <v/>
          </cell>
          <cell r="CL487" t="str">
            <v/>
          </cell>
          <cell r="CM487" t="str">
            <v/>
          </cell>
          <cell r="CN487" t="str">
            <v/>
          </cell>
          <cell r="CO487" t="str">
            <v/>
          </cell>
          <cell r="CP487" t="str">
            <v/>
          </cell>
          <cell r="CQ487" t="str">
            <v/>
          </cell>
          <cell r="CR487" t="str">
            <v/>
          </cell>
          <cell r="CS487" t="str">
            <v/>
          </cell>
          <cell r="CT487" t="str">
            <v/>
          </cell>
          <cell r="CU487" t="str">
            <v/>
          </cell>
          <cell r="CV487" t="str">
            <v/>
          </cell>
          <cell r="CW487" t="str">
            <v/>
          </cell>
          <cell r="CX487" t="str">
            <v/>
          </cell>
          <cell r="CY487" t="str">
            <v/>
          </cell>
          <cell r="CZ487" t="str">
            <v/>
          </cell>
          <cell r="DA487" t="str">
            <v/>
          </cell>
          <cell r="DB487" t="str">
            <v/>
          </cell>
          <cell r="DC487" t="str">
            <v/>
          </cell>
          <cell r="DD487" t="str">
            <v/>
          </cell>
          <cell r="DE487" t="str">
            <v/>
          </cell>
          <cell r="DF487" t="str">
            <v/>
          </cell>
          <cell r="DG487" t="str">
            <v/>
          </cell>
          <cell r="DH487" t="str">
            <v/>
          </cell>
          <cell r="DI487" t="str">
            <v/>
          </cell>
          <cell r="DJ487" t="str">
            <v/>
          </cell>
          <cell r="DK487" t="str">
            <v/>
          </cell>
          <cell r="DL487" t="str">
            <v/>
          </cell>
          <cell r="DM487" t="str">
            <v/>
          </cell>
          <cell r="DN487" t="str">
            <v/>
          </cell>
          <cell r="DO487" t="str">
            <v/>
          </cell>
          <cell r="DP487" t="str">
            <v/>
          </cell>
          <cell r="DQ487" t="str">
            <v/>
          </cell>
          <cell r="DR487" t="str">
            <v/>
          </cell>
          <cell r="DS487" t="str">
            <v/>
          </cell>
          <cell r="DT487" t="str">
            <v/>
          </cell>
          <cell r="DU487" t="str">
            <v/>
          </cell>
          <cell r="DV487" t="str">
            <v/>
          </cell>
          <cell r="DW487" t="str">
            <v/>
          </cell>
          <cell r="DX487" t="str">
            <v/>
          </cell>
          <cell r="DY487" t="str">
            <v/>
          </cell>
          <cell r="DZ487" t="str">
            <v/>
          </cell>
          <cell r="EA487" t="str">
            <v/>
          </cell>
          <cell r="EB487" t="str">
            <v/>
          </cell>
          <cell r="EC487" t="str">
            <v/>
          </cell>
          <cell r="ED487" t="str">
            <v/>
          </cell>
          <cell r="EE487" t="str">
            <v/>
          </cell>
          <cell r="EF487" t="str">
            <v/>
          </cell>
          <cell r="EG487" t="str">
            <v/>
          </cell>
          <cell r="EH487" t="str">
            <v/>
          </cell>
          <cell r="EI487" t="str">
            <v/>
          </cell>
          <cell r="EJ487" t="str">
            <v/>
          </cell>
          <cell r="EK487" t="str">
            <v/>
          </cell>
          <cell r="EL487" t="str">
            <v/>
          </cell>
          <cell r="EM487" t="str">
            <v/>
          </cell>
          <cell r="EN487" t="str">
            <v/>
          </cell>
          <cell r="EO487" t="str">
            <v/>
          </cell>
          <cell r="EP487" t="str">
            <v/>
          </cell>
          <cell r="EQ487" t="str">
            <v/>
          </cell>
          <cell r="ER487" t="str">
            <v/>
          </cell>
          <cell r="ES487" t="str">
            <v/>
          </cell>
          <cell r="ET487" t="str">
            <v/>
          </cell>
          <cell r="EU487" t="str">
            <v/>
          </cell>
          <cell r="EV487" t="str">
            <v/>
          </cell>
          <cell r="EW487" t="str">
            <v/>
          </cell>
          <cell r="EX487" t="str">
            <v/>
          </cell>
        </row>
        <row r="488"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F488" t="str">
            <v/>
          </cell>
          <cell r="G488" t="str">
            <v/>
          </cell>
          <cell r="H488" t="str">
            <v/>
          </cell>
          <cell r="I488" t="str">
            <v/>
          </cell>
          <cell r="J488" t="str">
            <v/>
          </cell>
          <cell r="K488" t="str">
            <v/>
          </cell>
          <cell r="L488" t="str">
            <v/>
          </cell>
          <cell r="M488" t="str">
            <v/>
          </cell>
          <cell r="N488" t="str">
            <v/>
          </cell>
          <cell r="O488" t="str">
            <v/>
          </cell>
          <cell r="P488" t="str">
            <v/>
          </cell>
          <cell r="Q488" t="str">
            <v/>
          </cell>
          <cell r="R488" t="str">
            <v/>
          </cell>
          <cell r="S488" t="str">
            <v/>
          </cell>
          <cell r="T488" t="str">
            <v/>
          </cell>
          <cell r="U488" t="str">
            <v/>
          </cell>
          <cell r="V488" t="str">
            <v/>
          </cell>
          <cell r="W488" t="str">
            <v/>
          </cell>
          <cell r="X488" t="str">
            <v/>
          </cell>
          <cell r="Y488" t="str">
            <v/>
          </cell>
          <cell r="Z488" t="str">
            <v/>
          </cell>
          <cell r="AA488" t="str">
            <v/>
          </cell>
          <cell r="AB488" t="str">
            <v/>
          </cell>
          <cell r="AC488" t="str">
            <v/>
          </cell>
          <cell r="AD488" t="str">
            <v/>
          </cell>
          <cell r="AE488" t="str">
            <v/>
          </cell>
          <cell r="AF488" t="str">
            <v/>
          </cell>
          <cell r="AG488" t="str">
            <v/>
          </cell>
          <cell r="AH488" t="str">
            <v/>
          </cell>
          <cell r="AI488" t="str">
            <v/>
          </cell>
          <cell r="AJ488" t="str">
            <v/>
          </cell>
          <cell r="AK488" t="str">
            <v/>
          </cell>
          <cell r="AL488" t="str">
            <v/>
          </cell>
          <cell r="AM488" t="str">
            <v/>
          </cell>
          <cell r="AN488" t="str">
            <v/>
          </cell>
          <cell r="AO488" t="str">
            <v/>
          </cell>
          <cell r="AP488" t="str">
            <v/>
          </cell>
          <cell r="AQ488" t="str">
            <v/>
          </cell>
          <cell r="AR488" t="str">
            <v/>
          </cell>
          <cell r="AS488" t="str">
            <v/>
          </cell>
          <cell r="AT488" t="str">
            <v/>
          </cell>
          <cell r="AU488" t="str">
            <v/>
          </cell>
          <cell r="AV488" t="str">
            <v/>
          </cell>
          <cell r="AW488" t="str">
            <v/>
          </cell>
          <cell r="AX488" t="str">
            <v/>
          </cell>
          <cell r="AY488" t="str">
            <v/>
          </cell>
          <cell r="AZ488" t="str">
            <v/>
          </cell>
          <cell r="BA488" t="str">
            <v/>
          </cell>
          <cell r="BB488" t="str">
            <v/>
          </cell>
          <cell r="BC488" t="str">
            <v/>
          </cell>
          <cell r="BD488" t="str">
            <v/>
          </cell>
          <cell r="BE488" t="str">
            <v/>
          </cell>
          <cell r="BF488" t="str">
            <v/>
          </cell>
          <cell r="BG488" t="str">
            <v/>
          </cell>
          <cell r="BH488" t="str">
            <v/>
          </cell>
          <cell r="BI488" t="str">
            <v/>
          </cell>
          <cell r="BJ488" t="str">
            <v/>
          </cell>
          <cell r="BK488" t="str">
            <v/>
          </cell>
          <cell r="BL488" t="str">
            <v/>
          </cell>
          <cell r="BM488" t="str">
            <v/>
          </cell>
          <cell r="BN488" t="str">
            <v/>
          </cell>
          <cell r="BO488" t="str">
            <v/>
          </cell>
          <cell r="BP488" t="str">
            <v/>
          </cell>
          <cell r="BQ488" t="str">
            <v/>
          </cell>
          <cell r="BR488" t="str">
            <v/>
          </cell>
          <cell r="BS488" t="str">
            <v/>
          </cell>
          <cell r="BT488" t="str">
            <v/>
          </cell>
          <cell r="BU488" t="str">
            <v/>
          </cell>
          <cell r="BV488" t="str">
            <v/>
          </cell>
          <cell r="BW488" t="str">
            <v/>
          </cell>
          <cell r="BX488" t="str">
            <v/>
          </cell>
          <cell r="BY488" t="str">
            <v/>
          </cell>
          <cell r="CA488" t="str">
            <v/>
          </cell>
          <cell r="CB488" t="str">
            <v/>
          </cell>
          <cell r="CC488" t="str">
            <v/>
          </cell>
          <cell r="CD488" t="str">
            <v/>
          </cell>
          <cell r="CE488" t="str">
            <v/>
          </cell>
          <cell r="CF488" t="str">
            <v/>
          </cell>
          <cell r="CG488" t="str">
            <v/>
          </cell>
          <cell r="CH488" t="str">
            <v/>
          </cell>
          <cell r="CI488" t="str">
            <v/>
          </cell>
          <cell r="CJ488" t="str">
            <v/>
          </cell>
          <cell r="CK488" t="str">
            <v/>
          </cell>
          <cell r="CL488" t="str">
            <v/>
          </cell>
          <cell r="CM488" t="str">
            <v/>
          </cell>
          <cell r="CN488" t="str">
            <v/>
          </cell>
          <cell r="CO488" t="str">
            <v/>
          </cell>
          <cell r="CP488" t="str">
            <v/>
          </cell>
          <cell r="CQ488" t="str">
            <v/>
          </cell>
          <cell r="CR488" t="str">
            <v/>
          </cell>
          <cell r="CS488" t="str">
            <v/>
          </cell>
          <cell r="CT488" t="str">
            <v/>
          </cell>
          <cell r="CU488" t="str">
            <v/>
          </cell>
          <cell r="CV488" t="str">
            <v/>
          </cell>
          <cell r="CW488" t="str">
            <v/>
          </cell>
          <cell r="CX488" t="str">
            <v/>
          </cell>
          <cell r="CY488" t="str">
            <v/>
          </cell>
          <cell r="CZ488" t="str">
            <v/>
          </cell>
          <cell r="DA488" t="str">
            <v/>
          </cell>
          <cell r="DB488" t="str">
            <v/>
          </cell>
          <cell r="DC488" t="str">
            <v/>
          </cell>
          <cell r="DD488" t="str">
            <v/>
          </cell>
          <cell r="DE488" t="str">
            <v/>
          </cell>
          <cell r="DF488" t="str">
            <v/>
          </cell>
          <cell r="DG488" t="str">
            <v/>
          </cell>
          <cell r="DH488" t="str">
            <v/>
          </cell>
          <cell r="DI488" t="str">
            <v/>
          </cell>
          <cell r="DJ488" t="str">
            <v/>
          </cell>
          <cell r="DK488" t="str">
            <v/>
          </cell>
          <cell r="DL488" t="str">
            <v/>
          </cell>
          <cell r="DM488" t="str">
            <v/>
          </cell>
          <cell r="DN488" t="str">
            <v/>
          </cell>
          <cell r="DO488" t="str">
            <v/>
          </cell>
          <cell r="DP488" t="str">
            <v/>
          </cell>
          <cell r="DQ488" t="str">
            <v/>
          </cell>
          <cell r="DR488" t="str">
            <v/>
          </cell>
          <cell r="DS488" t="str">
            <v/>
          </cell>
          <cell r="DT488" t="str">
            <v/>
          </cell>
          <cell r="DU488" t="str">
            <v/>
          </cell>
          <cell r="DV488" t="str">
            <v/>
          </cell>
          <cell r="DW488" t="str">
            <v/>
          </cell>
          <cell r="DX488" t="str">
            <v/>
          </cell>
          <cell r="DY488" t="str">
            <v/>
          </cell>
          <cell r="DZ488" t="str">
            <v/>
          </cell>
          <cell r="EA488" t="str">
            <v/>
          </cell>
          <cell r="EB488" t="str">
            <v/>
          </cell>
          <cell r="EC488" t="str">
            <v/>
          </cell>
          <cell r="ED488" t="str">
            <v/>
          </cell>
          <cell r="EE488" t="str">
            <v/>
          </cell>
          <cell r="EF488" t="str">
            <v/>
          </cell>
          <cell r="EG488" t="str">
            <v/>
          </cell>
          <cell r="EH488" t="str">
            <v/>
          </cell>
          <cell r="EI488" t="str">
            <v/>
          </cell>
          <cell r="EJ488" t="str">
            <v/>
          </cell>
          <cell r="EK488" t="str">
            <v/>
          </cell>
          <cell r="EL488" t="str">
            <v/>
          </cell>
          <cell r="EM488" t="str">
            <v/>
          </cell>
          <cell r="EN488" t="str">
            <v/>
          </cell>
          <cell r="EO488" t="str">
            <v/>
          </cell>
          <cell r="EP488" t="str">
            <v/>
          </cell>
          <cell r="EQ488" t="str">
            <v/>
          </cell>
          <cell r="ER488" t="str">
            <v/>
          </cell>
          <cell r="ES488" t="str">
            <v/>
          </cell>
          <cell r="ET488" t="str">
            <v/>
          </cell>
          <cell r="EU488" t="str">
            <v/>
          </cell>
          <cell r="EV488" t="str">
            <v/>
          </cell>
          <cell r="EW488" t="str">
            <v/>
          </cell>
          <cell r="EX488" t="str">
            <v/>
          </cell>
        </row>
        <row r="489"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F489" t="str">
            <v/>
          </cell>
          <cell r="G489" t="str">
            <v/>
          </cell>
          <cell r="H489" t="str">
            <v/>
          </cell>
          <cell r="I489" t="str">
            <v/>
          </cell>
          <cell r="J489" t="str">
            <v/>
          </cell>
          <cell r="K489" t="str">
            <v/>
          </cell>
          <cell r="L489" t="str">
            <v/>
          </cell>
          <cell r="M489" t="str">
            <v/>
          </cell>
          <cell r="N489" t="str">
            <v/>
          </cell>
          <cell r="O489" t="str">
            <v/>
          </cell>
          <cell r="P489" t="str">
            <v/>
          </cell>
          <cell r="Q489" t="str">
            <v/>
          </cell>
          <cell r="R489" t="str">
            <v/>
          </cell>
          <cell r="S489" t="str">
            <v/>
          </cell>
          <cell r="T489" t="str">
            <v/>
          </cell>
          <cell r="U489" t="str">
            <v/>
          </cell>
          <cell r="V489" t="str">
            <v/>
          </cell>
          <cell r="W489" t="str">
            <v/>
          </cell>
          <cell r="X489" t="str">
            <v/>
          </cell>
          <cell r="Y489" t="str">
            <v/>
          </cell>
          <cell r="Z489" t="str">
            <v/>
          </cell>
          <cell r="AA489" t="str">
            <v/>
          </cell>
          <cell r="AB489" t="str">
            <v/>
          </cell>
          <cell r="AC489" t="str">
            <v/>
          </cell>
          <cell r="AD489" t="str">
            <v/>
          </cell>
          <cell r="AE489" t="str">
            <v/>
          </cell>
          <cell r="AF489" t="str">
            <v/>
          </cell>
          <cell r="AG489" t="str">
            <v/>
          </cell>
          <cell r="AH489" t="str">
            <v/>
          </cell>
          <cell r="AI489" t="str">
            <v/>
          </cell>
          <cell r="AJ489" t="str">
            <v/>
          </cell>
          <cell r="AK489" t="str">
            <v/>
          </cell>
          <cell r="AL489" t="str">
            <v/>
          </cell>
          <cell r="AM489" t="str">
            <v/>
          </cell>
          <cell r="AN489" t="str">
            <v/>
          </cell>
          <cell r="AO489" t="str">
            <v/>
          </cell>
          <cell r="AP489" t="str">
            <v/>
          </cell>
          <cell r="AQ489" t="str">
            <v/>
          </cell>
          <cell r="AR489" t="str">
            <v/>
          </cell>
          <cell r="AS489" t="str">
            <v/>
          </cell>
          <cell r="AT489" t="str">
            <v/>
          </cell>
          <cell r="AU489" t="str">
            <v/>
          </cell>
          <cell r="AV489" t="str">
            <v/>
          </cell>
          <cell r="AW489" t="str">
            <v/>
          </cell>
          <cell r="AX489" t="str">
            <v/>
          </cell>
          <cell r="AY489" t="str">
            <v/>
          </cell>
          <cell r="AZ489" t="str">
            <v/>
          </cell>
          <cell r="BA489" t="str">
            <v/>
          </cell>
          <cell r="BB489" t="str">
            <v/>
          </cell>
          <cell r="BC489" t="str">
            <v/>
          </cell>
          <cell r="BD489" t="str">
            <v/>
          </cell>
          <cell r="BE489" t="str">
            <v/>
          </cell>
          <cell r="BF489" t="str">
            <v/>
          </cell>
          <cell r="BG489" t="str">
            <v/>
          </cell>
          <cell r="BH489" t="str">
            <v/>
          </cell>
          <cell r="BI489" t="str">
            <v/>
          </cell>
          <cell r="BJ489" t="str">
            <v/>
          </cell>
          <cell r="BK489" t="str">
            <v/>
          </cell>
          <cell r="BL489" t="str">
            <v/>
          </cell>
          <cell r="BM489" t="str">
            <v/>
          </cell>
          <cell r="BN489" t="str">
            <v/>
          </cell>
          <cell r="BO489" t="str">
            <v/>
          </cell>
          <cell r="BP489" t="str">
            <v/>
          </cell>
          <cell r="BQ489" t="str">
            <v/>
          </cell>
          <cell r="BR489" t="str">
            <v/>
          </cell>
          <cell r="BS489" t="str">
            <v/>
          </cell>
          <cell r="BT489" t="str">
            <v/>
          </cell>
          <cell r="BU489" t="str">
            <v/>
          </cell>
          <cell r="BV489" t="str">
            <v/>
          </cell>
          <cell r="BW489" t="str">
            <v/>
          </cell>
          <cell r="BX489" t="str">
            <v/>
          </cell>
          <cell r="BY489" t="str">
            <v/>
          </cell>
          <cell r="CA489" t="str">
            <v/>
          </cell>
          <cell r="CB489" t="str">
            <v/>
          </cell>
          <cell r="CC489" t="str">
            <v/>
          </cell>
          <cell r="CD489" t="str">
            <v/>
          </cell>
          <cell r="CE489" t="str">
            <v/>
          </cell>
          <cell r="CF489" t="str">
            <v/>
          </cell>
          <cell r="CG489" t="str">
            <v/>
          </cell>
          <cell r="CH489" t="str">
            <v/>
          </cell>
          <cell r="CI489" t="str">
            <v/>
          </cell>
          <cell r="CJ489" t="str">
            <v/>
          </cell>
          <cell r="CK489" t="str">
            <v/>
          </cell>
          <cell r="CL489" t="str">
            <v/>
          </cell>
          <cell r="CM489" t="str">
            <v/>
          </cell>
          <cell r="CN489" t="str">
            <v/>
          </cell>
          <cell r="CO489" t="str">
            <v/>
          </cell>
          <cell r="CP489" t="str">
            <v/>
          </cell>
          <cell r="CQ489" t="str">
            <v/>
          </cell>
          <cell r="CR489" t="str">
            <v/>
          </cell>
          <cell r="CS489" t="str">
            <v/>
          </cell>
          <cell r="CT489" t="str">
            <v/>
          </cell>
          <cell r="CU489" t="str">
            <v/>
          </cell>
          <cell r="CV489" t="str">
            <v/>
          </cell>
          <cell r="CW489" t="str">
            <v/>
          </cell>
          <cell r="CX489" t="str">
            <v/>
          </cell>
          <cell r="CY489" t="str">
            <v/>
          </cell>
          <cell r="CZ489" t="str">
            <v/>
          </cell>
          <cell r="DA489" t="str">
            <v/>
          </cell>
          <cell r="DB489" t="str">
            <v/>
          </cell>
          <cell r="DC489" t="str">
            <v/>
          </cell>
          <cell r="DD489" t="str">
            <v/>
          </cell>
          <cell r="DE489" t="str">
            <v/>
          </cell>
          <cell r="DF489" t="str">
            <v/>
          </cell>
          <cell r="DG489" t="str">
            <v/>
          </cell>
          <cell r="DH489" t="str">
            <v/>
          </cell>
          <cell r="DI489" t="str">
            <v/>
          </cell>
          <cell r="DJ489" t="str">
            <v/>
          </cell>
          <cell r="DK489" t="str">
            <v/>
          </cell>
          <cell r="DL489" t="str">
            <v/>
          </cell>
          <cell r="DM489" t="str">
            <v/>
          </cell>
          <cell r="DN489" t="str">
            <v/>
          </cell>
          <cell r="DO489" t="str">
            <v/>
          </cell>
          <cell r="DP489" t="str">
            <v/>
          </cell>
          <cell r="DQ489" t="str">
            <v/>
          </cell>
          <cell r="DR489" t="str">
            <v/>
          </cell>
          <cell r="DS489" t="str">
            <v/>
          </cell>
          <cell r="DT489" t="str">
            <v/>
          </cell>
          <cell r="DU489" t="str">
            <v/>
          </cell>
          <cell r="DV489" t="str">
            <v/>
          </cell>
          <cell r="DW489" t="str">
            <v/>
          </cell>
          <cell r="DX489" t="str">
            <v/>
          </cell>
          <cell r="DY489" t="str">
            <v/>
          </cell>
          <cell r="DZ489" t="str">
            <v/>
          </cell>
          <cell r="EA489" t="str">
            <v/>
          </cell>
          <cell r="EB489" t="str">
            <v/>
          </cell>
          <cell r="EC489" t="str">
            <v/>
          </cell>
          <cell r="ED489" t="str">
            <v/>
          </cell>
          <cell r="EE489" t="str">
            <v/>
          </cell>
          <cell r="EF489" t="str">
            <v/>
          </cell>
          <cell r="EG489" t="str">
            <v/>
          </cell>
          <cell r="EH489" t="str">
            <v/>
          </cell>
          <cell r="EI489" t="str">
            <v/>
          </cell>
          <cell r="EJ489" t="str">
            <v/>
          </cell>
          <cell r="EK489" t="str">
            <v/>
          </cell>
          <cell r="EL489" t="str">
            <v/>
          </cell>
          <cell r="EM489" t="str">
            <v/>
          </cell>
          <cell r="EN489" t="str">
            <v/>
          </cell>
          <cell r="EO489" t="str">
            <v/>
          </cell>
          <cell r="EP489" t="str">
            <v/>
          </cell>
          <cell r="EQ489" t="str">
            <v/>
          </cell>
          <cell r="ER489" t="str">
            <v/>
          </cell>
          <cell r="ES489" t="str">
            <v/>
          </cell>
          <cell r="ET489" t="str">
            <v/>
          </cell>
          <cell r="EU489" t="str">
            <v/>
          </cell>
          <cell r="EV489" t="str">
            <v/>
          </cell>
          <cell r="EW489" t="str">
            <v/>
          </cell>
          <cell r="EX489" t="str">
            <v/>
          </cell>
        </row>
        <row r="490"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F490" t="str">
            <v/>
          </cell>
          <cell r="G490" t="str">
            <v/>
          </cell>
          <cell r="H490" t="str">
            <v/>
          </cell>
          <cell r="I490" t="str">
            <v/>
          </cell>
          <cell r="J490" t="str">
            <v/>
          </cell>
          <cell r="K490" t="str">
            <v/>
          </cell>
          <cell r="L490" t="str">
            <v/>
          </cell>
          <cell r="M490" t="str">
            <v/>
          </cell>
          <cell r="N490" t="str">
            <v/>
          </cell>
          <cell r="O490" t="str">
            <v/>
          </cell>
          <cell r="P490" t="str">
            <v/>
          </cell>
          <cell r="Q490" t="str">
            <v/>
          </cell>
          <cell r="R490" t="str">
            <v/>
          </cell>
          <cell r="S490" t="str">
            <v/>
          </cell>
          <cell r="T490" t="str">
            <v/>
          </cell>
          <cell r="U490" t="str">
            <v/>
          </cell>
          <cell r="V490" t="str">
            <v/>
          </cell>
          <cell r="W490" t="str">
            <v/>
          </cell>
          <cell r="X490" t="str">
            <v/>
          </cell>
          <cell r="Y490" t="str">
            <v/>
          </cell>
          <cell r="Z490" t="str">
            <v/>
          </cell>
          <cell r="AA490" t="str">
            <v/>
          </cell>
          <cell r="AB490" t="str">
            <v/>
          </cell>
          <cell r="AC490" t="str">
            <v/>
          </cell>
          <cell r="AD490" t="str">
            <v/>
          </cell>
          <cell r="AE490" t="str">
            <v/>
          </cell>
          <cell r="AF490" t="str">
            <v/>
          </cell>
          <cell r="AG490" t="str">
            <v/>
          </cell>
          <cell r="AH490" t="str">
            <v/>
          </cell>
          <cell r="AI490" t="str">
            <v/>
          </cell>
          <cell r="AJ490" t="str">
            <v/>
          </cell>
          <cell r="AK490" t="str">
            <v/>
          </cell>
          <cell r="AL490" t="str">
            <v/>
          </cell>
          <cell r="AM490" t="str">
            <v/>
          </cell>
          <cell r="AN490" t="str">
            <v/>
          </cell>
          <cell r="AO490" t="str">
            <v/>
          </cell>
          <cell r="AP490" t="str">
            <v/>
          </cell>
          <cell r="AQ490" t="str">
            <v/>
          </cell>
          <cell r="AR490" t="str">
            <v/>
          </cell>
          <cell r="AS490" t="str">
            <v/>
          </cell>
          <cell r="AT490" t="str">
            <v/>
          </cell>
          <cell r="AU490" t="str">
            <v/>
          </cell>
          <cell r="AV490" t="str">
            <v/>
          </cell>
          <cell r="AW490" t="str">
            <v/>
          </cell>
          <cell r="AX490" t="str">
            <v/>
          </cell>
          <cell r="AY490" t="str">
            <v/>
          </cell>
          <cell r="AZ490" t="str">
            <v/>
          </cell>
          <cell r="BA490" t="str">
            <v/>
          </cell>
          <cell r="BB490" t="str">
            <v/>
          </cell>
          <cell r="BC490" t="str">
            <v/>
          </cell>
          <cell r="BD490" t="str">
            <v/>
          </cell>
          <cell r="BE490" t="str">
            <v/>
          </cell>
          <cell r="BF490" t="str">
            <v/>
          </cell>
          <cell r="BG490" t="str">
            <v/>
          </cell>
          <cell r="BH490" t="str">
            <v/>
          </cell>
          <cell r="BI490" t="str">
            <v/>
          </cell>
          <cell r="BJ490" t="str">
            <v/>
          </cell>
          <cell r="BK490" t="str">
            <v/>
          </cell>
          <cell r="BL490" t="str">
            <v/>
          </cell>
          <cell r="BM490" t="str">
            <v/>
          </cell>
          <cell r="BN490" t="str">
            <v/>
          </cell>
          <cell r="BO490" t="str">
            <v/>
          </cell>
          <cell r="BP490" t="str">
            <v/>
          </cell>
          <cell r="BQ490" t="str">
            <v/>
          </cell>
          <cell r="BR490" t="str">
            <v/>
          </cell>
          <cell r="BS490" t="str">
            <v/>
          </cell>
          <cell r="BT490" t="str">
            <v/>
          </cell>
          <cell r="BU490" t="str">
            <v/>
          </cell>
          <cell r="BV490" t="str">
            <v/>
          </cell>
          <cell r="BW490" t="str">
            <v/>
          </cell>
          <cell r="BX490" t="str">
            <v/>
          </cell>
          <cell r="BY490" t="str">
            <v/>
          </cell>
          <cell r="CA490" t="str">
            <v/>
          </cell>
          <cell r="CB490" t="str">
            <v/>
          </cell>
          <cell r="CC490" t="str">
            <v/>
          </cell>
          <cell r="CD490" t="str">
            <v/>
          </cell>
          <cell r="CE490" t="str">
            <v/>
          </cell>
          <cell r="CF490" t="str">
            <v/>
          </cell>
          <cell r="CG490" t="str">
            <v/>
          </cell>
          <cell r="CH490" t="str">
            <v/>
          </cell>
          <cell r="CI490" t="str">
            <v/>
          </cell>
          <cell r="CJ490" t="str">
            <v/>
          </cell>
          <cell r="CK490" t="str">
            <v/>
          </cell>
          <cell r="CL490" t="str">
            <v/>
          </cell>
          <cell r="CM490" t="str">
            <v/>
          </cell>
          <cell r="CN490" t="str">
            <v/>
          </cell>
          <cell r="CO490" t="str">
            <v/>
          </cell>
          <cell r="CP490" t="str">
            <v/>
          </cell>
          <cell r="CQ490" t="str">
            <v/>
          </cell>
          <cell r="CR490" t="str">
            <v/>
          </cell>
          <cell r="CS490" t="str">
            <v/>
          </cell>
          <cell r="CT490" t="str">
            <v/>
          </cell>
          <cell r="CU490" t="str">
            <v/>
          </cell>
          <cell r="CV490" t="str">
            <v/>
          </cell>
          <cell r="CW490" t="str">
            <v/>
          </cell>
          <cell r="CX490" t="str">
            <v/>
          </cell>
          <cell r="CY490" t="str">
            <v/>
          </cell>
          <cell r="CZ490" t="str">
            <v/>
          </cell>
          <cell r="DA490" t="str">
            <v/>
          </cell>
          <cell r="DB490" t="str">
            <v/>
          </cell>
          <cell r="DC490" t="str">
            <v/>
          </cell>
          <cell r="DD490" t="str">
            <v/>
          </cell>
          <cell r="DE490" t="str">
            <v/>
          </cell>
          <cell r="DF490" t="str">
            <v/>
          </cell>
          <cell r="DG490" t="str">
            <v/>
          </cell>
          <cell r="DH490" t="str">
            <v/>
          </cell>
          <cell r="DI490" t="str">
            <v/>
          </cell>
          <cell r="DJ490" t="str">
            <v/>
          </cell>
          <cell r="DK490" t="str">
            <v/>
          </cell>
          <cell r="DL490" t="str">
            <v/>
          </cell>
          <cell r="DM490" t="str">
            <v/>
          </cell>
          <cell r="DN490" t="str">
            <v/>
          </cell>
          <cell r="DO490" t="str">
            <v/>
          </cell>
          <cell r="DP490" t="str">
            <v/>
          </cell>
          <cell r="DQ490" t="str">
            <v/>
          </cell>
          <cell r="DR490" t="str">
            <v/>
          </cell>
          <cell r="DS490" t="str">
            <v/>
          </cell>
          <cell r="DT490" t="str">
            <v/>
          </cell>
          <cell r="DU490" t="str">
            <v/>
          </cell>
          <cell r="DV490" t="str">
            <v/>
          </cell>
          <cell r="DW490" t="str">
            <v/>
          </cell>
          <cell r="DX490" t="str">
            <v/>
          </cell>
          <cell r="DY490" t="str">
            <v/>
          </cell>
          <cell r="DZ490" t="str">
            <v/>
          </cell>
          <cell r="EA490" t="str">
            <v/>
          </cell>
          <cell r="EB490" t="str">
            <v/>
          </cell>
          <cell r="EC490" t="str">
            <v/>
          </cell>
          <cell r="ED490" t="str">
            <v/>
          </cell>
          <cell r="EE490" t="str">
            <v/>
          </cell>
          <cell r="EF490" t="str">
            <v/>
          </cell>
          <cell r="EG490" t="str">
            <v/>
          </cell>
          <cell r="EH490" t="str">
            <v/>
          </cell>
          <cell r="EI490" t="str">
            <v/>
          </cell>
          <cell r="EJ490" t="str">
            <v/>
          </cell>
          <cell r="EK490" t="str">
            <v/>
          </cell>
          <cell r="EL490" t="str">
            <v/>
          </cell>
          <cell r="EM490" t="str">
            <v/>
          </cell>
          <cell r="EN490" t="str">
            <v/>
          </cell>
          <cell r="EO490" t="str">
            <v/>
          </cell>
          <cell r="EP490" t="str">
            <v/>
          </cell>
          <cell r="EQ490" t="str">
            <v/>
          </cell>
          <cell r="ER490" t="str">
            <v/>
          </cell>
          <cell r="ES490" t="str">
            <v/>
          </cell>
          <cell r="ET490" t="str">
            <v/>
          </cell>
          <cell r="EU490" t="str">
            <v/>
          </cell>
          <cell r="EV490" t="str">
            <v/>
          </cell>
          <cell r="EW490" t="str">
            <v/>
          </cell>
          <cell r="EX490" t="str">
            <v/>
          </cell>
        </row>
        <row r="491"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F491" t="str">
            <v/>
          </cell>
          <cell r="G491" t="str">
            <v/>
          </cell>
          <cell r="H491" t="str">
            <v/>
          </cell>
          <cell r="I491" t="str">
            <v/>
          </cell>
          <cell r="J491" t="str">
            <v/>
          </cell>
          <cell r="K491" t="str">
            <v/>
          </cell>
          <cell r="L491" t="str">
            <v/>
          </cell>
          <cell r="M491" t="str">
            <v/>
          </cell>
          <cell r="N491" t="str">
            <v/>
          </cell>
          <cell r="O491" t="str">
            <v/>
          </cell>
          <cell r="P491" t="str">
            <v/>
          </cell>
          <cell r="Q491" t="str">
            <v/>
          </cell>
          <cell r="R491" t="str">
            <v/>
          </cell>
          <cell r="S491" t="str">
            <v/>
          </cell>
          <cell r="T491" t="str">
            <v/>
          </cell>
          <cell r="U491" t="str">
            <v/>
          </cell>
          <cell r="V491" t="str">
            <v/>
          </cell>
          <cell r="W491" t="str">
            <v/>
          </cell>
          <cell r="X491" t="str">
            <v/>
          </cell>
          <cell r="Y491" t="str">
            <v/>
          </cell>
          <cell r="Z491" t="str">
            <v/>
          </cell>
          <cell r="AA491" t="str">
            <v/>
          </cell>
          <cell r="AB491" t="str">
            <v/>
          </cell>
          <cell r="AC491" t="str">
            <v/>
          </cell>
          <cell r="AD491" t="str">
            <v/>
          </cell>
          <cell r="AE491" t="str">
            <v/>
          </cell>
          <cell r="AF491" t="str">
            <v/>
          </cell>
          <cell r="AG491" t="str">
            <v/>
          </cell>
          <cell r="AH491" t="str">
            <v/>
          </cell>
          <cell r="AI491" t="str">
            <v/>
          </cell>
          <cell r="AJ491" t="str">
            <v/>
          </cell>
          <cell r="AK491" t="str">
            <v/>
          </cell>
          <cell r="AL491" t="str">
            <v/>
          </cell>
          <cell r="AM491" t="str">
            <v/>
          </cell>
          <cell r="AN491" t="str">
            <v/>
          </cell>
          <cell r="AO491" t="str">
            <v/>
          </cell>
          <cell r="AP491" t="str">
            <v/>
          </cell>
          <cell r="AQ491" t="str">
            <v/>
          </cell>
          <cell r="AR491" t="str">
            <v/>
          </cell>
          <cell r="AS491" t="str">
            <v/>
          </cell>
          <cell r="AT491" t="str">
            <v/>
          </cell>
          <cell r="AU491" t="str">
            <v/>
          </cell>
          <cell r="AV491" t="str">
            <v/>
          </cell>
          <cell r="AW491" t="str">
            <v/>
          </cell>
          <cell r="AX491" t="str">
            <v/>
          </cell>
          <cell r="AY491" t="str">
            <v/>
          </cell>
          <cell r="AZ491" t="str">
            <v/>
          </cell>
          <cell r="BA491" t="str">
            <v/>
          </cell>
          <cell r="BB491" t="str">
            <v/>
          </cell>
          <cell r="BC491" t="str">
            <v/>
          </cell>
          <cell r="BD491" t="str">
            <v/>
          </cell>
          <cell r="BE491" t="str">
            <v/>
          </cell>
          <cell r="BF491" t="str">
            <v/>
          </cell>
          <cell r="BG491" t="str">
            <v/>
          </cell>
          <cell r="BH491" t="str">
            <v/>
          </cell>
          <cell r="BI491" t="str">
            <v/>
          </cell>
          <cell r="BJ491" t="str">
            <v/>
          </cell>
          <cell r="BK491" t="str">
            <v/>
          </cell>
          <cell r="BL491" t="str">
            <v/>
          </cell>
          <cell r="BM491" t="str">
            <v/>
          </cell>
          <cell r="BN491" t="str">
            <v/>
          </cell>
          <cell r="BO491" t="str">
            <v/>
          </cell>
          <cell r="BP491" t="str">
            <v/>
          </cell>
          <cell r="BQ491" t="str">
            <v/>
          </cell>
          <cell r="BR491" t="str">
            <v/>
          </cell>
          <cell r="BS491" t="str">
            <v/>
          </cell>
          <cell r="BT491" t="str">
            <v/>
          </cell>
          <cell r="BU491" t="str">
            <v/>
          </cell>
          <cell r="BV491" t="str">
            <v/>
          </cell>
          <cell r="BW491" t="str">
            <v/>
          </cell>
          <cell r="BX491" t="str">
            <v/>
          </cell>
          <cell r="BY491" t="str">
            <v/>
          </cell>
          <cell r="CA491" t="str">
            <v/>
          </cell>
          <cell r="CB491" t="str">
            <v/>
          </cell>
          <cell r="CC491" t="str">
            <v/>
          </cell>
          <cell r="CD491" t="str">
            <v/>
          </cell>
          <cell r="CE491" t="str">
            <v/>
          </cell>
          <cell r="CF491" t="str">
            <v/>
          </cell>
          <cell r="CG491" t="str">
            <v/>
          </cell>
          <cell r="CH491" t="str">
            <v/>
          </cell>
          <cell r="CI491" t="str">
            <v/>
          </cell>
          <cell r="CJ491" t="str">
            <v/>
          </cell>
          <cell r="CK491" t="str">
            <v/>
          </cell>
          <cell r="CL491" t="str">
            <v/>
          </cell>
          <cell r="CM491" t="str">
            <v/>
          </cell>
          <cell r="CN491" t="str">
            <v/>
          </cell>
          <cell r="CO491" t="str">
            <v/>
          </cell>
          <cell r="CP491" t="str">
            <v/>
          </cell>
          <cell r="CQ491" t="str">
            <v/>
          </cell>
          <cell r="CR491" t="str">
            <v/>
          </cell>
          <cell r="CS491" t="str">
            <v/>
          </cell>
          <cell r="CT491" t="str">
            <v/>
          </cell>
          <cell r="CU491" t="str">
            <v/>
          </cell>
          <cell r="CV491" t="str">
            <v/>
          </cell>
          <cell r="CW491" t="str">
            <v/>
          </cell>
          <cell r="CX491" t="str">
            <v/>
          </cell>
          <cell r="CY491" t="str">
            <v/>
          </cell>
          <cell r="CZ491" t="str">
            <v/>
          </cell>
          <cell r="DA491" t="str">
            <v/>
          </cell>
          <cell r="DB491" t="str">
            <v/>
          </cell>
          <cell r="DC491" t="str">
            <v/>
          </cell>
          <cell r="DD491" t="str">
            <v/>
          </cell>
          <cell r="DE491" t="str">
            <v/>
          </cell>
          <cell r="DF491" t="str">
            <v/>
          </cell>
          <cell r="DG491" t="str">
            <v/>
          </cell>
          <cell r="DH491" t="str">
            <v/>
          </cell>
          <cell r="DI491" t="str">
            <v/>
          </cell>
          <cell r="DJ491" t="str">
            <v/>
          </cell>
          <cell r="DK491" t="str">
            <v/>
          </cell>
          <cell r="DL491" t="str">
            <v/>
          </cell>
          <cell r="DM491" t="str">
            <v/>
          </cell>
          <cell r="DN491" t="str">
            <v/>
          </cell>
          <cell r="DO491" t="str">
            <v/>
          </cell>
          <cell r="DP491" t="str">
            <v/>
          </cell>
          <cell r="DQ491" t="str">
            <v/>
          </cell>
          <cell r="DR491" t="str">
            <v/>
          </cell>
          <cell r="DS491" t="str">
            <v/>
          </cell>
          <cell r="DT491" t="str">
            <v/>
          </cell>
          <cell r="DU491" t="str">
            <v/>
          </cell>
          <cell r="DV491" t="str">
            <v/>
          </cell>
          <cell r="DW491" t="str">
            <v/>
          </cell>
          <cell r="DX491" t="str">
            <v/>
          </cell>
          <cell r="DY491" t="str">
            <v/>
          </cell>
          <cell r="DZ491" t="str">
            <v/>
          </cell>
          <cell r="EA491" t="str">
            <v/>
          </cell>
          <cell r="EB491" t="str">
            <v/>
          </cell>
          <cell r="EC491" t="str">
            <v/>
          </cell>
          <cell r="ED491" t="str">
            <v/>
          </cell>
          <cell r="EE491" t="str">
            <v/>
          </cell>
          <cell r="EF491" t="str">
            <v/>
          </cell>
          <cell r="EG491" t="str">
            <v/>
          </cell>
          <cell r="EH491" t="str">
            <v/>
          </cell>
          <cell r="EI491" t="str">
            <v/>
          </cell>
          <cell r="EJ491" t="str">
            <v/>
          </cell>
          <cell r="EK491" t="str">
            <v/>
          </cell>
          <cell r="EL491" t="str">
            <v/>
          </cell>
          <cell r="EM491" t="str">
            <v/>
          </cell>
          <cell r="EN491" t="str">
            <v/>
          </cell>
          <cell r="EO491" t="str">
            <v/>
          </cell>
          <cell r="EP491" t="str">
            <v/>
          </cell>
          <cell r="EQ491" t="str">
            <v/>
          </cell>
          <cell r="ER491" t="str">
            <v/>
          </cell>
          <cell r="ES491" t="str">
            <v/>
          </cell>
          <cell r="ET491" t="str">
            <v/>
          </cell>
          <cell r="EU491" t="str">
            <v/>
          </cell>
          <cell r="EV491" t="str">
            <v/>
          </cell>
          <cell r="EW491" t="str">
            <v/>
          </cell>
          <cell r="EX491" t="str">
            <v/>
          </cell>
        </row>
        <row r="492"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F492" t="str">
            <v/>
          </cell>
          <cell r="G492" t="str">
            <v/>
          </cell>
          <cell r="H492" t="str">
            <v/>
          </cell>
          <cell r="I492" t="str">
            <v/>
          </cell>
          <cell r="J492" t="str">
            <v/>
          </cell>
          <cell r="K492" t="str">
            <v/>
          </cell>
          <cell r="L492" t="str">
            <v/>
          </cell>
          <cell r="M492" t="str">
            <v/>
          </cell>
          <cell r="N492" t="str">
            <v/>
          </cell>
          <cell r="O492" t="str">
            <v/>
          </cell>
          <cell r="P492" t="str">
            <v/>
          </cell>
          <cell r="Q492" t="str">
            <v/>
          </cell>
          <cell r="R492" t="str">
            <v/>
          </cell>
          <cell r="S492" t="str">
            <v/>
          </cell>
          <cell r="T492" t="str">
            <v/>
          </cell>
          <cell r="U492" t="str">
            <v/>
          </cell>
          <cell r="V492" t="str">
            <v/>
          </cell>
          <cell r="W492" t="str">
            <v/>
          </cell>
          <cell r="X492" t="str">
            <v/>
          </cell>
          <cell r="Y492" t="str">
            <v/>
          </cell>
          <cell r="Z492" t="str">
            <v/>
          </cell>
          <cell r="AA492" t="str">
            <v/>
          </cell>
          <cell r="AB492" t="str">
            <v/>
          </cell>
          <cell r="AC492" t="str">
            <v/>
          </cell>
          <cell r="AD492" t="str">
            <v/>
          </cell>
          <cell r="AE492" t="str">
            <v/>
          </cell>
          <cell r="AF492" t="str">
            <v/>
          </cell>
          <cell r="AG492" t="str">
            <v/>
          </cell>
          <cell r="AH492" t="str">
            <v/>
          </cell>
          <cell r="AI492" t="str">
            <v/>
          </cell>
          <cell r="AJ492" t="str">
            <v/>
          </cell>
          <cell r="AK492" t="str">
            <v/>
          </cell>
          <cell r="AL492" t="str">
            <v/>
          </cell>
          <cell r="AM492" t="str">
            <v/>
          </cell>
          <cell r="AN492" t="str">
            <v/>
          </cell>
          <cell r="AO492" t="str">
            <v/>
          </cell>
          <cell r="AP492" t="str">
            <v/>
          </cell>
          <cell r="AQ492" t="str">
            <v/>
          </cell>
          <cell r="AR492" t="str">
            <v/>
          </cell>
          <cell r="AS492" t="str">
            <v/>
          </cell>
          <cell r="AT492" t="str">
            <v/>
          </cell>
          <cell r="AU492" t="str">
            <v/>
          </cell>
          <cell r="AV492" t="str">
            <v/>
          </cell>
          <cell r="AW492" t="str">
            <v/>
          </cell>
          <cell r="AX492" t="str">
            <v/>
          </cell>
          <cell r="AY492" t="str">
            <v/>
          </cell>
          <cell r="AZ492" t="str">
            <v/>
          </cell>
          <cell r="BA492" t="str">
            <v/>
          </cell>
          <cell r="BB492" t="str">
            <v/>
          </cell>
          <cell r="BC492" t="str">
            <v/>
          </cell>
          <cell r="BD492" t="str">
            <v/>
          </cell>
          <cell r="BE492" t="str">
            <v/>
          </cell>
          <cell r="BF492" t="str">
            <v/>
          </cell>
          <cell r="BG492" t="str">
            <v/>
          </cell>
          <cell r="BH492" t="str">
            <v/>
          </cell>
          <cell r="BI492" t="str">
            <v/>
          </cell>
          <cell r="BJ492" t="str">
            <v/>
          </cell>
          <cell r="BK492" t="str">
            <v/>
          </cell>
          <cell r="BL492" t="str">
            <v/>
          </cell>
          <cell r="BM492" t="str">
            <v/>
          </cell>
          <cell r="BN492" t="str">
            <v/>
          </cell>
          <cell r="BO492" t="str">
            <v/>
          </cell>
          <cell r="BP492" t="str">
            <v/>
          </cell>
          <cell r="BQ492" t="str">
            <v/>
          </cell>
          <cell r="BR492" t="str">
            <v/>
          </cell>
          <cell r="BS492" t="str">
            <v/>
          </cell>
          <cell r="BT492" t="str">
            <v/>
          </cell>
          <cell r="BU492" t="str">
            <v/>
          </cell>
          <cell r="BV492" t="str">
            <v/>
          </cell>
          <cell r="BW492" t="str">
            <v/>
          </cell>
          <cell r="BX492" t="str">
            <v/>
          </cell>
          <cell r="BY492" t="str">
            <v/>
          </cell>
          <cell r="CA492" t="str">
            <v/>
          </cell>
          <cell r="CB492" t="str">
            <v/>
          </cell>
          <cell r="CC492" t="str">
            <v/>
          </cell>
          <cell r="CD492" t="str">
            <v/>
          </cell>
          <cell r="CE492" t="str">
            <v/>
          </cell>
          <cell r="CF492" t="str">
            <v/>
          </cell>
          <cell r="CG492" t="str">
            <v/>
          </cell>
          <cell r="CH492" t="str">
            <v/>
          </cell>
          <cell r="CI492" t="str">
            <v/>
          </cell>
          <cell r="CJ492" t="str">
            <v/>
          </cell>
          <cell r="CK492" t="str">
            <v/>
          </cell>
          <cell r="CL492" t="str">
            <v/>
          </cell>
          <cell r="CM492" t="str">
            <v/>
          </cell>
          <cell r="CN492" t="str">
            <v/>
          </cell>
          <cell r="CO492" t="str">
            <v/>
          </cell>
          <cell r="CP492" t="str">
            <v/>
          </cell>
          <cell r="CQ492" t="str">
            <v/>
          </cell>
          <cell r="CR492" t="str">
            <v/>
          </cell>
          <cell r="CS492" t="str">
            <v/>
          </cell>
          <cell r="CT492" t="str">
            <v/>
          </cell>
          <cell r="CU492" t="str">
            <v/>
          </cell>
          <cell r="CV492" t="str">
            <v/>
          </cell>
          <cell r="CW492" t="str">
            <v/>
          </cell>
          <cell r="CX492" t="str">
            <v/>
          </cell>
          <cell r="CY492" t="str">
            <v/>
          </cell>
          <cell r="CZ492" t="str">
            <v/>
          </cell>
          <cell r="DA492" t="str">
            <v/>
          </cell>
          <cell r="DB492" t="str">
            <v/>
          </cell>
          <cell r="DC492" t="str">
            <v/>
          </cell>
          <cell r="DD492" t="str">
            <v/>
          </cell>
          <cell r="DE492" t="str">
            <v/>
          </cell>
          <cell r="DF492" t="str">
            <v/>
          </cell>
          <cell r="DG492" t="str">
            <v/>
          </cell>
          <cell r="DH492" t="str">
            <v/>
          </cell>
          <cell r="DI492" t="str">
            <v/>
          </cell>
          <cell r="DJ492" t="str">
            <v/>
          </cell>
          <cell r="DK492" t="str">
            <v/>
          </cell>
          <cell r="DL492" t="str">
            <v/>
          </cell>
          <cell r="DM492" t="str">
            <v/>
          </cell>
          <cell r="DN492" t="str">
            <v/>
          </cell>
          <cell r="DO492" t="str">
            <v/>
          </cell>
          <cell r="DP492" t="str">
            <v/>
          </cell>
          <cell r="DQ492" t="str">
            <v/>
          </cell>
          <cell r="DR492" t="str">
            <v/>
          </cell>
          <cell r="DS492" t="str">
            <v/>
          </cell>
          <cell r="DT492" t="str">
            <v/>
          </cell>
          <cell r="DU492" t="str">
            <v/>
          </cell>
          <cell r="DV492" t="str">
            <v/>
          </cell>
          <cell r="DW492" t="str">
            <v/>
          </cell>
          <cell r="DX492" t="str">
            <v/>
          </cell>
          <cell r="DY492" t="str">
            <v/>
          </cell>
          <cell r="DZ492" t="str">
            <v/>
          </cell>
          <cell r="EA492" t="str">
            <v/>
          </cell>
          <cell r="EB492" t="str">
            <v/>
          </cell>
          <cell r="EC492" t="str">
            <v/>
          </cell>
          <cell r="ED492" t="str">
            <v/>
          </cell>
          <cell r="EE492" t="str">
            <v/>
          </cell>
          <cell r="EF492" t="str">
            <v/>
          </cell>
          <cell r="EG492" t="str">
            <v/>
          </cell>
          <cell r="EH492" t="str">
            <v/>
          </cell>
          <cell r="EI492" t="str">
            <v/>
          </cell>
          <cell r="EJ492" t="str">
            <v/>
          </cell>
          <cell r="EK492" t="str">
            <v/>
          </cell>
          <cell r="EL492" t="str">
            <v/>
          </cell>
          <cell r="EM492" t="str">
            <v/>
          </cell>
          <cell r="EN492" t="str">
            <v/>
          </cell>
          <cell r="EO492" t="str">
            <v/>
          </cell>
          <cell r="EP492" t="str">
            <v/>
          </cell>
          <cell r="EQ492" t="str">
            <v/>
          </cell>
          <cell r="ER492" t="str">
            <v/>
          </cell>
          <cell r="ES492" t="str">
            <v/>
          </cell>
          <cell r="ET492" t="str">
            <v/>
          </cell>
          <cell r="EU492" t="str">
            <v/>
          </cell>
          <cell r="EV492" t="str">
            <v/>
          </cell>
          <cell r="EW492" t="str">
            <v/>
          </cell>
          <cell r="EX492" t="str">
            <v/>
          </cell>
        </row>
        <row r="493"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F493" t="str">
            <v/>
          </cell>
          <cell r="G493" t="str">
            <v/>
          </cell>
          <cell r="H493" t="str">
            <v/>
          </cell>
          <cell r="I493" t="str">
            <v/>
          </cell>
          <cell r="J493" t="str">
            <v/>
          </cell>
          <cell r="K493" t="str">
            <v/>
          </cell>
          <cell r="L493" t="str">
            <v/>
          </cell>
          <cell r="M493" t="str">
            <v/>
          </cell>
          <cell r="N493" t="str">
            <v/>
          </cell>
          <cell r="O493" t="str">
            <v/>
          </cell>
          <cell r="P493" t="str">
            <v/>
          </cell>
          <cell r="Q493" t="str">
            <v/>
          </cell>
          <cell r="R493" t="str">
            <v/>
          </cell>
          <cell r="S493" t="str">
            <v/>
          </cell>
          <cell r="T493" t="str">
            <v/>
          </cell>
          <cell r="U493" t="str">
            <v/>
          </cell>
          <cell r="V493" t="str">
            <v/>
          </cell>
          <cell r="W493" t="str">
            <v/>
          </cell>
          <cell r="X493" t="str">
            <v/>
          </cell>
          <cell r="Y493" t="str">
            <v/>
          </cell>
          <cell r="Z493" t="str">
            <v/>
          </cell>
          <cell r="AA493" t="str">
            <v/>
          </cell>
          <cell r="AB493" t="str">
            <v/>
          </cell>
          <cell r="AC493" t="str">
            <v/>
          </cell>
          <cell r="AD493" t="str">
            <v/>
          </cell>
          <cell r="AE493" t="str">
            <v/>
          </cell>
          <cell r="AF493" t="str">
            <v/>
          </cell>
          <cell r="AG493" t="str">
            <v/>
          </cell>
          <cell r="AH493" t="str">
            <v/>
          </cell>
          <cell r="AI493" t="str">
            <v/>
          </cell>
          <cell r="AJ493" t="str">
            <v/>
          </cell>
          <cell r="AK493" t="str">
            <v/>
          </cell>
          <cell r="AL493" t="str">
            <v/>
          </cell>
          <cell r="AM493" t="str">
            <v/>
          </cell>
          <cell r="AN493" t="str">
            <v/>
          </cell>
          <cell r="AO493" t="str">
            <v/>
          </cell>
          <cell r="AP493" t="str">
            <v/>
          </cell>
          <cell r="AQ493" t="str">
            <v/>
          </cell>
          <cell r="AR493" t="str">
            <v/>
          </cell>
          <cell r="AS493" t="str">
            <v/>
          </cell>
          <cell r="AT493" t="str">
            <v/>
          </cell>
          <cell r="AU493" t="str">
            <v/>
          </cell>
          <cell r="AV493" t="str">
            <v/>
          </cell>
          <cell r="AW493" t="str">
            <v/>
          </cell>
          <cell r="AX493" t="str">
            <v/>
          </cell>
          <cell r="AY493" t="str">
            <v/>
          </cell>
          <cell r="AZ493" t="str">
            <v/>
          </cell>
          <cell r="BA493" t="str">
            <v/>
          </cell>
          <cell r="BB493" t="str">
            <v/>
          </cell>
          <cell r="BC493" t="str">
            <v/>
          </cell>
          <cell r="BD493" t="str">
            <v/>
          </cell>
          <cell r="BE493" t="str">
            <v/>
          </cell>
          <cell r="BF493" t="str">
            <v/>
          </cell>
          <cell r="BG493" t="str">
            <v/>
          </cell>
          <cell r="BH493" t="str">
            <v/>
          </cell>
          <cell r="BI493" t="str">
            <v/>
          </cell>
          <cell r="BJ493" t="str">
            <v/>
          </cell>
          <cell r="BK493" t="str">
            <v/>
          </cell>
          <cell r="BL493" t="str">
            <v/>
          </cell>
          <cell r="BM493" t="str">
            <v/>
          </cell>
          <cell r="BN493" t="str">
            <v/>
          </cell>
          <cell r="BO493" t="str">
            <v/>
          </cell>
          <cell r="BP493" t="str">
            <v/>
          </cell>
          <cell r="BQ493" t="str">
            <v/>
          </cell>
          <cell r="BR493" t="str">
            <v/>
          </cell>
          <cell r="BS493" t="str">
            <v/>
          </cell>
          <cell r="BT493" t="str">
            <v/>
          </cell>
          <cell r="BU493" t="str">
            <v/>
          </cell>
          <cell r="BV493" t="str">
            <v/>
          </cell>
          <cell r="BW493" t="str">
            <v/>
          </cell>
          <cell r="BX493" t="str">
            <v/>
          </cell>
          <cell r="BY493" t="str">
            <v/>
          </cell>
          <cell r="CA493" t="str">
            <v/>
          </cell>
          <cell r="CB493" t="str">
            <v/>
          </cell>
          <cell r="CC493" t="str">
            <v/>
          </cell>
          <cell r="CD493" t="str">
            <v/>
          </cell>
          <cell r="CE493" t="str">
            <v/>
          </cell>
          <cell r="CF493" t="str">
            <v/>
          </cell>
          <cell r="CG493" t="str">
            <v/>
          </cell>
          <cell r="CH493" t="str">
            <v/>
          </cell>
          <cell r="CI493" t="str">
            <v/>
          </cell>
          <cell r="CJ493" t="str">
            <v/>
          </cell>
          <cell r="CK493" t="str">
            <v/>
          </cell>
          <cell r="CL493" t="str">
            <v/>
          </cell>
          <cell r="CM493" t="str">
            <v/>
          </cell>
          <cell r="CN493" t="str">
            <v/>
          </cell>
          <cell r="CO493" t="str">
            <v/>
          </cell>
          <cell r="CP493" t="str">
            <v/>
          </cell>
          <cell r="CQ493" t="str">
            <v/>
          </cell>
          <cell r="CR493" t="str">
            <v/>
          </cell>
          <cell r="CS493" t="str">
            <v/>
          </cell>
          <cell r="CT493" t="str">
            <v/>
          </cell>
          <cell r="CU493" t="str">
            <v/>
          </cell>
          <cell r="CV493" t="str">
            <v/>
          </cell>
          <cell r="CW493" t="str">
            <v/>
          </cell>
          <cell r="CX493" t="str">
            <v/>
          </cell>
          <cell r="CY493" t="str">
            <v/>
          </cell>
          <cell r="CZ493" t="str">
            <v/>
          </cell>
          <cell r="DA493" t="str">
            <v/>
          </cell>
          <cell r="DB493" t="str">
            <v/>
          </cell>
          <cell r="DC493" t="str">
            <v/>
          </cell>
          <cell r="DD493" t="str">
            <v/>
          </cell>
          <cell r="DE493" t="str">
            <v/>
          </cell>
          <cell r="DF493" t="str">
            <v/>
          </cell>
          <cell r="DG493" t="str">
            <v/>
          </cell>
          <cell r="DH493" t="str">
            <v/>
          </cell>
          <cell r="DI493" t="str">
            <v/>
          </cell>
          <cell r="DJ493" t="str">
            <v/>
          </cell>
          <cell r="DK493" t="str">
            <v/>
          </cell>
          <cell r="DL493" t="str">
            <v/>
          </cell>
          <cell r="DM493" t="str">
            <v/>
          </cell>
          <cell r="DN493" t="str">
            <v/>
          </cell>
          <cell r="DO493" t="str">
            <v/>
          </cell>
          <cell r="DP493" t="str">
            <v/>
          </cell>
          <cell r="DQ493" t="str">
            <v/>
          </cell>
          <cell r="DR493" t="str">
            <v/>
          </cell>
          <cell r="DS493" t="str">
            <v/>
          </cell>
          <cell r="DT493" t="str">
            <v/>
          </cell>
          <cell r="DU493" t="str">
            <v/>
          </cell>
          <cell r="DV493" t="str">
            <v/>
          </cell>
          <cell r="DW493" t="str">
            <v/>
          </cell>
          <cell r="DX493" t="str">
            <v/>
          </cell>
          <cell r="DY493" t="str">
            <v/>
          </cell>
          <cell r="DZ493" t="str">
            <v/>
          </cell>
          <cell r="EA493" t="str">
            <v/>
          </cell>
          <cell r="EB493" t="str">
            <v/>
          </cell>
          <cell r="EC493" t="str">
            <v/>
          </cell>
          <cell r="ED493" t="str">
            <v/>
          </cell>
          <cell r="EE493" t="str">
            <v/>
          </cell>
          <cell r="EF493" t="str">
            <v/>
          </cell>
          <cell r="EG493" t="str">
            <v/>
          </cell>
          <cell r="EH493" t="str">
            <v/>
          </cell>
          <cell r="EI493" t="str">
            <v/>
          </cell>
          <cell r="EJ493" t="str">
            <v/>
          </cell>
          <cell r="EK493" t="str">
            <v/>
          </cell>
          <cell r="EL493" t="str">
            <v/>
          </cell>
          <cell r="EM493" t="str">
            <v/>
          </cell>
          <cell r="EN493" t="str">
            <v/>
          </cell>
          <cell r="EO493" t="str">
            <v/>
          </cell>
          <cell r="EP493" t="str">
            <v/>
          </cell>
          <cell r="EQ493" t="str">
            <v/>
          </cell>
          <cell r="ER493" t="str">
            <v/>
          </cell>
          <cell r="ES493" t="str">
            <v/>
          </cell>
          <cell r="ET493" t="str">
            <v/>
          </cell>
          <cell r="EU493" t="str">
            <v/>
          </cell>
          <cell r="EV493" t="str">
            <v/>
          </cell>
          <cell r="EW493" t="str">
            <v/>
          </cell>
          <cell r="EX493" t="str">
            <v/>
          </cell>
        </row>
        <row r="494"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F494" t="str">
            <v/>
          </cell>
          <cell r="G494" t="str">
            <v/>
          </cell>
          <cell r="H494" t="str">
            <v/>
          </cell>
          <cell r="I494" t="str">
            <v/>
          </cell>
          <cell r="J494" t="str">
            <v/>
          </cell>
          <cell r="K494" t="str">
            <v/>
          </cell>
          <cell r="L494" t="str">
            <v/>
          </cell>
          <cell r="M494" t="str">
            <v/>
          </cell>
          <cell r="N494" t="str">
            <v/>
          </cell>
          <cell r="O494" t="str">
            <v/>
          </cell>
          <cell r="P494" t="str">
            <v/>
          </cell>
          <cell r="Q494" t="str">
            <v/>
          </cell>
          <cell r="R494" t="str">
            <v/>
          </cell>
          <cell r="S494" t="str">
            <v/>
          </cell>
          <cell r="T494" t="str">
            <v/>
          </cell>
          <cell r="U494" t="str">
            <v/>
          </cell>
          <cell r="V494" t="str">
            <v/>
          </cell>
          <cell r="W494" t="str">
            <v/>
          </cell>
          <cell r="X494" t="str">
            <v/>
          </cell>
          <cell r="Y494" t="str">
            <v/>
          </cell>
          <cell r="Z494" t="str">
            <v/>
          </cell>
          <cell r="AA494" t="str">
            <v/>
          </cell>
          <cell r="AB494" t="str">
            <v/>
          </cell>
          <cell r="AC494" t="str">
            <v/>
          </cell>
          <cell r="AD494" t="str">
            <v/>
          </cell>
          <cell r="AE494" t="str">
            <v/>
          </cell>
          <cell r="AF494" t="str">
            <v/>
          </cell>
          <cell r="AG494" t="str">
            <v/>
          </cell>
          <cell r="AH494" t="str">
            <v/>
          </cell>
          <cell r="AI494" t="str">
            <v/>
          </cell>
          <cell r="AJ494" t="str">
            <v/>
          </cell>
          <cell r="AK494" t="str">
            <v/>
          </cell>
          <cell r="AL494" t="str">
            <v/>
          </cell>
          <cell r="AM494" t="str">
            <v/>
          </cell>
          <cell r="AN494" t="str">
            <v/>
          </cell>
          <cell r="AO494" t="str">
            <v/>
          </cell>
          <cell r="AP494" t="str">
            <v/>
          </cell>
          <cell r="AQ494" t="str">
            <v/>
          </cell>
          <cell r="AR494" t="str">
            <v/>
          </cell>
          <cell r="AS494" t="str">
            <v/>
          </cell>
          <cell r="AT494" t="str">
            <v/>
          </cell>
          <cell r="AU494" t="str">
            <v/>
          </cell>
          <cell r="AV494" t="str">
            <v/>
          </cell>
          <cell r="AW494" t="str">
            <v/>
          </cell>
          <cell r="AX494" t="str">
            <v/>
          </cell>
          <cell r="AY494" t="str">
            <v/>
          </cell>
          <cell r="AZ494" t="str">
            <v/>
          </cell>
          <cell r="BA494" t="str">
            <v/>
          </cell>
          <cell r="BB494" t="str">
            <v/>
          </cell>
          <cell r="BC494" t="str">
            <v/>
          </cell>
          <cell r="BD494" t="str">
            <v/>
          </cell>
          <cell r="BE494" t="str">
            <v/>
          </cell>
          <cell r="BF494" t="str">
            <v/>
          </cell>
          <cell r="BG494" t="str">
            <v/>
          </cell>
          <cell r="BH494" t="str">
            <v/>
          </cell>
          <cell r="BI494" t="str">
            <v/>
          </cell>
          <cell r="BJ494" t="str">
            <v/>
          </cell>
          <cell r="BK494" t="str">
            <v/>
          </cell>
          <cell r="BL494" t="str">
            <v/>
          </cell>
          <cell r="BM494" t="str">
            <v/>
          </cell>
          <cell r="BN494" t="str">
            <v/>
          </cell>
          <cell r="BO494" t="str">
            <v/>
          </cell>
          <cell r="BP494" t="str">
            <v/>
          </cell>
          <cell r="BQ494" t="str">
            <v/>
          </cell>
          <cell r="BR494" t="str">
            <v/>
          </cell>
          <cell r="BS494" t="str">
            <v/>
          </cell>
          <cell r="BT494" t="str">
            <v/>
          </cell>
          <cell r="BU494" t="str">
            <v/>
          </cell>
          <cell r="BV494" t="str">
            <v/>
          </cell>
          <cell r="BW494" t="str">
            <v/>
          </cell>
          <cell r="BX494" t="str">
            <v/>
          </cell>
          <cell r="BY494" t="str">
            <v/>
          </cell>
          <cell r="CA494" t="str">
            <v/>
          </cell>
          <cell r="CB494" t="str">
            <v/>
          </cell>
          <cell r="CC494" t="str">
            <v/>
          </cell>
          <cell r="CD494" t="str">
            <v/>
          </cell>
          <cell r="CE494" t="str">
            <v/>
          </cell>
          <cell r="CF494" t="str">
            <v/>
          </cell>
          <cell r="CG494" t="str">
            <v/>
          </cell>
          <cell r="CH494" t="str">
            <v/>
          </cell>
          <cell r="CI494" t="str">
            <v/>
          </cell>
          <cell r="CJ494" t="str">
            <v/>
          </cell>
          <cell r="CK494" t="str">
            <v/>
          </cell>
          <cell r="CL494" t="str">
            <v/>
          </cell>
          <cell r="CM494" t="str">
            <v/>
          </cell>
          <cell r="CN494" t="str">
            <v/>
          </cell>
          <cell r="CO494" t="str">
            <v/>
          </cell>
          <cell r="CP494" t="str">
            <v/>
          </cell>
          <cell r="CQ494" t="str">
            <v/>
          </cell>
          <cell r="CR494" t="str">
            <v/>
          </cell>
          <cell r="CS494" t="str">
            <v/>
          </cell>
          <cell r="CT494" t="str">
            <v/>
          </cell>
          <cell r="CU494" t="str">
            <v/>
          </cell>
          <cell r="CV494" t="str">
            <v/>
          </cell>
          <cell r="CW494" t="str">
            <v/>
          </cell>
          <cell r="CX494" t="str">
            <v/>
          </cell>
          <cell r="CY494" t="str">
            <v/>
          </cell>
          <cell r="CZ494" t="str">
            <v/>
          </cell>
          <cell r="DA494" t="str">
            <v/>
          </cell>
          <cell r="DB494" t="str">
            <v/>
          </cell>
          <cell r="DC494" t="str">
            <v/>
          </cell>
          <cell r="DD494" t="str">
            <v/>
          </cell>
          <cell r="DE494" t="str">
            <v/>
          </cell>
          <cell r="DF494" t="str">
            <v/>
          </cell>
          <cell r="DG494" t="str">
            <v/>
          </cell>
          <cell r="DH494" t="str">
            <v/>
          </cell>
          <cell r="DI494" t="str">
            <v/>
          </cell>
          <cell r="DJ494" t="str">
            <v/>
          </cell>
          <cell r="DK494" t="str">
            <v/>
          </cell>
          <cell r="DL494" t="str">
            <v/>
          </cell>
          <cell r="DM494" t="str">
            <v/>
          </cell>
          <cell r="DN494" t="str">
            <v/>
          </cell>
          <cell r="DO494" t="str">
            <v/>
          </cell>
          <cell r="DP494" t="str">
            <v/>
          </cell>
          <cell r="DQ494" t="str">
            <v/>
          </cell>
          <cell r="DR494" t="str">
            <v/>
          </cell>
          <cell r="DS494" t="str">
            <v/>
          </cell>
          <cell r="DT494" t="str">
            <v/>
          </cell>
          <cell r="DU494" t="str">
            <v/>
          </cell>
          <cell r="DV494" t="str">
            <v/>
          </cell>
          <cell r="DW494" t="str">
            <v/>
          </cell>
          <cell r="DX494" t="str">
            <v/>
          </cell>
          <cell r="DY494" t="str">
            <v/>
          </cell>
          <cell r="DZ494" t="str">
            <v/>
          </cell>
          <cell r="EA494" t="str">
            <v/>
          </cell>
          <cell r="EB494" t="str">
            <v/>
          </cell>
          <cell r="EC494" t="str">
            <v/>
          </cell>
          <cell r="ED494" t="str">
            <v/>
          </cell>
          <cell r="EE494" t="str">
            <v/>
          </cell>
          <cell r="EF494" t="str">
            <v/>
          </cell>
          <cell r="EG494" t="str">
            <v/>
          </cell>
          <cell r="EH494" t="str">
            <v/>
          </cell>
          <cell r="EI494" t="str">
            <v/>
          </cell>
          <cell r="EJ494" t="str">
            <v/>
          </cell>
          <cell r="EK494" t="str">
            <v/>
          </cell>
          <cell r="EL494" t="str">
            <v/>
          </cell>
          <cell r="EM494" t="str">
            <v/>
          </cell>
          <cell r="EN494" t="str">
            <v/>
          </cell>
          <cell r="EO494" t="str">
            <v/>
          </cell>
          <cell r="EP494" t="str">
            <v/>
          </cell>
          <cell r="EQ494" t="str">
            <v/>
          </cell>
          <cell r="ER494" t="str">
            <v/>
          </cell>
          <cell r="ES494" t="str">
            <v/>
          </cell>
          <cell r="ET494" t="str">
            <v/>
          </cell>
          <cell r="EU494" t="str">
            <v/>
          </cell>
          <cell r="EV494" t="str">
            <v/>
          </cell>
          <cell r="EW494" t="str">
            <v/>
          </cell>
          <cell r="EX494" t="str">
            <v/>
          </cell>
        </row>
        <row r="495"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F495" t="str">
            <v/>
          </cell>
          <cell r="G495" t="str">
            <v/>
          </cell>
          <cell r="H495" t="str">
            <v/>
          </cell>
          <cell r="I495" t="str">
            <v/>
          </cell>
          <cell r="J495" t="str">
            <v/>
          </cell>
          <cell r="K495" t="str">
            <v/>
          </cell>
          <cell r="L495" t="str">
            <v/>
          </cell>
          <cell r="M495" t="str">
            <v/>
          </cell>
          <cell r="N495" t="str">
            <v/>
          </cell>
          <cell r="O495" t="str">
            <v/>
          </cell>
          <cell r="P495" t="str">
            <v/>
          </cell>
          <cell r="Q495" t="str">
            <v/>
          </cell>
          <cell r="R495" t="str">
            <v/>
          </cell>
          <cell r="S495" t="str">
            <v/>
          </cell>
          <cell r="T495" t="str">
            <v/>
          </cell>
          <cell r="U495" t="str">
            <v/>
          </cell>
          <cell r="V495" t="str">
            <v/>
          </cell>
          <cell r="W495" t="str">
            <v/>
          </cell>
          <cell r="X495" t="str">
            <v/>
          </cell>
          <cell r="Y495" t="str">
            <v/>
          </cell>
          <cell r="Z495" t="str">
            <v/>
          </cell>
          <cell r="AA495" t="str">
            <v/>
          </cell>
          <cell r="AB495" t="str">
            <v/>
          </cell>
          <cell r="AC495" t="str">
            <v/>
          </cell>
          <cell r="AD495" t="str">
            <v/>
          </cell>
          <cell r="AE495" t="str">
            <v/>
          </cell>
          <cell r="AF495" t="str">
            <v/>
          </cell>
          <cell r="AG495" t="str">
            <v/>
          </cell>
          <cell r="AH495" t="str">
            <v/>
          </cell>
          <cell r="AI495" t="str">
            <v/>
          </cell>
          <cell r="AJ495" t="str">
            <v/>
          </cell>
          <cell r="AK495" t="str">
            <v/>
          </cell>
          <cell r="AL495" t="str">
            <v/>
          </cell>
          <cell r="AM495" t="str">
            <v/>
          </cell>
          <cell r="AN495" t="str">
            <v/>
          </cell>
          <cell r="AO495" t="str">
            <v/>
          </cell>
          <cell r="AP495" t="str">
            <v/>
          </cell>
          <cell r="AQ495" t="str">
            <v/>
          </cell>
          <cell r="AR495" t="str">
            <v/>
          </cell>
          <cell r="AS495" t="str">
            <v/>
          </cell>
          <cell r="AT495" t="str">
            <v/>
          </cell>
          <cell r="AU495" t="str">
            <v/>
          </cell>
          <cell r="AV495" t="str">
            <v/>
          </cell>
          <cell r="AW495" t="str">
            <v/>
          </cell>
          <cell r="AX495" t="str">
            <v/>
          </cell>
          <cell r="AY495" t="str">
            <v/>
          </cell>
          <cell r="AZ495" t="str">
            <v/>
          </cell>
          <cell r="BA495" t="str">
            <v/>
          </cell>
          <cell r="BB495" t="str">
            <v/>
          </cell>
          <cell r="BC495" t="str">
            <v/>
          </cell>
          <cell r="BD495" t="str">
            <v/>
          </cell>
          <cell r="BE495" t="str">
            <v/>
          </cell>
          <cell r="BF495" t="str">
            <v/>
          </cell>
          <cell r="BG495" t="str">
            <v/>
          </cell>
          <cell r="BH495" t="str">
            <v/>
          </cell>
          <cell r="BI495" t="str">
            <v/>
          </cell>
          <cell r="BJ495" t="str">
            <v/>
          </cell>
          <cell r="BK495" t="str">
            <v/>
          </cell>
          <cell r="BL495" t="str">
            <v/>
          </cell>
          <cell r="BM495" t="str">
            <v/>
          </cell>
          <cell r="BN495" t="str">
            <v/>
          </cell>
          <cell r="BO495" t="str">
            <v/>
          </cell>
          <cell r="BP495" t="str">
            <v/>
          </cell>
          <cell r="BQ495" t="str">
            <v/>
          </cell>
          <cell r="BR495" t="str">
            <v/>
          </cell>
          <cell r="BS495" t="str">
            <v/>
          </cell>
          <cell r="BT495" t="str">
            <v/>
          </cell>
          <cell r="BU495" t="str">
            <v/>
          </cell>
          <cell r="BV495" t="str">
            <v/>
          </cell>
          <cell r="BW495" t="str">
            <v/>
          </cell>
          <cell r="BX495" t="str">
            <v/>
          </cell>
          <cell r="BY495" t="str">
            <v/>
          </cell>
          <cell r="CA495" t="str">
            <v/>
          </cell>
          <cell r="CB495" t="str">
            <v/>
          </cell>
          <cell r="CC495" t="str">
            <v/>
          </cell>
          <cell r="CD495" t="str">
            <v/>
          </cell>
          <cell r="CE495" t="str">
            <v/>
          </cell>
          <cell r="CF495" t="str">
            <v/>
          </cell>
          <cell r="CG495" t="str">
            <v/>
          </cell>
          <cell r="CH495" t="str">
            <v/>
          </cell>
          <cell r="CI495" t="str">
            <v/>
          </cell>
          <cell r="CJ495" t="str">
            <v/>
          </cell>
          <cell r="CK495" t="str">
            <v/>
          </cell>
          <cell r="CL495" t="str">
            <v/>
          </cell>
          <cell r="CM495" t="str">
            <v/>
          </cell>
          <cell r="CN495" t="str">
            <v/>
          </cell>
          <cell r="CO495" t="str">
            <v/>
          </cell>
          <cell r="CP495" t="str">
            <v/>
          </cell>
          <cell r="CQ495" t="str">
            <v/>
          </cell>
          <cell r="CR495" t="str">
            <v/>
          </cell>
          <cell r="CS495" t="str">
            <v/>
          </cell>
          <cell r="CT495" t="str">
            <v/>
          </cell>
          <cell r="CU495" t="str">
            <v/>
          </cell>
          <cell r="CV495" t="str">
            <v/>
          </cell>
          <cell r="CW495" t="str">
            <v/>
          </cell>
          <cell r="CX495" t="str">
            <v/>
          </cell>
          <cell r="CY495" t="str">
            <v/>
          </cell>
          <cell r="CZ495" t="str">
            <v/>
          </cell>
          <cell r="DA495" t="str">
            <v/>
          </cell>
          <cell r="DB495" t="str">
            <v/>
          </cell>
          <cell r="DC495" t="str">
            <v/>
          </cell>
          <cell r="DD495" t="str">
            <v/>
          </cell>
          <cell r="DE495" t="str">
            <v/>
          </cell>
          <cell r="DF495" t="str">
            <v/>
          </cell>
          <cell r="DG495" t="str">
            <v/>
          </cell>
          <cell r="DH495" t="str">
            <v/>
          </cell>
          <cell r="DI495" t="str">
            <v/>
          </cell>
          <cell r="DJ495" t="str">
            <v/>
          </cell>
          <cell r="DK495" t="str">
            <v/>
          </cell>
          <cell r="DL495" t="str">
            <v/>
          </cell>
          <cell r="DM495" t="str">
            <v/>
          </cell>
          <cell r="DN495" t="str">
            <v/>
          </cell>
          <cell r="DO495" t="str">
            <v/>
          </cell>
          <cell r="DP495" t="str">
            <v/>
          </cell>
          <cell r="DQ495" t="str">
            <v/>
          </cell>
          <cell r="DR495" t="str">
            <v/>
          </cell>
          <cell r="DS495" t="str">
            <v/>
          </cell>
          <cell r="DT495" t="str">
            <v/>
          </cell>
          <cell r="DU495" t="str">
            <v/>
          </cell>
          <cell r="DV495" t="str">
            <v/>
          </cell>
          <cell r="DW495" t="str">
            <v/>
          </cell>
          <cell r="DX495" t="str">
            <v/>
          </cell>
          <cell r="DY495" t="str">
            <v/>
          </cell>
          <cell r="DZ495" t="str">
            <v/>
          </cell>
          <cell r="EA495" t="str">
            <v/>
          </cell>
          <cell r="EB495" t="str">
            <v/>
          </cell>
          <cell r="EC495" t="str">
            <v/>
          </cell>
          <cell r="ED495" t="str">
            <v/>
          </cell>
          <cell r="EE495" t="str">
            <v/>
          </cell>
          <cell r="EF495" t="str">
            <v/>
          </cell>
          <cell r="EG495" t="str">
            <v/>
          </cell>
          <cell r="EH495" t="str">
            <v/>
          </cell>
          <cell r="EI495" t="str">
            <v/>
          </cell>
          <cell r="EJ495" t="str">
            <v/>
          </cell>
          <cell r="EK495" t="str">
            <v/>
          </cell>
          <cell r="EL495" t="str">
            <v/>
          </cell>
          <cell r="EM495" t="str">
            <v/>
          </cell>
          <cell r="EN495" t="str">
            <v/>
          </cell>
          <cell r="EO495" t="str">
            <v/>
          </cell>
          <cell r="EP495" t="str">
            <v/>
          </cell>
          <cell r="EQ495" t="str">
            <v/>
          </cell>
          <cell r="ER495" t="str">
            <v/>
          </cell>
          <cell r="ES495" t="str">
            <v/>
          </cell>
          <cell r="ET495" t="str">
            <v/>
          </cell>
          <cell r="EU495" t="str">
            <v/>
          </cell>
          <cell r="EV495" t="str">
            <v/>
          </cell>
          <cell r="EW495" t="str">
            <v/>
          </cell>
          <cell r="EX495" t="str">
            <v/>
          </cell>
        </row>
        <row r="496"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F496" t="str">
            <v/>
          </cell>
          <cell r="G496" t="str">
            <v/>
          </cell>
          <cell r="H496" t="str">
            <v/>
          </cell>
          <cell r="I496" t="str">
            <v/>
          </cell>
          <cell r="J496" t="str">
            <v/>
          </cell>
          <cell r="K496" t="str">
            <v/>
          </cell>
          <cell r="L496" t="str">
            <v/>
          </cell>
          <cell r="M496" t="str">
            <v/>
          </cell>
          <cell r="N496" t="str">
            <v/>
          </cell>
          <cell r="O496" t="str">
            <v/>
          </cell>
          <cell r="P496" t="str">
            <v/>
          </cell>
          <cell r="Q496" t="str">
            <v/>
          </cell>
          <cell r="R496" t="str">
            <v/>
          </cell>
          <cell r="S496" t="str">
            <v/>
          </cell>
          <cell r="T496" t="str">
            <v/>
          </cell>
          <cell r="U496" t="str">
            <v/>
          </cell>
          <cell r="V496" t="str">
            <v/>
          </cell>
          <cell r="W496" t="str">
            <v/>
          </cell>
          <cell r="X496" t="str">
            <v/>
          </cell>
          <cell r="Y496" t="str">
            <v/>
          </cell>
          <cell r="Z496" t="str">
            <v/>
          </cell>
          <cell r="AA496" t="str">
            <v/>
          </cell>
          <cell r="AB496" t="str">
            <v/>
          </cell>
          <cell r="AC496" t="str">
            <v/>
          </cell>
          <cell r="AD496" t="str">
            <v/>
          </cell>
          <cell r="AE496" t="str">
            <v/>
          </cell>
          <cell r="AF496" t="str">
            <v/>
          </cell>
          <cell r="AG496" t="str">
            <v/>
          </cell>
          <cell r="AH496" t="str">
            <v/>
          </cell>
          <cell r="AI496" t="str">
            <v/>
          </cell>
          <cell r="AJ496" t="str">
            <v/>
          </cell>
          <cell r="AK496" t="str">
            <v/>
          </cell>
          <cell r="AL496" t="str">
            <v/>
          </cell>
          <cell r="AM496" t="str">
            <v/>
          </cell>
          <cell r="AN496" t="str">
            <v/>
          </cell>
          <cell r="AO496" t="str">
            <v/>
          </cell>
          <cell r="AP496" t="str">
            <v/>
          </cell>
          <cell r="AQ496" t="str">
            <v/>
          </cell>
          <cell r="AR496" t="str">
            <v/>
          </cell>
          <cell r="AS496" t="str">
            <v/>
          </cell>
          <cell r="AT496" t="str">
            <v/>
          </cell>
          <cell r="AU496" t="str">
            <v/>
          </cell>
          <cell r="AV496" t="str">
            <v/>
          </cell>
          <cell r="AW496" t="str">
            <v/>
          </cell>
          <cell r="AX496" t="str">
            <v/>
          </cell>
          <cell r="AY496" t="str">
            <v/>
          </cell>
          <cell r="AZ496" t="str">
            <v/>
          </cell>
          <cell r="BA496" t="str">
            <v/>
          </cell>
          <cell r="BB496" t="str">
            <v/>
          </cell>
          <cell r="BC496" t="str">
            <v/>
          </cell>
          <cell r="BD496" t="str">
            <v/>
          </cell>
          <cell r="BE496" t="str">
            <v/>
          </cell>
          <cell r="BF496" t="str">
            <v/>
          </cell>
          <cell r="BG496" t="str">
            <v/>
          </cell>
          <cell r="BH496" t="str">
            <v/>
          </cell>
          <cell r="BI496" t="str">
            <v/>
          </cell>
          <cell r="BJ496" t="str">
            <v/>
          </cell>
          <cell r="BK496" t="str">
            <v/>
          </cell>
          <cell r="BL496" t="str">
            <v/>
          </cell>
          <cell r="BM496" t="str">
            <v/>
          </cell>
          <cell r="BN496" t="str">
            <v/>
          </cell>
          <cell r="BO496" t="str">
            <v/>
          </cell>
          <cell r="BP496" t="str">
            <v/>
          </cell>
          <cell r="BQ496" t="str">
            <v/>
          </cell>
          <cell r="BR496" t="str">
            <v/>
          </cell>
          <cell r="BS496" t="str">
            <v/>
          </cell>
          <cell r="BT496" t="str">
            <v/>
          </cell>
          <cell r="BU496" t="str">
            <v/>
          </cell>
          <cell r="BV496" t="str">
            <v/>
          </cell>
          <cell r="BW496" t="str">
            <v/>
          </cell>
          <cell r="BX496" t="str">
            <v/>
          </cell>
          <cell r="BY496" t="str">
            <v/>
          </cell>
          <cell r="CA496" t="str">
            <v/>
          </cell>
          <cell r="CB496" t="str">
            <v/>
          </cell>
          <cell r="CC496" t="str">
            <v/>
          </cell>
          <cell r="CD496" t="str">
            <v/>
          </cell>
          <cell r="CE496" t="str">
            <v/>
          </cell>
          <cell r="CF496" t="str">
            <v/>
          </cell>
          <cell r="CG496" t="str">
            <v/>
          </cell>
          <cell r="CH496" t="str">
            <v/>
          </cell>
          <cell r="CI496" t="str">
            <v/>
          </cell>
          <cell r="CJ496" t="str">
            <v/>
          </cell>
          <cell r="CK496" t="str">
            <v/>
          </cell>
          <cell r="CL496" t="str">
            <v/>
          </cell>
          <cell r="CM496" t="str">
            <v/>
          </cell>
          <cell r="CN496" t="str">
            <v/>
          </cell>
          <cell r="CO496" t="str">
            <v/>
          </cell>
          <cell r="CP496" t="str">
            <v/>
          </cell>
          <cell r="CQ496" t="str">
            <v/>
          </cell>
          <cell r="CR496" t="str">
            <v/>
          </cell>
          <cell r="CS496" t="str">
            <v/>
          </cell>
          <cell r="CT496" t="str">
            <v/>
          </cell>
          <cell r="CU496" t="str">
            <v/>
          </cell>
          <cell r="CV496" t="str">
            <v/>
          </cell>
          <cell r="CW496" t="str">
            <v/>
          </cell>
          <cell r="CX496" t="str">
            <v/>
          </cell>
          <cell r="CY496" t="str">
            <v/>
          </cell>
          <cell r="CZ496" t="str">
            <v/>
          </cell>
          <cell r="DA496" t="str">
            <v/>
          </cell>
          <cell r="DB496" t="str">
            <v/>
          </cell>
          <cell r="DC496" t="str">
            <v/>
          </cell>
          <cell r="DD496" t="str">
            <v/>
          </cell>
          <cell r="DE496" t="str">
            <v/>
          </cell>
          <cell r="DF496" t="str">
            <v/>
          </cell>
          <cell r="DG496" t="str">
            <v/>
          </cell>
          <cell r="DH496" t="str">
            <v/>
          </cell>
          <cell r="DI496" t="str">
            <v/>
          </cell>
          <cell r="DJ496" t="str">
            <v/>
          </cell>
          <cell r="DK496" t="str">
            <v/>
          </cell>
          <cell r="DL496" t="str">
            <v/>
          </cell>
          <cell r="DM496" t="str">
            <v/>
          </cell>
          <cell r="DN496" t="str">
            <v/>
          </cell>
          <cell r="DO496" t="str">
            <v/>
          </cell>
          <cell r="DP496" t="str">
            <v/>
          </cell>
          <cell r="DQ496" t="str">
            <v/>
          </cell>
          <cell r="DR496" t="str">
            <v/>
          </cell>
          <cell r="DS496" t="str">
            <v/>
          </cell>
          <cell r="DT496" t="str">
            <v/>
          </cell>
          <cell r="DU496" t="str">
            <v/>
          </cell>
          <cell r="DV496" t="str">
            <v/>
          </cell>
          <cell r="DW496" t="str">
            <v/>
          </cell>
          <cell r="DX496" t="str">
            <v/>
          </cell>
          <cell r="DY496" t="str">
            <v/>
          </cell>
          <cell r="DZ496" t="str">
            <v/>
          </cell>
          <cell r="EA496" t="str">
            <v/>
          </cell>
          <cell r="EB496" t="str">
            <v/>
          </cell>
          <cell r="EC496" t="str">
            <v/>
          </cell>
          <cell r="ED496" t="str">
            <v/>
          </cell>
          <cell r="EE496" t="str">
            <v/>
          </cell>
          <cell r="EF496" t="str">
            <v/>
          </cell>
          <cell r="EG496" t="str">
            <v/>
          </cell>
          <cell r="EH496" t="str">
            <v/>
          </cell>
          <cell r="EI496" t="str">
            <v/>
          </cell>
          <cell r="EJ496" t="str">
            <v/>
          </cell>
          <cell r="EK496" t="str">
            <v/>
          </cell>
          <cell r="EL496" t="str">
            <v/>
          </cell>
          <cell r="EM496" t="str">
            <v/>
          </cell>
          <cell r="EN496" t="str">
            <v/>
          </cell>
          <cell r="EO496" t="str">
            <v/>
          </cell>
          <cell r="EP496" t="str">
            <v/>
          </cell>
          <cell r="EQ496" t="str">
            <v/>
          </cell>
          <cell r="ER496" t="str">
            <v/>
          </cell>
          <cell r="ES496" t="str">
            <v/>
          </cell>
          <cell r="ET496" t="str">
            <v/>
          </cell>
          <cell r="EU496" t="str">
            <v/>
          </cell>
          <cell r="EV496" t="str">
            <v/>
          </cell>
          <cell r="EW496" t="str">
            <v/>
          </cell>
          <cell r="EX496" t="str">
            <v/>
          </cell>
        </row>
        <row r="497"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F497" t="str">
            <v/>
          </cell>
          <cell r="G497" t="str">
            <v/>
          </cell>
          <cell r="H497" t="str">
            <v/>
          </cell>
          <cell r="I497" t="str">
            <v/>
          </cell>
          <cell r="J497" t="str">
            <v/>
          </cell>
          <cell r="K497" t="str">
            <v/>
          </cell>
          <cell r="L497" t="str">
            <v/>
          </cell>
          <cell r="M497" t="str">
            <v/>
          </cell>
          <cell r="N497" t="str">
            <v/>
          </cell>
          <cell r="O497" t="str">
            <v/>
          </cell>
          <cell r="P497" t="str">
            <v/>
          </cell>
          <cell r="Q497" t="str">
            <v/>
          </cell>
          <cell r="R497" t="str">
            <v/>
          </cell>
          <cell r="S497" t="str">
            <v/>
          </cell>
          <cell r="T497" t="str">
            <v/>
          </cell>
          <cell r="U497" t="str">
            <v/>
          </cell>
          <cell r="V497" t="str">
            <v/>
          </cell>
          <cell r="W497" t="str">
            <v/>
          </cell>
          <cell r="X497" t="str">
            <v/>
          </cell>
          <cell r="Y497" t="str">
            <v/>
          </cell>
          <cell r="Z497" t="str">
            <v/>
          </cell>
          <cell r="AA497" t="str">
            <v/>
          </cell>
          <cell r="AB497" t="str">
            <v/>
          </cell>
          <cell r="AC497" t="str">
            <v/>
          </cell>
          <cell r="AD497" t="str">
            <v/>
          </cell>
          <cell r="AE497" t="str">
            <v/>
          </cell>
          <cell r="AF497" t="str">
            <v/>
          </cell>
          <cell r="AG497" t="str">
            <v/>
          </cell>
          <cell r="AH497" t="str">
            <v/>
          </cell>
          <cell r="AI497" t="str">
            <v/>
          </cell>
          <cell r="AJ497" t="str">
            <v/>
          </cell>
          <cell r="AK497" t="str">
            <v/>
          </cell>
          <cell r="AL497" t="str">
            <v/>
          </cell>
          <cell r="AM497" t="str">
            <v/>
          </cell>
          <cell r="AN497" t="str">
            <v/>
          </cell>
          <cell r="AO497" t="str">
            <v/>
          </cell>
          <cell r="AP497" t="str">
            <v/>
          </cell>
          <cell r="AQ497" t="str">
            <v/>
          </cell>
          <cell r="AR497" t="str">
            <v/>
          </cell>
          <cell r="AS497" t="str">
            <v/>
          </cell>
          <cell r="AT497" t="str">
            <v/>
          </cell>
          <cell r="AU497" t="str">
            <v/>
          </cell>
          <cell r="AV497" t="str">
            <v/>
          </cell>
          <cell r="AW497" t="str">
            <v/>
          </cell>
          <cell r="AX497" t="str">
            <v/>
          </cell>
          <cell r="AY497" t="str">
            <v/>
          </cell>
          <cell r="AZ497" t="str">
            <v/>
          </cell>
          <cell r="BA497" t="str">
            <v/>
          </cell>
          <cell r="BB497" t="str">
            <v/>
          </cell>
          <cell r="BC497" t="str">
            <v/>
          </cell>
          <cell r="BD497" t="str">
            <v/>
          </cell>
          <cell r="BE497" t="str">
            <v/>
          </cell>
          <cell r="BF497" t="str">
            <v/>
          </cell>
          <cell r="BG497" t="str">
            <v/>
          </cell>
          <cell r="BH497" t="str">
            <v/>
          </cell>
          <cell r="BI497" t="str">
            <v/>
          </cell>
          <cell r="BJ497" t="str">
            <v/>
          </cell>
          <cell r="BK497" t="str">
            <v/>
          </cell>
          <cell r="BL497" t="str">
            <v/>
          </cell>
          <cell r="BM497" t="str">
            <v/>
          </cell>
          <cell r="BN497" t="str">
            <v/>
          </cell>
          <cell r="BO497" t="str">
            <v/>
          </cell>
          <cell r="BP497" t="str">
            <v/>
          </cell>
          <cell r="BQ497" t="str">
            <v/>
          </cell>
          <cell r="BR497" t="str">
            <v/>
          </cell>
          <cell r="BS497" t="str">
            <v/>
          </cell>
          <cell r="BT497" t="str">
            <v/>
          </cell>
          <cell r="BU497" t="str">
            <v/>
          </cell>
          <cell r="BV497" t="str">
            <v/>
          </cell>
          <cell r="BW497" t="str">
            <v/>
          </cell>
          <cell r="BX497" t="str">
            <v/>
          </cell>
          <cell r="BY497" t="str">
            <v/>
          </cell>
          <cell r="CA497" t="str">
            <v/>
          </cell>
          <cell r="CB497" t="str">
            <v/>
          </cell>
          <cell r="CC497" t="str">
            <v/>
          </cell>
          <cell r="CD497" t="str">
            <v/>
          </cell>
          <cell r="CE497" t="str">
            <v/>
          </cell>
          <cell r="CF497" t="str">
            <v/>
          </cell>
          <cell r="CG497" t="str">
            <v/>
          </cell>
          <cell r="CH497" t="str">
            <v/>
          </cell>
          <cell r="CI497" t="str">
            <v/>
          </cell>
          <cell r="CJ497" t="str">
            <v/>
          </cell>
          <cell r="CK497" t="str">
            <v/>
          </cell>
          <cell r="CL497" t="str">
            <v/>
          </cell>
          <cell r="CM497" t="str">
            <v/>
          </cell>
          <cell r="CN497" t="str">
            <v/>
          </cell>
          <cell r="CO497" t="str">
            <v/>
          </cell>
          <cell r="CP497" t="str">
            <v/>
          </cell>
          <cell r="CQ497" t="str">
            <v/>
          </cell>
          <cell r="CR497" t="str">
            <v/>
          </cell>
          <cell r="CS497" t="str">
            <v/>
          </cell>
          <cell r="CT497" t="str">
            <v/>
          </cell>
          <cell r="CU497" t="str">
            <v/>
          </cell>
          <cell r="CV497" t="str">
            <v/>
          </cell>
          <cell r="CW497" t="str">
            <v/>
          </cell>
          <cell r="CX497" t="str">
            <v/>
          </cell>
          <cell r="CY497" t="str">
            <v/>
          </cell>
          <cell r="CZ497" t="str">
            <v/>
          </cell>
          <cell r="DA497" t="str">
            <v/>
          </cell>
          <cell r="DB497" t="str">
            <v/>
          </cell>
          <cell r="DC497" t="str">
            <v/>
          </cell>
          <cell r="DD497" t="str">
            <v/>
          </cell>
          <cell r="DE497" t="str">
            <v/>
          </cell>
          <cell r="DF497" t="str">
            <v/>
          </cell>
          <cell r="DG497" t="str">
            <v/>
          </cell>
          <cell r="DH497" t="str">
            <v/>
          </cell>
          <cell r="DI497" t="str">
            <v/>
          </cell>
          <cell r="DJ497" t="str">
            <v/>
          </cell>
          <cell r="DK497" t="str">
            <v/>
          </cell>
          <cell r="DL497" t="str">
            <v/>
          </cell>
          <cell r="DM497" t="str">
            <v/>
          </cell>
          <cell r="DN497" t="str">
            <v/>
          </cell>
          <cell r="DO497" t="str">
            <v/>
          </cell>
          <cell r="DP497" t="str">
            <v/>
          </cell>
          <cell r="DQ497" t="str">
            <v/>
          </cell>
          <cell r="DR497" t="str">
            <v/>
          </cell>
          <cell r="DS497" t="str">
            <v/>
          </cell>
          <cell r="DT497" t="str">
            <v/>
          </cell>
          <cell r="DU497" t="str">
            <v/>
          </cell>
          <cell r="DV497" t="str">
            <v/>
          </cell>
          <cell r="DW497" t="str">
            <v/>
          </cell>
          <cell r="DX497" t="str">
            <v/>
          </cell>
          <cell r="DY497" t="str">
            <v/>
          </cell>
          <cell r="DZ497" t="str">
            <v/>
          </cell>
          <cell r="EA497" t="str">
            <v/>
          </cell>
          <cell r="EB497" t="str">
            <v/>
          </cell>
          <cell r="EC497" t="str">
            <v/>
          </cell>
          <cell r="ED497" t="str">
            <v/>
          </cell>
          <cell r="EE497" t="str">
            <v/>
          </cell>
          <cell r="EF497" t="str">
            <v/>
          </cell>
          <cell r="EG497" t="str">
            <v/>
          </cell>
          <cell r="EH497" t="str">
            <v/>
          </cell>
          <cell r="EI497" t="str">
            <v/>
          </cell>
          <cell r="EJ497" t="str">
            <v/>
          </cell>
          <cell r="EK497" t="str">
            <v/>
          </cell>
          <cell r="EL497" t="str">
            <v/>
          </cell>
          <cell r="EM497" t="str">
            <v/>
          </cell>
          <cell r="EN497" t="str">
            <v/>
          </cell>
          <cell r="EO497" t="str">
            <v/>
          </cell>
          <cell r="EP497" t="str">
            <v/>
          </cell>
          <cell r="EQ497" t="str">
            <v/>
          </cell>
          <cell r="ER497" t="str">
            <v/>
          </cell>
          <cell r="ES497" t="str">
            <v/>
          </cell>
          <cell r="ET497" t="str">
            <v/>
          </cell>
          <cell r="EU497" t="str">
            <v/>
          </cell>
          <cell r="EV497" t="str">
            <v/>
          </cell>
          <cell r="EW497" t="str">
            <v/>
          </cell>
          <cell r="EX497" t="str">
            <v/>
          </cell>
        </row>
        <row r="498"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F498" t="str">
            <v/>
          </cell>
          <cell r="G498" t="str">
            <v/>
          </cell>
          <cell r="H498" t="str">
            <v/>
          </cell>
          <cell r="I498" t="str">
            <v/>
          </cell>
          <cell r="J498" t="str">
            <v/>
          </cell>
          <cell r="K498" t="str">
            <v/>
          </cell>
          <cell r="L498" t="str">
            <v/>
          </cell>
          <cell r="M498" t="str">
            <v/>
          </cell>
          <cell r="N498" t="str">
            <v/>
          </cell>
          <cell r="O498" t="str">
            <v/>
          </cell>
          <cell r="P498" t="str">
            <v/>
          </cell>
          <cell r="Q498" t="str">
            <v/>
          </cell>
          <cell r="R498" t="str">
            <v/>
          </cell>
          <cell r="S498" t="str">
            <v/>
          </cell>
          <cell r="T498" t="str">
            <v/>
          </cell>
          <cell r="U498" t="str">
            <v/>
          </cell>
          <cell r="V498" t="str">
            <v/>
          </cell>
          <cell r="W498" t="str">
            <v/>
          </cell>
          <cell r="X498" t="str">
            <v/>
          </cell>
          <cell r="Y498" t="str">
            <v/>
          </cell>
          <cell r="Z498" t="str">
            <v/>
          </cell>
          <cell r="AA498" t="str">
            <v/>
          </cell>
          <cell r="AB498" t="str">
            <v/>
          </cell>
          <cell r="AC498" t="str">
            <v/>
          </cell>
          <cell r="AD498" t="str">
            <v/>
          </cell>
          <cell r="AE498" t="str">
            <v/>
          </cell>
          <cell r="AF498" t="str">
            <v/>
          </cell>
          <cell r="AG498" t="str">
            <v/>
          </cell>
          <cell r="AH498" t="str">
            <v/>
          </cell>
          <cell r="AI498" t="str">
            <v/>
          </cell>
          <cell r="AJ498" t="str">
            <v/>
          </cell>
          <cell r="AK498" t="str">
            <v/>
          </cell>
          <cell r="AL498" t="str">
            <v/>
          </cell>
          <cell r="AM498" t="str">
            <v/>
          </cell>
          <cell r="AN498" t="str">
            <v/>
          </cell>
          <cell r="AO498" t="str">
            <v/>
          </cell>
          <cell r="AP498" t="str">
            <v/>
          </cell>
          <cell r="AQ498" t="str">
            <v/>
          </cell>
          <cell r="AR498" t="str">
            <v/>
          </cell>
          <cell r="AS498" t="str">
            <v/>
          </cell>
          <cell r="AT498" t="str">
            <v/>
          </cell>
          <cell r="AU498" t="str">
            <v/>
          </cell>
          <cell r="AV498" t="str">
            <v/>
          </cell>
          <cell r="AW498" t="str">
            <v/>
          </cell>
          <cell r="AX498" t="str">
            <v/>
          </cell>
          <cell r="AY498" t="str">
            <v/>
          </cell>
          <cell r="AZ498" t="str">
            <v/>
          </cell>
          <cell r="BA498" t="str">
            <v/>
          </cell>
          <cell r="BB498" t="str">
            <v/>
          </cell>
          <cell r="BC498" t="str">
            <v/>
          </cell>
          <cell r="BD498" t="str">
            <v/>
          </cell>
          <cell r="BE498" t="str">
            <v/>
          </cell>
          <cell r="BF498" t="str">
            <v/>
          </cell>
          <cell r="BG498" t="str">
            <v/>
          </cell>
          <cell r="BH498" t="str">
            <v/>
          </cell>
          <cell r="BI498" t="str">
            <v/>
          </cell>
          <cell r="BJ498" t="str">
            <v/>
          </cell>
          <cell r="BK498" t="str">
            <v/>
          </cell>
          <cell r="BL498" t="str">
            <v/>
          </cell>
          <cell r="BM498" t="str">
            <v/>
          </cell>
          <cell r="BN498" t="str">
            <v/>
          </cell>
          <cell r="BO498" t="str">
            <v/>
          </cell>
          <cell r="BP498" t="str">
            <v/>
          </cell>
          <cell r="BQ498" t="str">
            <v/>
          </cell>
          <cell r="BR498" t="str">
            <v/>
          </cell>
          <cell r="BS498" t="str">
            <v/>
          </cell>
          <cell r="BT498" t="str">
            <v/>
          </cell>
          <cell r="BU498" t="str">
            <v/>
          </cell>
          <cell r="BV498" t="str">
            <v/>
          </cell>
          <cell r="BW498" t="str">
            <v/>
          </cell>
          <cell r="BX498" t="str">
            <v/>
          </cell>
          <cell r="BY498" t="str">
            <v/>
          </cell>
          <cell r="CA498" t="str">
            <v/>
          </cell>
          <cell r="CB498" t="str">
            <v/>
          </cell>
          <cell r="CC498" t="str">
            <v/>
          </cell>
          <cell r="CD498" t="str">
            <v/>
          </cell>
          <cell r="CE498" t="str">
            <v/>
          </cell>
          <cell r="CF498" t="str">
            <v/>
          </cell>
          <cell r="CG498" t="str">
            <v/>
          </cell>
          <cell r="CH498" t="str">
            <v/>
          </cell>
          <cell r="CI498" t="str">
            <v/>
          </cell>
          <cell r="CJ498" t="str">
            <v/>
          </cell>
          <cell r="CK498" t="str">
            <v/>
          </cell>
          <cell r="CL498" t="str">
            <v/>
          </cell>
          <cell r="CM498" t="str">
            <v/>
          </cell>
          <cell r="CN498" t="str">
            <v/>
          </cell>
          <cell r="CO498" t="str">
            <v/>
          </cell>
          <cell r="CP498" t="str">
            <v/>
          </cell>
          <cell r="CQ498" t="str">
            <v/>
          </cell>
          <cell r="CR498" t="str">
            <v/>
          </cell>
          <cell r="CS498" t="str">
            <v/>
          </cell>
          <cell r="CT498" t="str">
            <v/>
          </cell>
          <cell r="CU498" t="str">
            <v/>
          </cell>
          <cell r="CV498" t="str">
            <v/>
          </cell>
          <cell r="CW498" t="str">
            <v/>
          </cell>
          <cell r="CX498" t="str">
            <v/>
          </cell>
          <cell r="CY498" t="str">
            <v/>
          </cell>
          <cell r="CZ498" t="str">
            <v/>
          </cell>
          <cell r="DA498" t="str">
            <v/>
          </cell>
          <cell r="DB498" t="str">
            <v/>
          </cell>
          <cell r="DC498" t="str">
            <v/>
          </cell>
          <cell r="DD498" t="str">
            <v/>
          </cell>
          <cell r="DE498" t="str">
            <v/>
          </cell>
          <cell r="DF498" t="str">
            <v/>
          </cell>
          <cell r="DG498" t="str">
            <v/>
          </cell>
          <cell r="DH498" t="str">
            <v/>
          </cell>
          <cell r="DI498" t="str">
            <v/>
          </cell>
          <cell r="DJ498" t="str">
            <v/>
          </cell>
          <cell r="DK498" t="str">
            <v/>
          </cell>
          <cell r="DL498" t="str">
            <v/>
          </cell>
          <cell r="DM498" t="str">
            <v/>
          </cell>
          <cell r="DN498" t="str">
            <v/>
          </cell>
          <cell r="DO498" t="str">
            <v/>
          </cell>
          <cell r="DP498" t="str">
            <v/>
          </cell>
          <cell r="DQ498" t="str">
            <v/>
          </cell>
          <cell r="DR498" t="str">
            <v/>
          </cell>
          <cell r="DS498" t="str">
            <v/>
          </cell>
          <cell r="DT498" t="str">
            <v/>
          </cell>
          <cell r="DU498" t="str">
            <v/>
          </cell>
          <cell r="DV498" t="str">
            <v/>
          </cell>
          <cell r="DW498" t="str">
            <v/>
          </cell>
          <cell r="DX498" t="str">
            <v/>
          </cell>
          <cell r="DY498" t="str">
            <v/>
          </cell>
          <cell r="DZ498" t="str">
            <v/>
          </cell>
          <cell r="EA498" t="str">
            <v/>
          </cell>
          <cell r="EB498" t="str">
            <v/>
          </cell>
          <cell r="EC498" t="str">
            <v/>
          </cell>
          <cell r="ED498" t="str">
            <v/>
          </cell>
          <cell r="EE498" t="str">
            <v/>
          </cell>
          <cell r="EF498" t="str">
            <v/>
          </cell>
          <cell r="EG498" t="str">
            <v/>
          </cell>
          <cell r="EH498" t="str">
            <v/>
          </cell>
          <cell r="EI498" t="str">
            <v/>
          </cell>
          <cell r="EJ498" t="str">
            <v/>
          </cell>
          <cell r="EK498" t="str">
            <v/>
          </cell>
          <cell r="EL498" t="str">
            <v/>
          </cell>
          <cell r="EM498" t="str">
            <v/>
          </cell>
          <cell r="EN498" t="str">
            <v/>
          </cell>
          <cell r="EO498" t="str">
            <v/>
          </cell>
          <cell r="EP498" t="str">
            <v/>
          </cell>
          <cell r="EQ498" t="str">
            <v/>
          </cell>
          <cell r="ER498" t="str">
            <v/>
          </cell>
          <cell r="ES498" t="str">
            <v/>
          </cell>
          <cell r="ET498" t="str">
            <v/>
          </cell>
          <cell r="EU498" t="str">
            <v/>
          </cell>
          <cell r="EV498" t="str">
            <v/>
          </cell>
          <cell r="EW498" t="str">
            <v/>
          </cell>
          <cell r="EX498" t="str">
            <v/>
          </cell>
        </row>
        <row r="499"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F499" t="str">
            <v/>
          </cell>
          <cell r="G499" t="str">
            <v/>
          </cell>
          <cell r="H499" t="str">
            <v/>
          </cell>
          <cell r="I499" t="str">
            <v/>
          </cell>
          <cell r="J499" t="str">
            <v/>
          </cell>
          <cell r="K499" t="str">
            <v/>
          </cell>
          <cell r="L499" t="str">
            <v/>
          </cell>
          <cell r="M499" t="str">
            <v/>
          </cell>
          <cell r="N499" t="str">
            <v/>
          </cell>
          <cell r="O499" t="str">
            <v/>
          </cell>
          <cell r="P499" t="str">
            <v/>
          </cell>
          <cell r="Q499" t="str">
            <v/>
          </cell>
          <cell r="R499" t="str">
            <v/>
          </cell>
          <cell r="S499" t="str">
            <v/>
          </cell>
          <cell r="T499" t="str">
            <v/>
          </cell>
          <cell r="U499" t="str">
            <v/>
          </cell>
          <cell r="V499" t="str">
            <v/>
          </cell>
          <cell r="W499" t="str">
            <v/>
          </cell>
          <cell r="X499" t="str">
            <v/>
          </cell>
          <cell r="Y499" t="str">
            <v/>
          </cell>
          <cell r="Z499" t="str">
            <v/>
          </cell>
          <cell r="AA499" t="str">
            <v/>
          </cell>
          <cell r="AB499" t="str">
            <v/>
          </cell>
          <cell r="AC499" t="str">
            <v/>
          </cell>
          <cell r="AD499" t="str">
            <v/>
          </cell>
          <cell r="AE499" t="str">
            <v/>
          </cell>
          <cell r="AF499" t="str">
            <v/>
          </cell>
          <cell r="AG499" t="str">
            <v/>
          </cell>
          <cell r="AH499" t="str">
            <v/>
          </cell>
          <cell r="AI499" t="str">
            <v/>
          </cell>
          <cell r="AJ499" t="str">
            <v/>
          </cell>
          <cell r="AK499" t="str">
            <v/>
          </cell>
          <cell r="AL499" t="str">
            <v/>
          </cell>
          <cell r="AM499" t="str">
            <v/>
          </cell>
          <cell r="AN499" t="str">
            <v/>
          </cell>
          <cell r="AO499" t="str">
            <v/>
          </cell>
          <cell r="AP499" t="str">
            <v/>
          </cell>
          <cell r="AQ499" t="str">
            <v/>
          </cell>
          <cell r="AR499" t="str">
            <v/>
          </cell>
          <cell r="AS499" t="str">
            <v/>
          </cell>
          <cell r="AT499" t="str">
            <v/>
          </cell>
          <cell r="AU499" t="str">
            <v/>
          </cell>
          <cell r="AV499" t="str">
            <v/>
          </cell>
          <cell r="AW499" t="str">
            <v/>
          </cell>
          <cell r="AX499" t="str">
            <v/>
          </cell>
          <cell r="AY499" t="str">
            <v/>
          </cell>
          <cell r="AZ499" t="str">
            <v/>
          </cell>
          <cell r="BA499" t="str">
            <v/>
          </cell>
          <cell r="BB499" t="str">
            <v/>
          </cell>
          <cell r="BC499" t="str">
            <v/>
          </cell>
          <cell r="BD499" t="str">
            <v/>
          </cell>
          <cell r="BE499" t="str">
            <v/>
          </cell>
          <cell r="BF499" t="str">
            <v/>
          </cell>
          <cell r="BG499" t="str">
            <v/>
          </cell>
          <cell r="BH499" t="str">
            <v/>
          </cell>
          <cell r="BI499" t="str">
            <v/>
          </cell>
          <cell r="BJ499" t="str">
            <v/>
          </cell>
          <cell r="BK499" t="str">
            <v/>
          </cell>
          <cell r="BL499" t="str">
            <v/>
          </cell>
          <cell r="BM499" t="str">
            <v/>
          </cell>
          <cell r="BN499" t="str">
            <v/>
          </cell>
          <cell r="BO499" t="str">
            <v/>
          </cell>
          <cell r="BP499" t="str">
            <v/>
          </cell>
          <cell r="BQ499" t="str">
            <v/>
          </cell>
          <cell r="BR499" t="str">
            <v/>
          </cell>
          <cell r="BS499" t="str">
            <v/>
          </cell>
          <cell r="BT499" t="str">
            <v/>
          </cell>
          <cell r="BU499" t="str">
            <v/>
          </cell>
          <cell r="BV499" t="str">
            <v/>
          </cell>
          <cell r="BW499" t="str">
            <v/>
          </cell>
          <cell r="BX499" t="str">
            <v/>
          </cell>
          <cell r="BY499" t="str">
            <v/>
          </cell>
          <cell r="CA499" t="str">
            <v/>
          </cell>
          <cell r="CB499" t="str">
            <v/>
          </cell>
          <cell r="CC499" t="str">
            <v/>
          </cell>
          <cell r="CD499" t="str">
            <v/>
          </cell>
          <cell r="CE499" t="str">
            <v/>
          </cell>
          <cell r="CF499" t="str">
            <v/>
          </cell>
          <cell r="CG499" t="str">
            <v/>
          </cell>
          <cell r="CH499" t="str">
            <v/>
          </cell>
          <cell r="CI499" t="str">
            <v/>
          </cell>
          <cell r="CJ499" t="str">
            <v/>
          </cell>
          <cell r="CK499" t="str">
            <v/>
          </cell>
          <cell r="CL499" t="str">
            <v/>
          </cell>
          <cell r="CM499" t="str">
            <v/>
          </cell>
          <cell r="CN499" t="str">
            <v/>
          </cell>
          <cell r="CO499" t="str">
            <v/>
          </cell>
          <cell r="CP499" t="str">
            <v/>
          </cell>
          <cell r="CQ499" t="str">
            <v/>
          </cell>
          <cell r="CR499" t="str">
            <v/>
          </cell>
          <cell r="CS499" t="str">
            <v/>
          </cell>
          <cell r="CT499" t="str">
            <v/>
          </cell>
          <cell r="CU499" t="str">
            <v/>
          </cell>
          <cell r="CV499" t="str">
            <v/>
          </cell>
          <cell r="CW499" t="str">
            <v/>
          </cell>
          <cell r="CX499" t="str">
            <v/>
          </cell>
          <cell r="CY499" t="str">
            <v/>
          </cell>
          <cell r="CZ499" t="str">
            <v/>
          </cell>
          <cell r="DA499" t="str">
            <v/>
          </cell>
          <cell r="DB499" t="str">
            <v/>
          </cell>
          <cell r="DC499" t="str">
            <v/>
          </cell>
          <cell r="DD499" t="str">
            <v/>
          </cell>
          <cell r="DE499" t="str">
            <v/>
          </cell>
          <cell r="DF499" t="str">
            <v/>
          </cell>
          <cell r="DG499" t="str">
            <v/>
          </cell>
          <cell r="DH499" t="str">
            <v/>
          </cell>
          <cell r="DI499" t="str">
            <v/>
          </cell>
          <cell r="DJ499" t="str">
            <v/>
          </cell>
          <cell r="DK499" t="str">
            <v/>
          </cell>
          <cell r="DL499" t="str">
            <v/>
          </cell>
          <cell r="DM499" t="str">
            <v/>
          </cell>
          <cell r="DN499" t="str">
            <v/>
          </cell>
          <cell r="DO499" t="str">
            <v/>
          </cell>
          <cell r="DP499" t="str">
            <v/>
          </cell>
          <cell r="DQ499" t="str">
            <v/>
          </cell>
          <cell r="DR499" t="str">
            <v/>
          </cell>
          <cell r="DS499" t="str">
            <v/>
          </cell>
          <cell r="DT499" t="str">
            <v/>
          </cell>
          <cell r="DU499" t="str">
            <v/>
          </cell>
          <cell r="DV499" t="str">
            <v/>
          </cell>
          <cell r="DW499" t="str">
            <v/>
          </cell>
          <cell r="DX499" t="str">
            <v/>
          </cell>
          <cell r="DY499" t="str">
            <v/>
          </cell>
          <cell r="DZ499" t="str">
            <v/>
          </cell>
          <cell r="EA499" t="str">
            <v/>
          </cell>
          <cell r="EB499" t="str">
            <v/>
          </cell>
          <cell r="EC499" t="str">
            <v/>
          </cell>
          <cell r="ED499" t="str">
            <v/>
          </cell>
          <cell r="EE499" t="str">
            <v/>
          </cell>
          <cell r="EF499" t="str">
            <v/>
          </cell>
          <cell r="EG499" t="str">
            <v/>
          </cell>
          <cell r="EH499" t="str">
            <v/>
          </cell>
          <cell r="EI499" t="str">
            <v/>
          </cell>
          <cell r="EJ499" t="str">
            <v/>
          </cell>
          <cell r="EK499" t="str">
            <v/>
          </cell>
          <cell r="EL499" t="str">
            <v/>
          </cell>
          <cell r="EM499" t="str">
            <v/>
          </cell>
          <cell r="EN499" t="str">
            <v/>
          </cell>
          <cell r="EO499" t="str">
            <v/>
          </cell>
          <cell r="EP499" t="str">
            <v/>
          </cell>
          <cell r="EQ499" t="str">
            <v/>
          </cell>
          <cell r="ER499" t="str">
            <v/>
          </cell>
          <cell r="ES499" t="str">
            <v/>
          </cell>
          <cell r="ET499" t="str">
            <v/>
          </cell>
          <cell r="EU499" t="str">
            <v/>
          </cell>
          <cell r="EV499" t="str">
            <v/>
          </cell>
          <cell r="EW499" t="str">
            <v/>
          </cell>
          <cell r="EX499" t="str">
            <v/>
          </cell>
        </row>
        <row r="500"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F500" t="str">
            <v/>
          </cell>
          <cell r="G500" t="str">
            <v/>
          </cell>
          <cell r="H500" t="str">
            <v/>
          </cell>
          <cell r="I500" t="str">
            <v/>
          </cell>
          <cell r="J500" t="str">
            <v/>
          </cell>
          <cell r="K500" t="str">
            <v/>
          </cell>
          <cell r="L500" t="str">
            <v/>
          </cell>
          <cell r="M500" t="str">
            <v/>
          </cell>
          <cell r="N500" t="str">
            <v/>
          </cell>
          <cell r="O500" t="str">
            <v/>
          </cell>
          <cell r="P500" t="str">
            <v/>
          </cell>
          <cell r="Q500" t="str">
            <v/>
          </cell>
          <cell r="R500" t="str">
            <v/>
          </cell>
          <cell r="S500" t="str">
            <v/>
          </cell>
          <cell r="T500" t="str">
            <v/>
          </cell>
          <cell r="U500" t="str">
            <v/>
          </cell>
          <cell r="V500" t="str">
            <v/>
          </cell>
          <cell r="W500" t="str">
            <v/>
          </cell>
          <cell r="X500" t="str">
            <v/>
          </cell>
          <cell r="Y500" t="str">
            <v/>
          </cell>
          <cell r="Z500" t="str">
            <v/>
          </cell>
          <cell r="AA500" t="str">
            <v/>
          </cell>
          <cell r="AB500" t="str">
            <v/>
          </cell>
          <cell r="AC500" t="str">
            <v/>
          </cell>
          <cell r="AD500" t="str">
            <v/>
          </cell>
          <cell r="AE500" t="str">
            <v/>
          </cell>
          <cell r="AF500" t="str">
            <v/>
          </cell>
          <cell r="AG500" t="str">
            <v/>
          </cell>
          <cell r="AH500" t="str">
            <v/>
          </cell>
          <cell r="AI500" t="str">
            <v/>
          </cell>
          <cell r="AJ500" t="str">
            <v/>
          </cell>
          <cell r="AK500" t="str">
            <v/>
          </cell>
          <cell r="AL500" t="str">
            <v/>
          </cell>
          <cell r="AM500" t="str">
            <v/>
          </cell>
          <cell r="AN500" t="str">
            <v/>
          </cell>
          <cell r="AO500" t="str">
            <v/>
          </cell>
          <cell r="AP500" t="str">
            <v/>
          </cell>
          <cell r="AQ500" t="str">
            <v/>
          </cell>
          <cell r="AR500" t="str">
            <v/>
          </cell>
          <cell r="AS500" t="str">
            <v/>
          </cell>
          <cell r="AT500" t="str">
            <v/>
          </cell>
          <cell r="AU500" t="str">
            <v/>
          </cell>
          <cell r="AV500" t="str">
            <v/>
          </cell>
          <cell r="AW500" t="str">
            <v/>
          </cell>
          <cell r="AX500" t="str">
            <v/>
          </cell>
          <cell r="AY500" t="str">
            <v/>
          </cell>
          <cell r="AZ500" t="str">
            <v/>
          </cell>
          <cell r="BA500" t="str">
            <v/>
          </cell>
          <cell r="BB500" t="str">
            <v/>
          </cell>
          <cell r="BC500" t="str">
            <v/>
          </cell>
          <cell r="BD500" t="str">
            <v/>
          </cell>
          <cell r="BE500" t="str">
            <v/>
          </cell>
          <cell r="BF500" t="str">
            <v/>
          </cell>
          <cell r="BG500" t="str">
            <v/>
          </cell>
          <cell r="BH500" t="str">
            <v/>
          </cell>
          <cell r="BI500" t="str">
            <v/>
          </cell>
          <cell r="BJ500" t="str">
            <v/>
          </cell>
          <cell r="BK500" t="str">
            <v/>
          </cell>
          <cell r="BL500" t="str">
            <v/>
          </cell>
          <cell r="BM500" t="str">
            <v/>
          </cell>
          <cell r="BN500" t="str">
            <v/>
          </cell>
          <cell r="BO500" t="str">
            <v/>
          </cell>
          <cell r="BP500" t="str">
            <v/>
          </cell>
          <cell r="BQ500" t="str">
            <v/>
          </cell>
          <cell r="BR500" t="str">
            <v/>
          </cell>
          <cell r="BS500" t="str">
            <v/>
          </cell>
          <cell r="BT500" t="str">
            <v/>
          </cell>
          <cell r="BU500" t="str">
            <v/>
          </cell>
          <cell r="BV500" t="str">
            <v/>
          </cell>
          <cell r="BW500" t="str">
            <v/>
          </cell>
          <cell r="BX500" t="str">
            <v/>
          </cell>
          <cell r="BY500" t="str">
            <v/>
          </cell>
          <cell r="CA500" t="str">
            <v/>
          </cell>
          <cell r="CB500" t="str">
            <v/>
          </cell>
          <cell r="CC500" t="str">
            <v/>
          </cell>
          <cell r="CD500" t="str">
            <v/>
          </cell>
          <cell r="CE500" t="str">
            <v/>
          </cell>
          <cell r="CF500" t="str">
            <v/>
          </cell>
          <cell r="CG500" t="str">
            <v/>
          </cell>
          <cell r="CH500" t="str">
            <v/>
          </cell>
          <cell r="CI500" t="str">
            <v/>
          </cell>
          <cell r="CJ500" t="str">
            <v/>
          </cell>
          <cell r="CK500" t="str">
            <v/>
          </cell>
          <cell r="CL500" t="str">
            <v/>
          </cell>
          <cell r="CM500" t="str">
            <v/>
          </cell>
          <cell r="CN500" t="str">
            <v/>
          </cell>
          <cell r="CO500" t="str">
            <v/>
          </cell>
          <cell r="CP500" t="str">
            <v/>
          </cell>
          <cell r="CQ500" t="str">
            <v/>
          </cell>
          <cell r="CR500" t="str">
            <v/>
          </cell>
          <cell r="CS500" t="str">
            <v/>
          </cell>
          <cell r="CT500" t="str">
            <v/>
          </cell>
          <cell r="CU500" t="str">
            <v/>
          </cell>
          <cell r="CV500" t="str">
            <v/>
          </cell>
          <cell r="CW500" t="str">
            <v/>
          </cell>
          <cell r="CX500" t="str">
            <v/>
          </cell>
          <cell r="CY500" t="str">
            <v/>
          </cell>
          <cell r="CZ500" t="str">
            <v/>
          </cell>
          <cell r="DA500" t="str">
            <v/>
          </cell>
          <cell r="DB500" t="str">
            <v/>
          </cell>
          <cell r="DC500" t="str">
            <v/>
          </cell>
          <cell r="DD500" t="str">
            <v/>
          </cell>
          <cell r="DE500" t="str">
            <v/>
          </cell>
          <cell r="DF500" t="str">
            <v/>
          </cell>
          <cell r="DG500" t="str">
            <v/>
          </cell>
          <cell r="DH500" t="str">
            <v/>
          </cell>
          <cell r="DI500" t="str">
            <v/>
          </cell>
          <cell r="DJ500" t="str">
            <v/>
          </cell>
          <cell r="DK500" t="str">
            <v/>
          </cell>
          <cell r="DL500" t="str">
            <v/>
          </cell>
          <cell r="DM500" t="str">
            <v/>
          </cell>
          <cell r="DN500" t="str">
            <v/>
          </cell>
          <cell r="DO500" t="str">
            <v/>
          </cell>
          <cell r="DP500" t="str">
            <v/>
          </cell>
          <cell r="DQ500" t="str">
            <v/>
          </cell>
          <cell r="DR500" t="str">
            <v/>
          </cell>
          <cell r="DS500" t="str">
            <v/>
          </cell>
          <cell r="DT500" t="str">
            <v/>
          </cell>
          <cell r="DU500" t="str">
            <v/>
          </cell>
          <cell r="DV500" t="str">
            <v/>
          </cell>
          <cell r="DW500" t="str">
            <v/>
          </cell>
          <cell r="DX500" t="str">
            <v/>
          </cell>
          <cell r="DY500" t="str">
            <v/>
          </cell>
          <cell r="DZ500" t="str">
            <v/>
          </cell>
          <cell r="EA500" t="str">
            <v/>
          </cell>
          <cell r="EB500" t="str">
            <v/>
          </cell>
          <cell r="EC500" t="str">
            <v/>
          </cell>
          <cell r="ED500" t="str">
            <v/>
          </cell>
          <cell r="EE500" t="str">
            <v/>
          </cell>
          <cell r="EF500" t="str">
            <v/>
          </cell>
          <cell r="EG500" t="str">
            <v/>
          </cell>
          <cell r="EH500" t="str">
            <v/>
          </cell>
          <cell r="EI500" t="str">
            <v/>
          </cell>
          <cell r="EJ500" t="str">
            <v/>
          </cell>
          <cell r="EK500" t="str">
            <v/>
          </cell>
          <cell r="EL500" t="str">
            <v/>
          </cell>
          <cell r="EM500" t="str">
            <v/>
          </cell>
          <cell r="EN500" t="str">
            <v/>
          </cell>
          <cell r="EO500" t="str">
            <v/>
          </cell>
          <cell r="EP500" t="str">
            <v/>
          </cell>
          <cell r="EQ500" t="str">
            <v/>
          </cell>
          <cell r="ER500" t="str">
            <v/>
          </cell>
          <cell r="ES500" t="str">
            <v/>
          </cell>
          <cell r="ET500" t="str">
            <v/>
          </cell>
          <cell r="EU500" t="str">
            <v/>
          </cell>
          <cell r="EV500" t="str">
            <v/>
          </cell>
          <cell r="EW500" t="str">
            <v/>
          </cell>
          <cell r="EX500" t="str">
            <v/>
          </cell>
        </row>
        <row r="501"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F501" t="str">
            <v/>
          </cell>
          <cell r="G501" t="str">
            <v/>
          </cell>
          <cell r="H501" t="str">
            <v/>
          </cell>
          <cell r="I501" t="str">
            <v/>
          </cell>
          <cell r="J501" t="str">
            <v/>
          </cell>
          <cell r="K501" t="str">
            <v/>
          </cell>
          <cell r="L501" t="str">
            <v/>
          </cell>
          <cell r="M501" t="str">
            <v/>
          </cell>
          <cell r="N501" t="str">
            <v/>
          </cell>
          <cell r="O501" t="str">
            <v/>
          </cell>
          <cell r="P501" t="str">
            <v/>
          </cell>
          <cell r="Q501" t="str">
            <v/>
          </cell>
          <cell r="R501" t="str">
            <v/>
          </cell>
          <cell r="S501" t="str">
            <v/>
          </cell>
          <cell r="T501" t="str">
            <v/>
          </cell>
          <cell r="U501" t="str">
            <v/>
          </cell>
          <cell r="V501" t="str">
            <v/>
          </cell>
          <cell r="W501" t="str">
            <v/>
          </cell>
          <cell r="X501" t="str">
            <v/>
          </cell>
          <cell r="Y501" t="str">
            <v/>
          </cell>
          <cell r="Z501" t="str">
            <v/>
          </cell>
          <cell r="AA501" t="str">
            <v/>
          </cell>
          <cell r="AB501" t="str">
            <v/>
          </cell>
          <cell r="AC501" t="str">
            <v/>
          </cell>
          <cell r="AD501" t="str">
            <v/>
          </cell>
          <cell r="AE501" t="str">
            <v/>
          </cell>
          <cell r="AF501" t="str">
            <v/>
          </cell>
          <cell r="AG501" t="str">
            <v/>
          </cell>
          <cell r="AH501" t="str">
            <v/>
          </cell>
          <cell r="AI501" t="str">
            <v/>
          </cell>
          <cell r="AJ501" t="str">
            <v/>
          </cell>
          <cell r="AK501" t="str">
            <v/>
          </cell>
          <cell r="AL501" t="str">
            <v/>
          </cell>
          <cell r="AM501" t="str">
            <v/>
          </cell>
          <cell r="AN501" t="str">
            <v/>
          </cell>
          <cell r="AO501" t="str">
            <v/>
          </cell>
          <cell r="AP501" t="str">
            <v/>
          </cell>
          <cell r="AQ501" t="str">
            <v/>
          </cell>
          <cell r="AR501" t="str">
            <v/>
          </cell>
          <cell r="AS501" t="str">
            <v/>
          </cell>
          <cell r="AT501" t="str">
            <v/>
          </cell>
          <cell r="AU501" t="str">
            <v/>
          </cell>
          <cell r="AV501" t="str">
            <v/>
          </cell>
          <cell r="AW501" t="str">
            <v/>
          </cell>
          <cell r="AX501" t="str">
            <v/>
          </cell>
          <cell r="AY501" t="str">
            <v/>
          </cell>
          <cell r="AZ501" t="str">
            <v/>
          </cell>
          <cell r="BA501" t="str">
            <v/>
          </cell>
          <cell r="BB501" t="str">
            <v/>
          </cell>
          <cell r="BC501" t="str">
            <v/>
          </cell>
          <cell r="BD501" t="str">
            <v/>
          </cell>
          <cell r="BE501" t="str">
            <v/>
          </cell>
          <cell r="BF501" t="str">
            <v/>
          </cell>
          <cell r="BG501" t="str">
            <v/>
          </cell>
          <cell r="BH501" t="str">
            <v/>
          </cell>
          <cell r="BI501" t="str">
            <v/>
          </cell>
          <cell r="BJ501" t="str">
            <v/>
          </cell>
          <cell r="BK501" t="str">
            <v/>
          </cell>
          <cell r="BL501" t="str">
            <v/>
          </cell>
          <cell r="BM501" t="str">
            <v/>
          </cell>
          <cell r="BN501" t="str">
            <v/>
          </cell>
          <cell r="BO501" t="str">
            <v/>
          </cell>
          <cell r="BP501" t="str">
            <v/>
          </cell>
          <cell r="BQ501" t="str">
            <v/>
          </cell>
          <cell r="BR501" t="str">
            <v/>
          </cell>
          <cell r="BS501" t="str">
            <v/>
          </cell>
          <cell r="BT501" t="str">
            <v/>
          </cell>
          <cell r="BU501" t="str">
            <v/>
          </cell>
          <cell r="BV501" t="str">
            <v/>
          </cell>
          <cell r="BW501" t="str">
            <v/>
          </cell>
          <cell r="BX501" t="str">
            <v/>
          </cell>
          <cell r="BY501" t="str">
            <v/>
          </cell>
          <cell r="CA501" t="str">
            <v/>
          </cell>
          <cell r="CB501" t="str">
            <v/>
          </cell>
          <cell r="CC501" t="str">
            <v/>
          </cell>
          <cell r="CD501" t="str">
            <v/>
          </cell>
          <cell r="CE501" t="str">
            <v/>
          </cell>
          <cell r="CF501" t="str">
            <v/>
          </cell>
          <cell r="CG501" t="str">
            <v/>
          </cell>
          <cell r="CH501" t="str">
            <v/>
          </cell>
          <cell r="CI501" t="str">
            <v/>
          </cell>
          <cell r="CJ501" t="str">
            <v/>
          </cell>
          <cell r="CK501" t="str">
            <v/>
          </cell>
          <cell r="CL501" t="str">
            <v/>
          </cell>
          <cell r="CM501" t="str">
            <v/>
          </cell>
          <cell r="CN501" t="str">
            <v/>
          </cell>
          <cell r="CO501" t="str">
            <v/>
          </cell>
          <cell r="CP501" t="str">
            <v/>
          </cell>
          <cell r="CQ501" t="str">
            <v/>
          </cell>
          <cell r="CR501" t="str">
            <v/>
          </cell>
          <cell r="CS501" t="str">
            <v/>
          </cell>
          <cell r="CT501" t="str">
            <v/>
          </cell>
          <cell r="CU501" t="str">
            <v/>
          </cell>
          <cell r="CV501" t="str">
            <v/>
          </cell>
          <cell r="CW501" t="str">
            <v/>
          </cell>
          <cell r="CX501" t="str">
            <v/>
          </cell>
          <cell r="CY501" t="str">
            <v/>
          </cell>
          <cell r="CZ501" t="str">
            <v/>
          </cell>
          <cell r="DA501" t="str">
            <v/>
          </cell>
          <cell r="DB501" t="str">
            <v/>
          </cell>
          <cell r="DC501" t="str">
            <v/>
          </cell>
          <cell r="DD501" t="str">
            <v/>
          </cell>
          <cell r="DE501" t="str">
            <v/>
          </cell>
          <cell r="DF501" t="str">
            <v/>
          </cell>
          <cell r="DG501" t="str">
            <v/>
          </cell>
          <cell r="DH501" t="str">
            <v/>
          </cell>
          <cell r="DI501" t="str">
            <v/>
          </cell>
          <cell r="DJ501" t="str">
            <v/>
          </cell>
          <cell r="DK501" t="str">
            <v/>
          </cell>
          <cell r="DL501" t="str">
            <v/>
          </cell>
          <cell r="DM501" t="str">
            <v/>
          </cell>
          <cell r="DN501" t="str">
            <v/>
          </cell>
          <cell r="DO501" t="str">
            <v/>
          </cell>
          <cell r="DP501" t="str">
            <v/>
          </cell>
          <cell r="DQ501" t="str">
            <v/>
          </cell>
          <cell r="DR501" t="str">
            <v/>
          </cell>
          <cell r="DS501" t="str">
            <v/>
          </cell>
          <cell r="DT501" t="str">
            <v/>
          </cell>
          <cell r="DU501" t="str">
            <v/>
          </cell>
          <cell r="DV501" t="str">
            <v/>
          </cell>
          <cell r="DW501" t="str">
            <v/>
          </cell>
          <cell r="DX501" t="str">
            <v/>
          </cell>
          <cell r="DY501" t="str">
            <v/>
          </cell>
          <cell r="DZ501" t="str">
            <v/>
          </cell>
          <cell r="EA501" t="str">
            <v/>
          </cell>
          <cell r="EB501" t="str">
            <v/>
          </cell>
          <cell r="EC501" t="str">
            <v/>
          </cell>
          <cell r="ED501" t="str">
            <v/>
          </cell>
          <cell r="EE501" t="str">
            <v/>
          </cell>
          <cell r="EF501" t="str">
            <v/>
          </cell>
          <cell r="EG501" t="str">
            <v/>
          </cell>
          <cell r="EH501" t="str">
            <v/>
          </cell>
          <cell r="EI501" t="str">
            <v/>
          </cell>
          <cell r="EJ501" t="str">
            <v/>
          </cell>
          <cell r="EK501" t="str">
            <v/>
          </cell>
          <cell r="EL501" t="str">
            <v/>
          </cell>
          <cell r="EM501" t="str">
            <v/>
          </cell>
          <cell r="EN501" t="str">
            <v/>
          </cell>
          <cell r="EO501" t="str">
            <v/>
          </cell>
          <cell r="EP501" t="str">
            <v/>
          </cell>
          <cell r="EQ501" t="str">
            <v/>
          </cell>
          <cell r="ER501" t="str">
            <v/>
          </cell>
          <cell r="ES501" t="str">
            <v/>
          </cell>
          <cell r="ET501" t="str">
            <v/>
          </cell>
          <cell r="EU501" t="str">
            <v/>
          </cell>
          <cell r="EV501" t="str">
            <v/>
          </cell>
          <cell r="EW501" t="str">
            <v/>
          </cell>
          <cell r="EX501" t="str">
            <v/>
          </cell>
        </row>
        <row r="502"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F502" t="str">
            <v/>
          </cell>
          <cell r="G502" t="str">
            <v/>
          </cell>
          <cell r="H502" t="str">
            <v/>
          </cell>
          <cell r="I502" t="str">
            <v/>
          </cell>
          <cell r="J502" t="str">
            <v/>
          </cell>
          <cell r="K502" t="str">
            <v/>
          </cell>
          <cell r="L502" t="str">
            <v/>
          </cell>
          <cell r="M502" t="str">
            <v/>
          </cell>
          <cell r="N502" t="str">
            <v/>
          </cell>
          <cell r="O502" t="str">
            <v/>
          </cell>
          <cell r="P502" t="str">
            <v/>
          </cell>
          <cell r="Q502" t="str">
            <v/>
          </cell>
          <cell r="R502" t="str">
            <v/>
          </cell>
          <cell r="S502" t="str">
            <v/>
          </cell>
          <cell r="T502" t="str">
            <v/>
          </cell>
          <cell r="U502" t="str">
            <v/>
          </cell>
          <cell r="V502" t="str">
            <v/>
          </cell>
          <cell r="W502" t="str">
            <v/>
          </cell>
          <cell r="X502" t="str">
            <v/>
          </cell>
          <cell r="Y502" t="str">
            <v/>
          </cell>
          <cell r="Z502" t="str">
            <v/>
          </cell>
          <cell r="AA502" t="str">
            <v/>
          </cell>
          <cell r="AB502" t="str">
            <v/>
          </cell>
          <cell r="AC502" t="str">
            <v/>
          </cell>
          <cell r="AD502" t="str">
            <v/>
          </cell>
          <cell r="AE502" t="str">
            <v/>
          </cell>
          <cell r="AF502" t="str">
            <v/>
          </cell>
          <cell r="AG502" t="str">
            <v/>
          </cell>
          <cell r="AH502" t="str">
            <v/>
          </cell>
          <cell r="AI502" t="str">
            <v/>
          </cell>
          <cell r="AJ502" t="str">
            <v/>
          </cell>
          <cell r="AK502" t="str">
            <v/>
          </cell>
          <cell r="AL502" t="str">
            <v/>
          </cell>
          <cell r="AM502" t="str">
            <v/>
          </cell>
          <cell r="AN502" t="str">
            <v/>
          </cell>
          <cell r="AO502" t="str">
            <v/>
          </cell>
          <cell r="AP502" t="str">
            <v/>
          </cell>
          <cell r="AQ502" t="str">
            <v/>
          </cell>
          <cell r="AR502" t="str">
            <v/>
          </cell>
          <cell r="AS502" t="str">
            <v/>
          </cell>
          <cell r="AT502" t="str">
            <v/>
          </cell>
          <cell r="AU502" t="str">
            <v/>
          </cell>
          <cell r="AV502" t="str">
            <v/>
          </cell>
          <cell r="AW502" t="str">
            <v/>
          </cell>
          <cell r="AX502" t="str">
            <v/>
          </cell>
          <cell r="AY502" t="str">
            <v/>
          </cell>
          <cell r="AZ502" t="str">
            <v/>
          </cell>
          <cell r="BA502" t="str">
            <v/>
          </cell>
          <cell r="BB502" t="str">
            <v/>
          </cell>
          <cell r="BC502" t="str">
            <v/>
          </cell>
          <cell r="BD502" t="str">
            <v/>
          </cell>
          <cell r="BE502" t="str">
            <v/>
          </cell>
          <cell r="BF502" t="str">
            <v/>
          </cell>
          <cell r="BG502" t="str">
            <v/>
          </cell>
          <cell r="BH502" t="str">
            <v/>
          </cell>
          <cell r="BI502" t="str">
            <v/>
          </cell>
          <cell r="BJ502" t="str">
            <v/>
          </cell>
          <cell r="BK502" t="str">
            <v/>
          </cell>
          <cell r="BL502" t="str">
            <v/>
          </cell>
          <cell r="BM502" t="str">
            <v/>
          </cell>
          <cell r="BN502" t="str">
            <v/>
          </cell>
          <cell r="BO502" t="str">
            <v/>
          </cell>
          <cell r="BP502" t="str">
            <v/>
          </cell>
          <cell r="BQ502" t="str">
            <v/>
          </cell>
          <cell r="BR502" t="str">
            <v/>
          </cell>
          <cell r="BS502" t="str">
            <v/>
          </cell>
          <cell r="BT502" t="str">
            <v/>
          </cell>
          <cell r="BU502" t="str">
            <v/>
          </cell>
          <cell r="BV502" t="str">
            <v/>
          </cell>
          <cell r="BW502" t="str">
            <v/>
          </cell>
          <cell r="BX502" t="str">
            <v/>
          </cell>
          <cell r="BY502" t="str">
            <v/>
          </cell>
          <cell r="CA502" t="str">
            <v/>
          </cell>
          <cell r="CB502" t="str">
            <v/>
          </cell>
          <cell r="CC502" t="str">
            <v/>
          </cell>
          <cell r="CD502" t="str">
            <v/>
          </cell>
          <cell r="CE502" t="str">
            <v/>
          </cell>
          <cell r="CF502" t="str">
            <v/>
          </cell>
          <cell r="CG502" t="str">
            <v/>
          </cell>
          <cell r="CH502" t="str">
            <v/>
          </cell>
          <cell r="CI502" t="str">
            <v/>
          </cell>
          <cell r="CJ502" t="str">
            <v/>
          </cell>
          <cell r="CK502" t="str">
            <v/>
          </cell>
          <cell r="CL502" t="str">
            <v/>
          </cell>
          <cell r="CM502" t="str">
            <v/>
          </cell>
          <cell r="CN502" t="str">
            <v/>
          </cell>
          <cell r="CO502" t="str">
            <v/>
          </cell>
          <cell r="CP502" t="str">
            <v/>
          </cell>
          <cell r="CQ502" t="str">
            <v/>
          </cell>
          <cell r="CR502" t="str">
            <v/>
          </cell>
          <cell r="CS502" t="str">
            <v/>
          </cell>
          <cell r="CT502" t="str">
            <v/>
          </cell>
          <cell r="CU502" t="str">
            <v/>
          </cell>
          <cell r="CV502" t="str">
            <v/>
          </cell>
          <cell r="CW502" t="str">
            <v/>
          </cell>
          <cell r="CX502" t="str">
            <v/>
          </cell>
          <cell r="CY502" t="str">
            <v/>
          </cell>
          <cell r="CZ502" t="str">
            <v/>
          </cell>
          <cell r="DA502" t="str">
            <v/>
          </cell>
          <cell r="DB502" t="str">
            <v/>
          </cell>
          <cell r="DC502" t="str">
            <v/>
          </cell>
          <cell r="DD502" t="str">
            <v/>
          </cell>
          <cell r="DE502" t="str">
            <v/>
          </cell>
          <cell r="DF502" t="str">
            <v/>
          </cell>
          <cell r="DG502" t="str">
            <v/>
          </cell>
          <cell r="DH502" t="str">
            <v/>
          </cell>
          <cell r="DI502" t="str">
            <v/>
          </cell>
          <cell r="DJ502" t="str">
            <v/>
          </cell>
          <cell r="DK502" t="str">
            <v/>
          </cell>
          <cell r="DL502" t="str">
            <v/>
          </cell>
          <cell r="DM502" t="str">
            <v/>
          </cell>
          <cell r="DN502" t="str">
            <v/>
          </cell>
          <cell r="DO502" t="str">
            <v/>
          </cell>
          <cell r="DP502" t="str">
            <v/>
          </cell>
          <cell r="DQ502" t="str">
            <v/>
          </cell>
          <cell r="DR502" t="str">
            <v/>
          </cell>
          <cell r="DS502" t="str">
            <v/>
          </cell>
          <cell r="DT502" t="str">
            <v/>
          </cell>
          <cell r="DU502" t="str">
            <v/>
          </cell>
          <cell r="DV502" t="str">
            <v/>
          </cell>
          <cell r="DW502" t="str">
            <v/>
          </cell>
          <cell r="DX502" t="str">
            <v/>
          </cell>
          <cell r="DY502" t="str">
            <v/>
          </cell>
          <cell r="DZ502" t="str">
            <v/>
          </cell>
          <cell r="EA502" t="str">
            <v/>
          </cell>
          <cell r="EB502" t="str">
            <v/>
          </cell>
          <cell r="EC502" t="str">
            <v/>
          </cell>
          <cell r="ED502" t="str">
            <v/>
          </cell>
          <cell r="EE502" t="str">
            <v/>
          </cell>
          <cell r="EF502" t="str">
            <v/>
          </cell>
          <cell r="EG502" t="str">
            <v/>
          </cell>
          <cell r="EH502" t="str">
            <v/>
          </cell>
          <cell r="EI502" t="str">
            <v/>
          </cell>
          <cell r="EJ502" t="str">
            <v/>
          </cell>
          <cell r="EK502" t="str">
            <v/>
          </cell>
          <cell r="EL502" t="str">
            <v/>
          </cell>
          <cell r="EM502" t="str">
            <v/>
          </cell>
          <cell r="EN502" t="str">
            <v/>
          </cell>
          <cell r="EO502" t="str">
            <v/>
          </cell>
          <cell r="EP502" t="str">
            <v/>
          </cell>
          <cell r="EQ502" t="str">
            <v/>
          </cell>
          <cell r="ER502" t="str">
            <v/>
          </cell>
          <cell r="ES502" t="str">
            <v/>
          </cell>
          <cell r="ET502" t="str">
            <v/>
          </cell>
          <cell r="EU502" t="str">
            <v/>
          </cell>
          <cell r="EV502" t="str">
            <v/>
          </cell>
          <cell r="EW502" t="str">
            <v/>
          </cell>
          <cell r="EX502" t="str">
            <v/>
          </cell>
        </row>
        <row r="503"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F503" t="str">
            <v/>
          </cell>
          <cell r="G503" t="str">
            <v/>
          </cell>
          <cell r="H503" t="str">
            <v/>
          </cell>
          <cell r="I503" t="str">
            <v/>
          </cell>
          <cell r="J503" t="str">
            <v/>
          </cell>
          <cell r="K503" t="str">
            <v/>
          </cell>
          <cell r="L503" t="str">
            <v/>
          </cell>
          <cell r="M503" t="str">
            <v/>
          </cell>
          <cell r="N503" t="str">
            <v/>
          </cell>
          <cell r="O503" t="str">
            <v/>
          </cell>
          <cell r="P503" t="str">
            <v/>
          </cell>
          <cell r="Q503" t="str">
            <v/>
          </cell>
          <cell r="R503" t="str">
            <v/>
          </cell>
          <cell r="S503" t="str">
            <v/>
          </cell>
          <cell r="T503" t="str">
            <v/>
          </cell>
          <cell r="U503" t="str">
            <v/>
          </cell>
          <cell r="V503" t="str">
            <v/>
          </cell>
          <cell r="W503" t="str">
            <v/>
          </cell>
          <cell r="X503" t="str">
            <v/>
          </cell>
          <cell r="Y503" t="str">
            <v/>
          </cell>
          <cell r="Z503" t="str">
            <v/>
          </cell>
          <cell r="AA503" t="str">
            <v/>
          </cell>
          <cell r="AB503" t="str">
            <v/>
          </cell>
          <cell r="AC503" t="str">
            <v/>
          </cell>
          <cell r="AD503" t="str">
            <v/>
          </cell>
          <cell r="AE503" t="str">
            <v/>
          </cell>
          <cell r="AF503" t="str">
            <v/>
          </cell>
          <cell r="AG503" t="str">
            <v/>
          </cell>
          <cell r="AH503" t="str">
            <v/>
          </cell>
          <cell r="AI503" t="str">
            <v/>
          </cell>
          <cell r="AJ503" t="str">
            <v/>
          </cell>
          <cell r="AK503" t="str">
            <v/>
          </cell>
          <cell r="AL503" t="str">
            <v/>
          </cell>
          <cell r="AM503" t="str">
            <v/>
          </cell>
          <cell r="AN503" t="str">
            <v/>
          </cell>
          <cell r="AO503" t="str">
            <v/>
          </cell>
          <cell r="AP503" t="str">
            <v/>
          </cell>
          <cell r="AQ503" t="str">
            <v/>
          </cell>
          <cell r="AR503" t="str">
            <v/>
          </cell>
          <cell r="AS503" t="str">
            <v/>
          </cell>
          <cell r="AT503" t="str">
            <v/>
          </cell>
          <cell r="AU503" t="str">
            <v/>
          </cell>
          <cell r="AV503" t="str">
            <v/>
          </cell>
          <cell r="AW503" t="str">
            <v/>
          </cell>
          <cell r="AX503" t="str">
            <v/>
          </cell>
          <cell r="AY503" t="str">
            <v/>
          </cell>
          <cell r="AZ503" t="str">
            <v/>
          </cell>
          <cell r="BA503" t="str">
            <v/>
          </cell>
          <cell r="BB503" t="str">
            <v/>
          </cell>
          <cell r="BC503" t="str">
            <v/>
          </cell>
          <cell r="BD503" t="str">
            <v/>
          </cell>
          <cell r="BE503" t="str">
            <v/>
          </cell>
          <cell r="BF503" t="str">
            <v/>
          </cell>
          <cell r="BG503" t="str">
            <v/>
          </cell>
          <cell r="BH503" t="str">
            <v/>
          </cell>
          <cell r="BI503" t="str">
            <v/>
          </cell>
          <cell r="BJ503" t="str">
            <v/>
          </cell>
          <cell r="BK503" t="str">
            <v/>
          </cell>
          <cell r="BL503" t="str">
            <v/>
          </cell>
          <cell r="BM503" t="str">
            <v/>
          </cell>
          <cell r="BN503" t="str">
            <v/>
          </cell>
          <cell r="BO503" t="str">
            <v/>
          </cell>
          <cell r="BP503" t="str">
            <v/>
          </cell>
          <cell r="BQ503" t="str">
            <v/>
          </cell>
          <cell r="BR503" t="str">
            <v/>
          </cell>
          <cell r="BS503" t="str">
            <v/>
          </cell>
          <cell r="BT503" t="str">
            <v/>
          </cell>
          <cell r="BU503" t="str">
            <v/>
          </cell>
          <cell r="BV503" t="str">
            <v/>
          </cell>
          <cell r="BW503" t="str">
            <v/>
          </cell>
          <cell r="BX503" t="str">
            <v/>
          </cell>
          <cell r="BY503" t="str">
            <v/>
          </cell>
          <cell r="CA503" t="str">
            <v/>
          </cell>
          <cell r="CB503" t="str">
            <v/>
          </cell>
          <cell r="CC503" t="str">
            <v/>
          </cell>
          <cell r="CD503" t="str">
            <v/>
          </cell>
          <cell r="CE503" t="str">
            <v/>
          </cell>
          <cell r="CF503" t="str">
            <v/>
          </cell>
          <cell r="CG503" t="str">
            <v/>
          </cell>
          <cell r="CH503" t="str">
            <v/>
          </cell>
          <cell r="CI503" t="str">
            <v/>
          </cell>
          <cell r="CJ503" t="str">
            <v/>
          </cell>
          <cell r="CK503" t="str">
            <v/>
          </cell>
          <cell r="CL503" t="str">
            <v/>
          </cell>
          <cell r="CM503" t="str">
            <v/>
          </cell>
          <cell r="CN503" t="str">
            <v/>
          </cell>
          <cell r="CO503" t="str">
            <v/>
          </cell>
          <cell r="CP503" t="str">
            <v/>
          </cell>
          <cell r="CQ503" t="str">
            <v/>
          </cell>
          <cell r="CR503" t="str">
            <v/>
          </cell>
          <cell r="CS503" t="str">
            <v/>
          </cell>
          <cell r="CT503" t="str">
            <v/>
          </cell>
          <cell r="CU503" t="str">
            <v/>
          </cell>
          <cell r="CV503" t="str">
            <v/>
          </cell>
          <cell r="CW503" t="str">
            <v/>
          </cell>
          <cell r="CX503" t="str">
            <v/>
          </cell>
          <cell r="CY503" t="str">
            <v/>
          </cell>
          <cell r="CZ503" t="str">
            <v/>
          </cell>
          <cell r="DA503" t="str">
            <v/>
          </cell>
          <cell r="DB503" t="str">
            <v/>
          </cell>
          <cell r="DC503" t="str">
            <v/>
          </cell>
          <cell r="DD503" t="str">
            <v/>
          </cell>
          <cell r="DE503" t="str">
            <v/>
          </cell>
          <cell r="DF503" t="str">
            <v/>
          </cell>
          <cell r="DG503" t="str">
            <v/>
          </cell>
          <cell r="DH503" t="str">
            <v/>
          </cell>
          <cell r="DI503" t="str">
            <v/>
          </cell>
          <cell r="DJ503" t="str">
            <v/>
          </cell>
          <cell r="DK503" t="str">
            <v/>
          </cell>
          <cell r="DL503" t="str">
            <v/>
          </cell>
          <cell r="DM503" t="str">
            <v/>
          </cell>
          <cell r="DN503" t="str">
            <v/>
          </cell>
          <cell r="DO503" t="str">
            <v/>
          </cell>
          <cell r="DP503" t="str">
            <v/>
          </cell>
          <cell r="DQ503" t="str">
            <v/>
          </cell>
          <cell r="DR503" t="str">
            <v/>
          </cell>
          <cell r="DS503" t="str">
            <v/>
          </cell>
          <cell r="DT503" t="str">
            <v/>
          </cell>
          <cell r="DU503" t="str">
            <v/>
          </cell>
          <cell r="DV503" t="str">
            <v/>
          </cell>
          <cell r="DW503" t="str">
            <v/>
          </cell>
          <cell r="DX503" t="str">
            <v/>
          </cell>
          <cell r="DY503" t="str">
            <v/>
          </cell>
          <cell r="DZ503" t="str">
            <v/>
          </cell>
          <cell r="EA503" t="str">
            <v/>
          </cell>
          <cell r="EB503" t="str">
            <v/>
          </cell>
          <cell r="EC503" t="str">
            <v/>
          </cell>
          <cell r="ED503" t="str">
            <v/>
          </cell>
          <cell r="EE503" t="str">
            <v/>
          </cell>
          <cell r="EF503" t="str">
            <v/>
          </cell>
          <cell r="EG503" t="str">
            <v/>
          </cell>
          <cell r="EH503" t="str">
            <v/>
          </cell>
          <cell r="EI503" t="str">
            <v/>
          </cell>
          <cell r="EJ503" t="str">
            <v/>
          </cell>
          <cell r="EK503" t="str">
            <v/>
          </cell>
          <cell r="EL503" t="str">
            <v/>
          </cell>
          <cell r="EM503" t="str">
            <v/>
          </cell>
          <cell r="EN503" t="str">
            <v/>
          </cell>
          <cell r="EO503" t="str">
            <v/>
          </cell>
          <cell r="EP503" t="str">
            <v/>
          </cell>
          <cell r="EQ503" t="str">
            <v/>
          </cell>
          <cell r="ER503" t="str">
            <v/>
          </cell>
          <cell r="ES503" t="str">
            <v/>
          </cell>
          <cell r="ET503" t="str">
            <v/>
          </cell>
          <cell r="EU503" t="str">
            <v/>
          </cell>
          <cell r="EV503" t="str">
            <v/>
          </cell>
          <cell r="EW503" t="str">
            <v/>
          </cell>
          <cell r="EX503" t="str">
            <v/>
          </cell>
        </row>
        <row r="504"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F504" t="str">
            <v/>
          </cell>
          <cell r="G504" t="str">
            <v/>
          </cell>
          <cell r="H504" t="str">
            <v/>
          </cell>
          <cell r="I504" t="str">
            <v/>
          </cell>
          <cell r="J504" t="str">
            <v/>
          </cell>
          <cell r="K504" t="str">
            <v/>
          </cell>
          <cell r="L504" t="str">
            <v/>
          </cell>
          <cell r="M504" t="str">
            <v/>
          </cell>
          <cell r="N504" t="str">
            <v/>
          </cell>
          <cell r="O504" t="str">
            <v/>
          </cell>
          <cell r="P504" t="str">
            <v/>
          </cell>
          <cell r="Q504" t="str">
            <v/>
          </cell>
          <cell r="R504" t="str">
            <v/>
          </cell>
          <cell r="S504" t="str">
            <v/>
          </cell>
          <cell r="T504" t="str">
            <v/>
          </cell>
          <cell r="U504" t="str">
            <v/>
          </cell>
          <cell r="V504" t="str">
            <v/>
          </cell>
          <cell r="W504" t="str">
            <v/>
          </cell>
          <cell r="X504" t="str">
            <v/>
          </cell>
          <cell r="Y504" t="str">
            <v/>
          </cell>
          <cell r="Z504" t="str">
            <v/>
          </cell>
          <cell r="AA504" t="str">
            <v/>
          </cell>
          <cell r="AB504" t="str">
            <v/>
          </cell>
          <cell r="AC504" t="str">
            <v/>
          </cell>
          <cell r="AD504" t="str">
            <v/>
          </cell>
          <cell r="AE504" t="str">
            <v/>
          </cell>
          <cell r="AF504" t="str">
            <v/>
          </cell>
          <cell r="AG504" t="str">
            <v/>
          </cell>
          <cell r="AH504" t="str">
            <v/>
          </cell>
          <cell r="AI504" t="str">
            <v/>
          </cell>
          <cell r="AJ504" t="str">
            <v/>
          </cell>
          <cell r="AK504" t="str">
            <v/>
          </cell>
          <cell r="AL504" t="str">
            <v/>
          </cell>
          <cell r="AM504" t="str">
            <v/>
          </cell>
          <cell r="AN504" t="str">
            <v/>
          </cell>
          <cell r="AO504" t="str">
            <v/>
          </cell>
          <cell r="AP504" t="str">
            <v/>
          </cell>
          <cell r="AQ504" t="str">
            <v/>
          </cell>
          <cell r="AR504" t="str">
            <v/>
          </cell>
          <cell r="AS504" t="str">
            <v/>
          </cell>
          <cell r="AT504" t="str">
            <v/>
          </cell>
          <cell r="AU504" t="str">
            <v/>
          </cell>
          <cell r="AV504" t="str">
            <v/>
          </cell>
          <cell r="AW504" t="str">
            <v/>
          </cell>
          <cell r="AX504" t="str">
            <v/>
          </cell>
          <cell r="AY504" t="str">
            <v/>
          </cell>
          <cell r="AZ504" t="str">
            <v/>
          </cell>
          <cell r="BA504" t="str">
            <v/>
          </cell>
          <cell r="BB504" t="str">
            <v/>
          </cell>
          <cell r="BC504" t="str">
            <v/>
          </cell>
          <cell r="BD504" t="str">
            <v/>
          </cell>
          <cell r="BE504" t="str">
            <v/>
          </cell>
          <cell r="BF504" t="str">
            <v/>
          </cell>
          <cell r="BG504" t="str">
            <v/>
          </cell>
          <cell r="BH504" t="str">
            <v/>
          </cell>
          <cell r="BI504" t="str">
            <v/>
          </cell>
          <cell r="BJ504" t="str">
            <v/>
          </cell>
          <cell r="BK504" t="str">
            <v/>
          </cell>
          <cell r="BL504" t="str">
            <v/>
          </cell>
          <cell r="BM504" t="str">
            <v/>
          </cell>
          <cell r="BN504" t="str">
            <v/>
          </cell>
          <cell r="BO504" t="str">
            <v/>
          </cell>
          <cell r="BP504" t="str">
            <v/>
          </cell>
          <cell r="BQ504" t="str">
            <v/>
          </cell>
          <cell r="BR504" t="str">
            <v/>
          </cell>
          <cell r="BS504" t="str">
            <v/>
          </cell>
          <cell r="BT504" t="str">
            <v/>
          </cell>
          <cell r="BU504" t="str">
            <v/>
          </cell>
          <cell r="BV504" t="str">
            <v/>
          </cell>
          <cell r="BW504" t="str">
            <v/>
          </cell>
          <cell r="BX504" t="str">
            <v/>
          </cell>
          <cell r="BY504" t="str">
            <v/>
          </cell>
          <cell r="CA504" t="str">
            <v/>
          </cell>
          <cell r="CB504" t="str">
            <v/>
          </cell>
          <cell r="CC504" t="str">
            <v/>
          </cell>
          <cell r="CD504" t="str">
            <v/>
          </cell>
          <cell r="CE504" t="str">
            <v/>
          </cell>
          <cell r="CF504" t="str">
            <v/>
          </cell>
          <cell r="CG504" t="str">
            <v/>
          </cell>
          <cell r="CH504" t="str">
            <v/>
          </cell>
          <cell r="CI504" t="str">
            <v/>
          </cell>
          <cell r="CJ504" t="str">
            <v/>
          </cell>
          <cell r="CK504" t="str">
            <v/>
          </cell>
          <cell r="CL504" t="str">
            <v/>
          </cell>
          <cell r="CM504" t="str">
            <v/>
          </cell>
          <cell r="CN504" t="str">
            <v/>
          </cell>
          <cell r="CO504" t="str">
            <v/>
          </cell>
          <cell r="CP504" t="str">
            <v/>
          </cell>
          <cell r="CQ504" t="str">
            <v/>
          </cell>
          <cell r="CR504" t="str">
            <v/>
          </cell>
          <cell r="CS504" t="str">
            <v/>
          </cell>
          <cell r="CT504" t="str">
            <v/>
          </cell>
          <cell r="CU504" t="str">
            <v/>
          </cell>
          <cell r="CV504" t="str">
            <v/>
          </cell>
          <cell r="CW504" t="str">
            <v/>
          </cell>
          <cell r="CX504" t="str">
            <v/>
          </cell>
          <cell r="CY504" t="str">
            <v/>
          </cell>
          <cell r="CZ504" t="str">
            <v/>
          </cell>
          <cell r="DA504" t="str">
            <v/>
          </cell>
          <cell r="DB504" t="str">
            <v/>
          </cell>
          <cell r="DC504" t="str">
            <v/>
          </cell>
          <cell r="DD504" t="str">
            <v/>
          </cell>
          <cell r="DE504" t="str">
            <v/>
          </cell>
          <cell r="DF504" t="str">
            <v/>
          </cell>
          <cell r="DG504" t="str">
            <v/>
          </cell>
          <cell r="DH504" t="str">
            <v/>
          </cell>
          <cell r="DI504" t="str">
            <v/>
          </cell>
          <cell r="DJ504" t="str">
            <v/>
          </cell>
          <cell r="DK504" t="str">
            <v/>
          </cell>
          <cell r="DL504" t="str">
            <v/>
          </cell>
          <cell r="DM504" t="str">
            <v/>
          </cell>
          <cell r="DN504" t="str">
            <v/>
          </cell>
          <cell r="DO504" t="str">
            <v/>
          </cell>
          <cell r="DP504" t="str">
            <v/>
          </cell>
          <cell r="DQ504" t="str">
            <v/>
          </cell>
          <cell r="DR504" t="str">
            <v/>
          </cell>
          <cell r="DS504" t="str">
            <v/>
          </cell>
          <cell r="DT504" t="str">
            <v/>
          </cell>
          <cell r="DU504" t="str">
            <v/>
          </cell>
          <cell r="DV504" t="str">
            <v/>
          </cell>
          <cell r="DW504" t="str">
            <v/>
          </cell>
          <cell r="DX504" t="str">
            <v/>
          </cell>
          <cell r="DY504" t="str">
            <v/>
          </cell>
          <cell r="DZ504" t="str">
            <v/>
          </cell>
          <cell r="EA504" t="str">
            <v/>
          </cell>
          <cell r="EB504" t="str">
            <v/>
          </cell>
          <cell r="EC504" t="str">
            <v/>
          </cell>
          <cell r="ED504" t="str">
            <v/>
          </cell>
          <cell r="EE504" t="str">
            <v/>
          </cell>
          <cell r="EF504" t="str">
            <v/>
          </cell>
          <cell r="EG504" t="str">
            <v/>
          </cell>
          <cell r="EH504" t="str">
            <v/>
          </cell>
          <cell r="EI504" t="str">
            <v/>
          </cell>
          <cell r="EJ504" t="str">
            <v/>
          </cell>
          <cell r="EK504" t="str">
            <v/>
          </cell>
          <cell r="EL504" t="str">
            <v/>
          </cell>
          <cell r="EM504" t="str">
            <v/>
          </cell>
          <cell r="EN504" t="str">
            <v/>
          </cell>
          <cell r="EO504" t="str">
            <v/>
          </cell>
          <cell r="EP504" t="str">
            <v/>
          </cell>
          <cell r="EQ504" t="str">
            <v/>
          </cell>
          <cell r="ER504" t="str">
            <v/>
          </cell>
          <cell r="ES504" t="str">
            <v/>
          </cell>
          <cell r="ET504" t="str">
            <v/>
          </cell>
          <cell r="EU504" t="str">
            <v/>
          </cell>
          <cell r="EV504" t="str">
            <v/>
          </cell>
          <cell r="EW504" t="str">
            <v/>
          </cell>
          <cell r="EX504" t="str">
            <v/>
          </cell>
        </row>
        <row r="505"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F505" t="str">
            <v/>
          </cell>
          <cell r="G505" t="str">
            <v/>
          </cell>
          <cell r="H505" t="str">
            <v/>
          </cell>
          <cell r="I505" t="str">
            <v/>
          </cell>
          <cell r="J505" t="str">
            <v/>
          </cell>
          <cell r="K505" t="str">
            <v/>
          </cell>
          <cell r="L505" t="str">
            <v/>
          </cell>
          <cell r="M505" t="str">
            <v/>
          </cell>
          <cell r="N505" t="str">
            <v/>
          </cell>
          <cell r="O505" t="str">
            <v/>
          </cell>
          <cell r="P505" t="str">
            <v/>
          </cell>
          <cell r="Q505" t="str">
            <v/>
          </cell>
          <cell r="R505" t="str">
            <v/>
          </cell>
          <cell r="S505" t="str">
            <v/>
          </cell>
          <cell r="T505" t="str">
            <v/>
          </cell>
          <cell r="U505" t="str">
            <v/>
          </cell>
          <cell r="V505" t="str">
            <v/>
          </cell>
          <cell r="W505" t="str">
            <v/>
          </cell>
          <cell r="X505" t="str">
            <v/>
          </cell>
          <cell r="Y505" t="str">
            <v/>
          </cell>
          <cell r="Z505" t="str">
            <v/>
          </cell>
          <cell r="AA505" t="str">
            <v/>
          </cell>
          <cell r="AB505" t="str">
            <v/>
          </cell>
          <cell r="AC505" t="str">
            <v/>
          </cell>
          <cell r="AD505" t="str">
            <v/>
          </cell>
          <cell r="AE505" t="str">
            <v/>
          </cell>
          <cell r="AF505" t="str">
            <v/>
          </cell>
          <cell r="AG505" t="str">
            <v/>
          </cell>
          <cell r="AH505" t="str">
            <v/>
          </cell>
          <cell r="AI505" t="str">
            <v/>
          </cell>
          <cell r="AJ505" t="str">
            <v/>
          </cell>
          <cell r="AK505" t="str">
            <v/>
          </cell>
          <cell r="AL505" t="str">
            <v/>
          </cell>
          <cell r="AM505" t="str">
            <v/>
          </cell>
          <cell r="AN505" t="str">
            <v/>
          </cell>
          <cell r="AO505" t="str">
            <v/>
          </cell>
          <cell r="AP505" t="str">
            <v/>
          </cell>
          <cell r="AQ505" t="str">
            <v/>
          </cell>
          <cell r="AR505" t="str">
            <v/>
          </cell>
          <cell r="AS505" t="str">
            <v/>
          </cell>
          <cell r="AT505" t="str">
            <v/>
          </cell>
          <cell r="AU505" t="str">
            <v/>
          </cell>
          <cell r="AV505" t="str">
            <v/>
          </cell>
          <cell r="AW505" t="str">
            <v/>
          </cell>
          <cell r="AX505" t="str">
            <v/>
          </cell>
          <cell r="AY505" t="str">
            <v/>
          </cell>
          <cell r="AZ505" t="str">
            <v/>
          </cell>
          <cell r="BA505" t="str">
            <v/>
          </cell>
          <cell r="BB505" t="str">
            <v/>
          </cell>
          <cell r="BC505" t="str">
            <v/>
          </cell>
          <cell r="BD505" t="str">
            <v/>
          </cell>
          <cell r="BE505" t="str">
            <v/>
          </cell>
          <cell r="BF505" t="str">
            <v/>
          </cell>
          <cell r="BG505" t="str">
            <v/>
          </cell>
          <cell r="BH505" t="str">
            <v/>
          </cell>
          <cell r="BI505" t="str">
            <v/>
          </cell>
          <cell r="BJ505" t="str">
            <v/>
          </cell>
          <cell r="BK505" t="str">
            <v/>
          </cell>
          <cell r="BL505" t="str">
            <v/>
          </cell>
          <cell r="BM505" t="str">
            <v/>
          </cell>
          <cell r="BN505" t="str">
            <v/>
          </cell>
          <cell r="BO505" t="str">
            <v/>
          </cell>
          <cell r="BP505" t="str">
            <v/>
          </cell>
          <cell r="BQ505" t="str">
            <v/>
          </cell>
          <cell r="BR505" t="str">
            <v/>
          </cell>
          <cell r="BS505" t="str">
            <v/>
          </cell>
          <cell r="BT505" t="str">
            <v/>
          </cell>
          <cell r="BU505" t="str">
            <v/>
          </cell>
          <cell r="BV505" t="str">
            <v/>
          </cell>
          <cell r="BW505" t="str">
            <v/>
          </cell>
          <cell r="BX505" t="str">
            <v/>
          </cell>
          <cell r="BY505" t="str">
            <v/>
          </cell>
          <cell r="CA505" t="str">
            <v/>
          </cell>
          <cell r="CB505" t="str">
            <v/>
          </cell>
          <cell r="CC505" t="str">
            <v/>
          </cell>
          <cell r="CD505" t="str">
            <v/>
          </cell>
          <cell r="CE505" t="str">
            <v/>
          </cell>
          <cell r="CF505" t="str">
            <v/>
          </cell>
          <cell r="CG505" t="str">
            <v/>
          </cell>
          <cell r="CH505" t="str">
            <v/>
          </cell>
          <cell r="CI505" t="str">
            <v/>
          </cell>
          <cell r="CJ505" t="str">
            <v/>
          </cell>
          <cell r="CK505" t="str">
            <v/>
          </cell>
          <cell r="CL505" t="str">
            <v/>
          </cell>
          <cell r="CM505" t="str">
            <v/>
          </cell>
          <cell r="CN505" t="str">
            <v/>
          </cell>
          <cell r="CO505" t="str">
            <v/>
          </cell>
          <cell r="CP505" t="str">
            <v/>
          </cell>
          <cell r="CQ505" t="str">
            <v/>
          </cell>
          <cell r="CR505" t="str">
            <v/>
          </cell>
          <cell r="CS505" t="str">
            <v/>
          </cell>
          <cell r="CT505" t="str">
            <v/>
          </cell>
          <cell r="CU505" t="str">
            <v/>
          </cell>
          <cell r="CV505" t="str">
            <v/>
          </cell>
          <cell r="CW505" t="str">
            <v/>
          </cell>
          <cell r="CX505" t="str">
            <v/>
          </cell>
          <cell r="CY505" t="str">
            <v/>
          </cell>
          <cell r="CZ505" t="str">
            <v/>
          </cell>
          <cell r="DA505" t="str">
            <v/>
          </cell>
          <cell r="DB505" t="str">
            <v/>
          </cell>
          <cell r="DC505" t="str">
            <v/>
          </cell>
          <cell r="DD505" t="str">
            <v/>
          </cell>
          <cell r="DE505" t="str">
            <v/>
          </cell>
          <cell r="DF505" t="str">
            <v/>
          </cell>
          <cell r="DG505" t="str">
            <v/>
          </cell>
          <cell r="DH505" t="str">
            <v/>
          </cell>
          <cell r="DI505" t="str">
            <v/>
          </cell>
          <cell r="DJ505" t="str">
            <v/>
          </cell>
          <cell r="DK505" t="str">
            <v/>
          </cell>
          <cell r="DL505" t="str">
            <v/>
          </cell>
          <cell r="DM505" t="str">
            <v/>
          </cell>
          <cell r="DN505" t="str">
            <v/>
          </cell>
          <cell r="DO505" t="str">
            <v/>
          </cell>
          <cell r="DP505" t="str">
            <v/>
          </cell>
          <cell r="DQ505" t="str">
            <v/>
          </cell>
          <cell r="DR505" t="str">
            <v/>
          </cell>
          <cell r="DS505" t="str">
            <v/>
          </cell>
          <cell r="DT505" t="str">
            <v/>
          </cell>
          <cell r="DU505" t="str">
            <v/>
          </cell>
          <cell r="DV505" t="str">
            <v/>
          </cell>
          <cell r="DW505" t="str">
            <v/>
          </cell>
          <cell r="DX505" t="str">
            <v/>
          </cell>
          <cell r="DY505" t="str">
            <v/>
          </cell>
          <cell r="DZ505" t="str">
            <v/>
          </cell>
          <cell r="EA505" t="str">
            <v/>
          </cell>
          <cell r="EB505" t="str">
            <v/>
          </cell>
          <cell r="EC505" t="str">
            <v/>
          </cell>
          <cell r="ED505" t="str">
            <v/>
          </cell>
          <cell r="EE505" t="str">
            <v/>
          </cell>
          <cell r="EF505" t="str">
            <v/>
          </cell>
          <cell r="EG505" t="str">
            <v/>
          </cell>
          <cell r="EH505" t="str">
            <v/>
          </cell>
          <cell r="EI505" t="str">
            <v/>
          </cell>
          <cell r="EJ505" t="str">
            <v/>
          </cell>
          <cell r="EK505" t="str">
            <v/>
          </cell>
          <cell r="EL505" t="str">
            <v/>
          </cell>
          <cell r="EM505" t="str">
            <v/>
          </cell>
          <cell r="EN505" t="str">
            <v/>
          </cell>
          <cell r="EO505" t="str">
            <v/>
          </cell>
          <cell r="EP505" t="str">
            <v/>
          </cell>
          <cell r="EQ505" t="str">
            <v/>
          </cell>
          <cell r="ER505" t="str">
            <v/>
          </cell>
          <cell r="ES505" t="str">
            <v/>
          </cell>
          <cell r="ET505" t="str">
            <v/>
          </cell>
          <cell r="EU505" t="str">
            <v/>
          </cell>
          <cell r="EV505" t="str">
            <v/>
          </cell>
          <cell r="EW505" t="str">
            <v/>
          </cell>
          <cell r="EX505" t="str">
            <v/>
          </cell>
        </row>
        <row r="506"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F506" t="str">
            <v/>
          </cell>
          <cell r="G506" t="str">
            <v/>
          </cell>
          <cell r="H506" t="str">
            <v/>
          </cell>
          <cell r="I506" t="str">
            <v/>
          </cell>
          <cell r="J506" t="str">
            <v/>
          </cell>
          <cell r="K506" t="str">
            <v/>
          </cell>
          <cell r="L506" t="str">
            <v/>
          </cell>
          <cell r="M506" t="str">
            <v/>
          </cell>
          <cell r="N506" t="str">
            <v/>
          </cell>
          <cell r="O506" t="str">
            <v/>
          </cell>
          <cell r="P506" t="str">
            <v/>
          </cell>
          <cell r="Q506" t="str">
            <v/>
          </cell>
          <cell r="R506" t="str">
            <v/>
          </cell>
          <cell r="S506" t="str">
            <v/>
          </cell>
          <cell r="T506" t="str">
            <v/>
          </cell>
          <cell r="U506" t="str">
            <v/>
          </cell>
          <cell r="V506" t="str">
            <v/>
          </cell>
          <cell r="W506" t="str">
            <v/>
          </cell>
          <cell r="X506" t="str">
            <v/>
          </cell>
          <cell r="Y506" t="str">
            <v/>
          </cell>
          <cell r="Z506" t="str">
            <v/>
          </cell>
          <cell r="AA506" t="str">
            <v/>
          </cell>
          <cell r="AB506" t="str">
            <v/>
          </cell>
          <cell r="AC506" t="str">
            <v/>
          </cell>
          <cell r="AD506" t="str">
            <v/>
          </cell>
          <cell r="AE506" t="str">
            <v/>
          </cell>
          <cell r="AF506" t="str">
            <v/>
          </cell>
          <cell r="AG506" t="str">
            <v/>
          </cell>
          <cell r="AH506" t="str">
            <v/>
          </cell>
          <cell r="AI506" t="str">
            <v/>
          </cell>
          <cell r="AJ506" t="str">
            <v/>
          </cell>
          <cell r="AK506" t="str">
            <v/>
          </cell>
          <cell r="AL506" t="str">
            <v/>
          </cell>
          <cell r="AM506" t="str">
            <v/>
          </cell>
          <cell r="AN506" t="str">
            <v/>
          </cell>
          <cell r="AO506" t="str">
            <v/>
          </cell>
          <cell r="AP506" t="str">
            <v/>
          </cell>
          <cell r="AQ506" t="str">
            <v/>
          </cell>
          <cell r="AR506" t="str">
            <v/>
          </cell>
          <cell r="AS506" t="str">
            <v/>
          </cell>
          <cell r="AT506" t="str">
            <v/>
          </cell>
          <cell r="AU506" t="str">
            <v/>
          </cell>
          <cell r="AV506" t="str">
            <v/>
          </cell>
          <cell r="AW506" t="str">
            <v/>
          </cell>
          <cell r="AX506" t="str">
            <v/>
          </cell>
          <cell r="AY506" t="str">
            <v/>
          </cell>
          <cell r="AZ506" t="str">
            <v/>
          </cell>
          <cell r="BA506" t="str">
            <v/>
          </cell>
          <cell r="BB506" t="str">
            <v/>
          </cell>
          <cell r="BC506" t="str">
            <v/>
          </cell>
          <cell r="BD506" t="str">
            <v/>
          </cell>
          <cell r="BE506" t="str">
            <v/>
          </cell>
          <cell r="BF506" t="str">
            <v/>
          </cell>
          <cell r="BG506" t="str">
            <v/>
          </cell>
          <cell r="BH506" t="str">
            <v/>
          </cell>
          <cell r="BI506" t="str">
            <v/>
          </cell>
          <cell r="BJ506" t="str">
            <v/>
          </cell>
          <cell r="BK506" t="str">
            <v/>
          </cell>
          <cell r="BL506" t="str">
            <v/>
          </cell>
          <cell r="BM506" t="str">
            <v/>
          </cell>
          <cell r="BN506" t="str">
            <v/>
          </cell>
          <cell r="BO506" t="str">
            <v/>
          </cell>
          <cell r="BP506" t="str">
            <v/>
          </cell>
          <cell r="BQ506" t="str">
            <v/>
          </cell>
          <cell r="BR506" t="str">
            <v/>
          </cell>
          <cell r="BS506" t="str">
            <v/>
          </cell>
          <cell r="BT506" t="str">
            <v/>
          </cell>
          <cell r="BU506" t="str">
            <v/>
          </cell>
          <cell r="BV506" t="str">
            <v/>
          </cell>
          <cell r="BW506" t="str">
            <v/>
          </cell>
          <cell r="BX506" t="str">
            <v/>
          </cell>
          <cell r="BY506" t="str">
            <v/>
          </cell>
          <cell r="CA506" t="str">
            <v/>
          </cell>
          <cell r="CB506" t="str">
            <v/>
          </cell>
          <cell r="CC506" t="str">
            <v/>
          </cell>
          <cell r="CD506" t="str">
            <v/>
          </cell>
          <cell r="CE506" t="str">
            <v/>
          </cell>
          <cell r="CF506" t="str">
            <v/>
          </cell>
          <cell r="CG506" t="str">
            <v/>
          </cell>
          <cell r="CH506" t="str">
            <v/>
          </cell>
          <cell r="CI506" t="str">
            <v/>
          </cell>
          <cell r="CJ506" t="str">
            <v/>
          </cell>
          <cell r="CK506" t="str">
            <v/>
          </cell>
          <cell r="CL506" t="str">
            <v/>
          </cell>
          <cell r="CM506" t="str">
            <v/>
          </cell>
          <cell r="CN506" t="str">
            <v/>
          </cell>
          <cell r="CO506" t="str">
            <v/>
          </cell>
          <cell r="CP506" t="str">
            <v/>
          </cell>
          <cell r="CQ506" t="str">
            <v/>
          </cell>
          <cell r="CR506" t="str">
            <v/>
          </cell>
          <cell r="CS506" t="str">
            <v/>
          </cell>
          <cell r="CT506" t="str">
            <v/>
          </cell>
          <cell r="CU506" t="str">
            <v/>
          </cell>
          <cell r="CV506" t="str">
            <v/>
          </cell>
          <cell r="CW506" t="str">
            <v/>
          </cell>
          <cell r="CX506" t="str">
            <v/>
          </cell>
          <cell r="CY506" t="str">
            <v/>
          </cell>
          <cell r="CZ506" t="str">
            <v/>
          </cell>
          <cell r="DA506" t="str">
            <v/>
          </cell>
          <cell r="DB506" t="str">
            <v/>
          </cell>
          <cell r="DC506" t="str">
            <v/>
          </cell>
          <cell r="DD506" t="str">
            <v/>
          </cell>
          <cell r="DE506" t="str">
            <v/>
          </cell>
          <cell r="DF506" t="str">
            <v/>
          </cell>
          <cell r="DG506" t="str">
            <v/>
          </cell>
          <cell r="DH506" t="str">
            <v/>
          </cell>
          <cell r="DI506" t="str">
            <v/>
          </cell>
          <cell r="DJ506" t="str">
            <v/>
          </cell>
          <cell r="DK506" t="str">
            <v/>
          </cell>
          <cell r="DL506" t="str">
            <v/>
          </cell>
          <cell r="DM506" t="str">
            <v/>
          </cell>
          <cell r="DN506" t="str">
            <v/>
          </cell>
          <cell r="DO506" t="str">
            <v/>
          </cell>
          <cell r="DP506" t="str">
            <v/>
          </cell>
          <cell r="DQ506" t="str">
            <v/>
          </cell>
          <cell r="DR506" t="str">
            <v/>
          </cell>
          <cell r="DS506" t="str">
            <v/>
          </cell>
          <cell r="DT506" t="str">
            <v/>
          </cell>
          <cell r="DU506" t="str">
            <v/>
          </cell>
          <cell r="DV506" t="str">
            <v/>
          </cell>
          <cell r="DW506" t="str">
            <v/>
          </cell>
          <cell r="DX506" t="str">
            <v/>
          </cell>
          <cell r="DY506" t="str">
            <v/>
          </cell>
          <cell r="DZ506" t="str">
            <v/>
          </cell>
          <cell r="EA506" t="str">
            <v/>
          </cell>
          <cell r="EB506" t="str">
            <v/>
          </cell>
          <cell r="EC506" t="str">
            <v/>
          </cell>
          <cell r="ED506" t="str">
            <v/>
          </cell>
          <cell r="EE506" t="str">
            <v/>
          </cell>
          <cell r="EF506" t="str">
            <v/>
          </cell>
          <cell r="EG506" t="str">
            <v/>
          </cell>
          <cell r="EH506" t="str">
            <v/>
          </cell>
          <cell r="EI506" t="str">
            <v/>
          </cell>
          <cell r="EJ506" t="str">
            <v/>
          </cell>
          <cell r="EK506" t="str">
            <v/>
          </cell>
          <cell r="EL506" t="str">
            <v/>
          </cell>
          <cell r="EM506" t="str">
            <v/>
          </cell>
          <cell r="EN506" t="str">
            <v/>
          </cell>
          <cell r="EO506" t="str">
            <v/>
          </cell>
          <cell r="EP506" t="str">
            <v/>
          </cell>
          <cell r="EQ506" t="str">
            <v/>
          </cell>
          <cell r="ER506" t="str">
            <v/>
          </cell>
          <cell r="ES506" t="str">
            <v/>
          </cell>
          <cell r="ET506" t="str">
            <v/>
          </cell>
          <cell r="EU506" t="str">
            <v/>
          </cell>
          <cell r="EV506" t="str">
            <v/>
          </cell>
          <cell r="EW506" t="str">
            <v/>
          </cell>
          <cell r="EX506" t="str">
            <v/>
          </cell>
        </row>
        <row r="507"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F507" t="str">
            <v/>
          </cell>
          <cell r="G507" t="str">
            <v/>
          </cell>
          <cell r="H507" t="str">
            <v/>
          </cell>
          <cell r="I507" t="str">
            <v/>
          </cell>
          <cell r="J507" t="str">
            <v/>
          </cell>
          <cell r="K507" t="str">
            <v/>
          </cell>
          <cell r="L507" t="str">
            <v/>
          </cell>
          <cell r="M507" t="str">
            <v/>
          </cell>
          <cell r="N507" t="str">
            <v/>
          </cell>
          <cell r="O507" t="str">
            <v/>
          </cell>
          <cell r="P507" t="str">
            <v/>
          </cell>
          <cell r="Q507" t="str">
            <v/>
          </cell>
          <cell r="R507" t="str">
            <v/>
          </cell>
          <cell r="S507" t="str">
            <v/>
          </cell>
          <cell r="T507" t="str">
            <v/>
          </cell>
          <cell r="U507" t="str">
            <v/>
          </cell>
          <cell r="V507" t="str">
            <v/>
          </cell>
          <cell r="W507" t="str">
            <v/>
          </cell>
          <cell r="X507" t="str">
            <v/>
          </cell>
          <cell r="Y507" t="str">
            <v/>
          </cell>
          <cell r="Z507" t="str">
            <v/>
          </cell>
          <cell r="AA507" t="str">
            <v/>
          </cell>
          <cell r="AB507" t="str">
            <v/>
          </cell>
          <cell r="AC507" t="str">
            <v/>
          </cell>
          <cell r="AD507" t="str">
            <v/>
          </cell>
          <cell r="AE507" t="str">
            <v/>
          </cell>
          <cell r="AF507" t="str">
            <v/>
          </cell>
          <cell r="AG507" t="str">
            <v/>
          </cell>
          <cell r="AH507" t="str">
            <v/>
          </cell>
          <cell r="AI507" t="str">
            <v/>
          </cell>
          <cell r="AJ507" t="str">
            <v/>
          </cell>
          <cell r="AK507" t="str">
            <v/>
          </cell>
          <cell r="AL507" t="str">
            <v/>
          </cell>
          <cell r="AM507" t="str">
            <v/>
          </cell>
          <cell r="AN507" t="str">
            <v/>
          </cell>
          <cell r="AO507" t="str">
            <v/>
          </cell>
          <cell r="AP507" t="str">
            <v/>
          </cell>
          <cell r="AQ507" t="str">
            <v/>
          </cell>
          <cell r="AR507" t="str">
            <v/>
          </cell>
          <cell r="AS507" t="str">
            <v/>
          </cell>
          <cell r="AT507" t="str">
            <v/>
          </cell>
          <cell r="AU507" t="str">
            <v/>
          </cell>
          <cell r="AV507" t="str">
            <v/>
          </cell>
          <cell r="AW507" t="str">
            <v/>
          </cell>
          <cell r="AX507" t="str">
            <v/>
          </cell>
          <cell r="AY507" t="str">
            <v/>
          </cell>
          <cell r="AZ507" t="str">
            <v/>
          </cell>
          <cell r="BA507" t="str">
            <v/>
          </cell>
          <cell r="BB507" t="str">
            <v/>
          </cell>
          <cell r="BC507" t="str">
            <v/>
          </cell>
          <cell r="BD507" t="str">
            <v/>
          </cell>
          <cell r="BE507" t="str">
            <v/>
          </cell>
          <cell r="BF507" t="str">
            <v/>
          </cell>
          <cell r="BG507" t="str">
            <v/>
          </cell>
          <cell r="BH507" t="str">
            <v/>
          </cell>
          <cell r="BI507" t="str">
            <v/>
          </cell>
          <cell r="BJ507" t="str">
            <v/>
          </cell>
          <cell r="BK507" t="str">
            <v/>
          </cell>
          <cell r="BL507" t="str">
            <v/>
          </cell>
          <cell r="BM507" t="str">
            <v/>
          </cell>
          <cell r="BN507" t="str">
            <v/>
          </cell>
          <cell r="BO507" t="str">
            <v/>
          </cell>
          <cell r="BP507" t="str">
            <v/>
          </cell>
          <cell r="BQ507" t="str">
            <v/>
          </cell>
          <cell r="BR507" t="str">
            <v/>
          </cell>
          <cell r="BS507" t="str">
            <v/>
          </cell>
          <cell r="BT507" t="str">
            <v/>
          </cell>
          <cell r="BU507" t="str">
            <v/>
          </cell>
          <cell r="BV507" t="str">
            <v/>
          </cell>
          <cell r="BW507" t="str">
            <v/>
          </cell>
          <cell r="BX507" t="str">
            <v/>
          </cell>
          <cell r="BY507" t="str">
            <v/>
          </cell>
          <cell r="CA507" t="str">
            <v/>
          </cell>
          <cell r="CB507" t="str">
            <v/>
          </cell>
          <cell r="CC507" t="str">
            <v/>
          </cell>
          <cell r="CD507" t="str">
            <v/>
          </cell>
          <cell r="CE507" t="str">
            <v/>
          </cell>
          <cell r="CF507" t="str">
            <v/>
          </cell>
          <cell r="CG507" t="str">
            <v/>
          </cell>
          <cell r="CH507" t="str">
            <v/>
          </cell>
          <cell r="CI507" t="str">
            <v/>
          </cell>
          <cell r="CJ507" t="str">
            <v/>
          </cell>
          <cell r="CK507" t="str">
            <v/>
          </cell>
          <cell r="CL507" t="str">
            <v/>
          </cell>
          <cell r="CM507" t="str">
            <v/>
          </cell>
          <cell r="CN507" t="str">
            <v/>
          </cell>
          <cell r="CO507" t="str">
            <v/>
          </cell>
          <cell r="CP507" t="str">
            <v/>
          </cell>
          <cell r="CQ507" t="str">
            <v/>
          </cell>
          <cell r="CR507" t="str">
            <v/>
          </cell>
          <cell r="CS507" t="str">
            <v/>
          </cell>
          <cell r="CT507" t="str">
            <v/>
          </cell>
          <cell r="CU507" t="str">
            <v/>
          </cell>
          <cell r="CV507" t="str">
            <v/>
          </cell>
          <cell r="CW507" t="str">
            <v/>
          </cell>
          <cell r="CX507" t="str">
            <v/>
          </cell>
          <cell r="CY507" t="str">
            <v/>
          </cell>
          <cell r="CZ507" t="str">
            <v/>
          </cell>
          <cell r="DA507" t="str">
            <v/>
          </cell>
          <cell r="DB507" t="str">
            <v/>
          </cell>
          <cell r="DC507" t="str">
            <v/>
          </cell>
          <cell r="DD507" t="str">
            <v/>
          </cell>
          <cell r="DE507" t="str">
            <v/>
          </cell>
          <cell r="DF507" t="str">
            <v/>
          </cell>
          <cell r="DG507" t="str">
            <v/>
          </cell>
          <cell r="DH507" t="str">
            <v/>
          </cell>
          <cell r="DI507" t="str">
            <v/>
          </cell>
          <cell r="DJ507" t="str">
            <v/>
          </cell>
          <cell r="DK507" t="str">
            <v/>
          </cell>
          <cell r="DL507" t="str">
            <v/>
          </cell>
          <cell r="DM507" t="str">
            <v/>
          </cell>
          <cell r="DN507" t="str">
            <v/>
          </cell>
          <cell r="DO507" t="str">
            <v/>
          </cell>
          <cell r="DP507" t="str">
            <v/>
          </cell>
          <cell r="DQ507" t="str">
            <v/>
          </cell>
          <cell r="DR507" t="str">
            <v/>
          </cell>
          <cell r="DS507" t="str">
            <v/>
          </cell>
          <cell r="DT507" t="str">
            <v/>
          </cell>
          <cell r="DU507" t="str">
            <v/>
          </cell>
          <cell r="DV507" t="str">
            <v/>
          </cell>
          <cell r="DW507" t="str">
            <v/>
          </cell>
          <cell r="DX507" t="str">
            <v/>
          </cell>
          <cell r="DY507" t="str">
            <v/>
          </cell>
          <cell r="DZ507" t="str">
            <v/>
          </cell>
          <cell r="EA507" t="str">
            <v/>
          </cell>
          <cell r="EB507" t="str">
            <v/>
          </cell>
          <cell r="EC507" t="str">
            <v/>
          </cell>
          <cell r="ED507" t="str">
            <v/>
          </cell>
          <cell r="EE507" t="str">
            <v/>
          </cell>
          <cell r="EF507" t="str">
            <v/>
          </cell>
          <cell r="EG507" t="str">
            <v/>
          </cell>
          <cell r="EH507" t="str">
            <v/>
          </cell>
          <cell r="EI507" t="str">
            <v/>
          </cell>
          <cell r="EJ507" t="str">
            <v/>
          </cell>
          <cell r="EK507" t="str">
            <v/>
          </cell>
          <cell r="EL507" t="str">
            <v/>
          </cell>
          <cell r="EM507" t="str">
            <v/>
          </cell>
          <cell r="EN507" t="str">
            <v/>
          </cell>
          <cell r="EO507" t="str">
            <v/>
          </cell>
          <cell r="EP507" t="str">
            <v/>
          </cell>
          <cell r="EQ507" t="str">
            <v/>
          </cell>
          <cell r="ER507" t="str">
            <v/>
          </cell>
          <cell r="ES507" t="str">
            <v/>
          </cell>
          <cell r="ET507" t="str">
            <v/>
          </cell>
          <cell r="EU507" t="str">
            <v/>
          </cell>
          <cell r="EV507" t="str">
            <v/>
          </cell>
          <cell r="EW507" t="str">
            <v/>
          </cell>
          <cell r="EX507" t="str">
            <v/>
          </cell>
        </row>
        <row r="508"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F508" t="str">
            <v/>
          </cell>
          <cell r="G508" t="str">
            <v/>
          </cell>
          <cell r="H508" t="str">
            <v/>
          </cell>
          <cell r="I508" t="str">
            <v/>
          </cell>
          <cell r="J508" t="str">
            <v/>
          </cell>
          <cell r="K508" t="str">
            <v/>
          </cell>
          <cell r="L508" t="str">
            <v/>
          </cell>
          <cell r="M508" t="str">
            <v/>
          </cell>
          <cell r="N508" t="str">
            <v/>
          </cell>
          <cell r="O508" t="str">
            <v/>
          </cell>
          <cell r="P508" t="str">
            <v/>
          </cell>
          <cell r="Q508" t="str">
            <v/>
          </cell>
          <cell r="R508" t="str">
            <v/>
          </cell>
          <cell r="S508" t="str">
            <v/>
          </cell>
          <cell r="T508" t="str">
            <v/>
          </cell>
          <cell r="U508" t="str">
            <v/>
          </cell>
          <cell r="V508" t="str">
            <v/>
          </cell>
          <cell r="W508" t="str">
            <v/>
          </cell>
          <cell r="X508" t="str">
            <v/>
          </cell>
          <cell r="Y508" t="str">
            <v/>
          </cell>
          <cell r="Z508" t="str">
            <v/>
          </cell>
          <cell r="AA508" t="str">
            <v/>
          </cell>
          <cell r="AB508" t="str">
            <v/>
          </cell>
          <cell r="AC508" t="str">
            <v/>
          </cell>
          <cell r="AD508" t="str">
            <v/>
          </cell>
          <cell r="AE508" t="str">
            <v/>
          </cell>
          <cell r="AF508" t="str">
            <v/>
          </cell>
          <cell r="AG508" t="str">
            <v/>
          </cell>
          <cell r="AH508" t="str">
            <v/>
          </cell>
          <cell r="AI508" t="str">
            <v/>
          </cell>
          <cell r="AJ508" t="str">
            <v/>
          </cell>
          <cell r="AK508" t="str">
            <v/>
          </cell>
          <cell r="AL508" t="str">
            <v/>
          </cell>
          <cell r="AM508" t="str">
            <v/>
          </cell>
          <cell r="AN508" t="str">
            <v/>
          </cell>
          <cell r="AO508" t="str">
            <v/>
          </cell>
          <cell r="AP508" t="str">
            <v/>
          </cell>
          <cell r="AQ508" t="str">
            <v/>
          </cell>
          <cell r="AR508" t="str">
            <v/>
          </cell>
          <cell r="AS508" t="str">
            <v/>
          </cell>
          <cell r="AT508" t="str">
            <v/>
          </cell>
          <cell r="AU508" t="str">
            <v/>
          </cell>
          <cell r="AV508" t="str">
            <v/>
          </cell>
          <cell r="AW508" t="str">
            <v/>
          </cell>
          <cell r="AX508" t="str">
            <v/>
          </cell>
          <cell r="AY508" t="str">
            <v/>
          </cell>
          <cell r="AZ508" t="str">
            <v/>
          </cell>
          <cell r="BA508" t="str">
            <v/>
          </cell>
          <cell r="BB508" t="str">
            <v/>
          </cell>
          <cell r="BC508" t="str">
            <v/>
          </cell>
          <cell r="BD508" t="str">
            <v/>
          </cell>
          <cell r="BE508" t="str">
            <v/>
          </cell>
          <cell r="BF508" t="str">
            <v/>
          </cell>
          <cell r="BG508" t="str">
            <v/>
          </cell>
          <cell r="BH508" t="str">
            <v/>
          </cell>
          <cell r="BI508" t="str">
            <v/>
          </cell>
          <cell r="BJ508" t="str">
            <v/>
          </cell>
          <cell r="BK508" t="str">
            <v/>
          </cell>
          <cell r="BL508" t="str">
            <v/>
          </cell>
          <cell r="BM508" t="str">
            <v/>
          </cell>
          <cell r="BN508" t="str">
            <v/>
          </cell>
          <cell r="BO508" t="str">
            <v/>
          </cell>
          <cell r="BP508" t="str">
            <v/>
          </cell>
          <cell r="BQ508" t="str">
            <v/>
          </cell>
          <cell r="BR508" t="str">
            <v/>
          </cell>
          <cell r="BS508" t="str">
            <v/>
          </cell>
          <cell r="BT508" t="str">
            <v/>
          </cell>
          <cell r="BU508" t="str">
            <v/>
          </cell>
          <cell r="BV508" t="str">
            <v/>
          </cell>
          <cell r="BW508" t="str">
            <v/>
          </cell>
          <cell r="BX508" t="str">
            <v/>
          </cell>
          <cell r="BY508" t="str">
            <v/>
          </cell>
          <cell r="CA508" t="str">
            <v/>
          </cell>
          <cell r="CB508" t="str">
            <v/>
          </cell>
          <cell r="CC508" t="str">
            <v/>
          </cell>
          <cell r="CD508" t="str">
            <v/>
          </cell>
          <cell r="CE508" t="str">
            <v/>
          </cell>
          <cell r="CF508" t="str">
            <v/>
          </cell>
          <cell r="CG508" t="str">
            <v/>
          </cell>
          <cell r="CH508" t="str">
            <v/>
          </cell>
          <cell r="CI508" t="str">
            <v/>
          </cell>
          <cell r="CJ508" t="str">
            <v/>
          </cell>
          <cell r="CK508" t="str">
            <v/>
          </cell>
          <cell r="CL508" t="str">
            <v/>
          </cell>
          <cell r="CM508" t="str">
            <v/>
          </cell>
          <cell r="CN508" t="str">
            <v/>
          </cell>
          <cell r="CO508" t="str">
            <v/>
          </cell>
          <cell r="CP508" t="str">
            <v/>
          </cell>
          <cell r="CQ508" t="str">
            <v/>
          </cell>
          <cell r="CR508" t="str">
            <v/>
          </cell>
          <cell r="CS508" t="str">
            <v/>
          </cell>
          <cell r="CT508" t="str">
            <v/>
          </cell>
          <cell r="CU508" t="str">
            <v/>
          </cell>
          <cell r="CV508" t="str">
            <v/>
          </cell>
          <cell r="CW508" t="str">
            <v/>
          </cell>
          <cell r="CX508" t="str">
            <v/>
          </cell>
          <cell r="CY508" t="str">
            <v/>
          </cell>
          <cell r="CZ508" t="str">
            <v/>
          </cell>
          <cell r="DA508" t="str">
            <v/>
          </cell>
          <cell r="DB508" t="str">
            <v/>
          </cell>
          <cell r="DC508" t="str">
            <v/>
          </cell>
          <cell r="DD508" t="str">
            <v/>
          </cell>
          <cell r="DE508" t="str">
            <v/>
          </cell>
          <cell r="DF508" t="str">
            <v/>
          </cell>
          <cell r="DG508" t="str">
            <v/>
          </cell>
          <cell r="DH508" t="str">
            <v/>
          </cell>
          <cell r="DI508" t="str">
            <v/>
          </cell>
          <cell r="DJ508" t="str">
            <v/>
          </cell>
          <cell r="DK508" t="str">
            <v/>
          </cell>
          <cell r="DL508" t="str">
            <v/>
          </cell>
          <cell r="DM508" t="str">
            <v/>
          </cell>
          <cell r="DN508" t="str">
            <v/>
          </cell>
          <cell r="DO508" t="str">
            <v/>
          </cell>
          <cell r="DP508" t="str">
            <v/>
          </cell>
          <cell r="DQ508" t="str">
            <v/>
          </cell>
          <cell r="DR508" t="str">
            <v/>
          </cell>
          <cell r="DS508" t="str">
            <v/>
          </cell>
          <cell r="DT508" t="str">
            <v/>
          </cell>
          <cell r="DU508" t="str">
            <v/>
          </cell>
          <cell r="DV508" t="str">
            <v/>
          </cell>
          <cell r="DW508" t="str">
            <v/>
          </cell>
          <cell r="DX508" t="str">
            <v/>
          </cell>
          <cell r="DY508" t="str">
            <v/>
          </cell>
          <cell r="DZ508" t="str">
            <v/>
          </cell>
          <cell r="EA508" t="str">
            <v/>
          </cell>
          <cell r="EB508" t="str">
            <v/>
          </cell>
          <cell r="EC508" t="str">
            <v/>
          </cell>
          <cell r="ED508" t="str">
            <v/>
          </cell>
          <cell r="EE508" t="str">
            <v/>
          </cell>
          <cell r="EF508" t="str">
            <v/>
          </cell>
          <cell r="EG508" t="str">
            <v/>
          </cell>
          <cell r="EH508" t="str">
            <v/>
          </cell>
          <cell r="EI508" t="str">
            <v/>
          </cell>
          <cell r="EJ508" t="str">
            <v/>
          </cell>
          <cell r="EK508" t="str">
            <v/>
          </cell>
          <cell r="EL508" t="str">
            <v/>
          </cell>
          <cell r="EM508" t="str">
            <v/>
          </cell>
          <cell r="EN508" t="str">
            <v/>
          </cell>
          <cell r="EO508" t="str">
            <v/>
          </cell>
          <cell r="EP508" t="str">
            <v/>
          </cell>
          <cell r="EQ508" t="str">
            <v/>
          </cell>
          <cell r="ER508" t="str">
            <v/>
          </cell>
          <cell r="ES508" t="str">
            <v/>
          </cell>
          <cell r="ET508" t="str">
            <v/>
          </cell>
          <cell r="EU508" t="str">
            <v/>
          </cell>
          <cell r="EV508" t="str">
            <v/>
          </cell>
          <cell r="EW508" t="str">
            <v/>
          </cell>
          <cell r="EX508" t="str">
            <v/>
          </cell>
        </row>
        <row r="509"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F509" t="str">
            <v/>
          </cell>
          <cell r="G509" t="str">
            <v/>
          </cell>
          <cell r="H509" t="str">
            <v/>
          </cell>
          <cell r="I509" t="str">
            <v/>
          </cell>
          <cell r="J509" t="str">
            <v/>
          </cell>
          <cell r="K509" t="str">
            <v/>
          </cell>
          <cell r="L509" t="str">
            <v/>
          </cell>
          <cell r="M509" t="str">
            <v/>
          </cell>
          <cell r="N509" t="str">
            <v/>
          </cell>
          <cell r="O509" t="str">
            <v/>
          </cell>
          <cell r="P509" t="str">
            <v/>
          </cell>
          <cell r="Q509" t="str">
            <v/>
          </cell>
          <cell r="R509" t="str">
            <v/>
          </cell>
          <cell r="S509" t="str">
            <v/>
          </cell>
          <cell r="T509" t="str">
            <v/>
          </cell>
          <cell r="U509" t="str">
            <v/>
          </cell>
          <cell r="V509" t="str">
            <v/>
          </cell>
          <cell r="W509" t="str">
            <v/>
          </cell>
          <cell r="X509" t="str">
            <v/>
          </cell>
          <cell r="Y509" t="str">
            <v/>
          </cell>
          <cell r="Z509" t="str">
            <v/>
          </cell>
          <cell r="AA509" t="str">
            <v/>
          </cell>
          <cell r="AB509" t="str">
            <v/>
          </cell>
          <cell r="AC509" t="str">
            <v/>
          </cell>
          <cell r="AD509" t="str">
            <v/>
          </cell>
          <cell r="AE509" t="str">
            <v/>
          </cell>
          <cell r="AF509" t="str">
            <v/>
          </cell>
          <cell r="AG509" t="str">
            <v/>
          </cell>
          <cell r="AH509" t="str">
            <v/>
          </cell>
          <cell r="AI509" t="str">
            <v/>
          </cell>
          <cell r="AJ509" t="str">
            <v/>
          </cell>
          <cell r="AK509" t="str">
            <v/>
          </cell>
          <cell r="AL509" t="str">
            <v/>
          </cell>
          <cell r="AM509" t="str">
            <v/>
          </cell>
          <cell r="AN509" t="str">
            <v/>
          </cell>
          <cell r="AO509" t="str">
            <v/>
          </cell>
          <cell r="AP509" t="str">
            <v/>
          </cell>
          <cell r="AQ509" t="str">
            <v/>
          </cell>
          <cell r="AR509" t="str">
            <v/>
          </cell>
          <cell r="AS509" t="str">
            <v/>
          </cell>
          <cell r="AT509" t="str">
            <v/>
          </cell>
          <cell r="AU509" t="str">
            <v/>
          </cell>
          <cell r="AV509" t="str">
            <v/>
          </cell>
          <cell r="AW509" t="str">
            <v/>
          </cell>
          <cell r="AX509" t="str">
            <v/>
          </cell>
          <cell r="AY509" t="str">
            <v/>
          </cell>
          <cell r="AZ509" t="str">
            <v/>
          </cell>
          <cell r="BA509" t="str">
            <v/>
          </cell>
          <cell r="BB509" t="str">
            <v/>
          </cell>
          <cell r="BC509" t="str">
            <v/>
          </cell>
          <cell r="BD509" t="str">
            <v/>
          </cell>
          <cell r="BE509" t="str">
            <v/>
          </cell>
          <cell r="BF509" t="str">
            <v/>
          </cell>
          <cell r="BG509" t="str">
            <v/>
          </cell>
          <cell r="BH509" t="str">
            <v/>
          </cell>
          <cell r="BI509" t="str">
            <v/>
          </cell>
          <cell r="BJ509" t="str">
            <v/>
          </cell>
          <cell r="BK509" t="str">
            <v/>
          </cell>
          <cell r="BL509" t="str">
            <v/>
          </cell>
          <cell r="BM509" t="str">
            <v/>
          </cell>
          <cell r="BN509" t="str">
            <v/>
          </cell>
          <cell r="BO509" t="str">
            <v/>
          </cell>
          <cell r="BP509" t="str">
            <v/>
          </cell>
          <cell r="BQ509" t="str">
            <v/>
          </cell>
          <cell r="BR509" t="str">
            <v/>
          </cell>
          <cell r="BS509" t="str">
            <v/>
          </cell>
          <cell r="BT509" t="str">
            <v/>
          </cell>
          <cell r="BU509" t="str">
            <v/>
          </cell>
          <cell r="BV509" t="str">
            <v/>
          </cell>
          <cell r="BW509" t="str">
            <v/>
          </cell>
          <cell r="BX509" t="str">
            <v/>
          </cell>
          <cell r="BY509" t="str">
            <v/>
          </cell>
          <cell r="CA509" t="str">
            <v/>
          </cell>
          <cell r="CB509" t="str">
            <v/>
          </cell>
          <cell r="CC509" t="str">
            <v/>
          </cell>
          <cell r="CD509" t="str">
            <v/>
          </cell>
          <cell r="CE509" t="str">
            <v/>
          </cell>
          <cell r="CF509" t="str">
            <v/>
          </cell>
          <cell r="CG509" t="str">
            <v/>
          </cell>
          <cell r="CH509" t="str">
            <v/>
          </cell>
          <cell r="CI509" t="str">
            <v/>
          </cell>
          <cell r="CJ509" t="str">
            <v/>
          </cell>
          <cell r="CK509" t="str">
            <v/>
          </cell>
          <cell r="CL509" t="str">
            <v/>
          </cell>
          <cell r="CM509" t="str">
            <v/>
          </cell>
          <cell r="CN509" t="str">
            <v/>
          </cell>
          <cell r="CO509" t="str">
            <v/>
          </cell>
          <cell r="CP509" t="str">
            <v/>
          </cell>
          <cell r="CQ509" t="str">
            <v/>
          </cell>
          <cell r="CR509" t="str">
            <v/>
          </cell>
          <cell r="CS509" t="str">
            <v/>
          </cell>
          <cell r="CT509" t="str">
            <v/>
          </cell>
          <cell r="CU509" t="str">
            <v/>
          </cell>
          <cell r="CV509" t="str">
            <v/>
          </cell>
          <cell r="CW509" t="str">
            <v/>
          </cell>
          <cell r="CX509" t="str">
            <v/>
          </cell>
          <cell r="CY509" t="str">
            <v/>
          </cell>
          <cell r="CZ509" t="str">
            <v/>
          </cell>
          <cell r="DA509" t="str">
            <v/>
          </cell>
          <cell r="DB509" t="str">
            <v/>
          </cell>
          <cell r="DC509" t="str">
            <v/>
          </cell>
          <cell r="DD509" t="str">
            <v/>
          </cell>
          <cell r="DE509" t="str">
            <v/>
          </cell>
          <cell r="DF509" t="str">
            <v/>
          </cell>
          <cell r="DG509" t="str">
            <v/>
          </cell>
          <cell r="DH509" t="str">
            <v/>
          </cell>
          <cell r="DI509" t="str">
            <v/>
          </cell>
          <cell r="DJ509" t="str">
            <v/>
          </cell>
          <cell r="DK509" t="str">
            <v/>
          </cell>
          <cell r="DL509" t="str">
            <v/>
          </cell>
          <cell r="DM509" t="str">
            <v/>
          </cell>
          <cell r="DN509" t="str">
            <v/>
          </cell>
          <cell r="DO509" t="str">
            <v/>
          </cell>
          <cell r="DP509" t="str">
            <v/>
          </cell>
          <cell r="DQ509" t="str">
            <v/>
          </cell>
          <cell r="DR509" t="str">
            <v/>
          </cell>
          <cell r="DS509" t="str">
            <v/>
          </cell>
          <cell r="DT509" t="str">
            <v/>
          </cell>
          <cell r="DU509" t="str">
            <v/>
          </cell>
          <cell r="DV509" t="str">
            <v/>
          </cell>
          <cell r="DW509" t="str">
            <v/>
          </cell>
          <cell r="DX509" t="str">
            <v/>
          </cell>
          <cell r="DY509" t="str">
            <v/>
          </cell>
          <cell r="DZ509" t="str">
            <v/>
          </cell>
          <cell r="EA509" t="str">
            <v/>
          </cell>
          <cell r="EB509" t="str">
            <v/>
          </cell>
          <cell r="EC509" t="str">
            <v/>
          </cell>
          <cell r="ED509" t="str">
            <v/>
          </cell>
          <cell r="EE509" t="str">
            <v/>
          </cell>
          <cell r="EF509" t="str">
            <v/>
          </cell>
          <cell r="EG509" t="str">
            <v/>
          </cell>
          <cell r="EH509" t="str">
            <v/>
          </cell>
          <cell r="EI509" t="str">
            <v/>
          </cell>
          <cell r="EJ509" t="str">
            <v/>
          </cell>
          <cell r="EK509" t="str">
            <v/>
          </cell>
          <cell r="EL509" t="str">
            <v/>
          </cell>
          <cell r="EM509" t="str">
            <v/>
          </cell>
          <cell r="EN509" t="str">
            <v/>
          </cell>
          <cell r="EO509" t="str">
            <v/>
          </cell>
          <cell r="EP509" t="str">
            <v/>
          </cell>
          <cell r="EQ509" t="str">
            <v/>
          </cell>
          <cell r="ER509" t="str">
            <v/>
          </cell>
          <cell r="ES509" t="str">
            <v/>
          </cell>
          <cell r="ET509" t="str">
            <v/>
          </cell>
          <cell r="EU509" t="str">
            <v/>
          </cell>
          <cell r="EV509" t="str">
            <v/>
          </cell>
          <cell r="EW509" t="str">
            <v/>
          </cell>
          <cell r="EX509" t="str">
            <v/>
          </cell>
        </row>
        <row r="510"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F510" t="str">
            <v/>
          </cell>
          <cell r="G510" t="str">
            <v/>
          </cell>
          <cell r="H510" t="str">
            <v/>
          </cell>
          <cell r="I510" t="str">
            <v/>
          </cell>
          <cell r="J510" t="str">
            <v/>
          </cell>
          <cell r="K510" t="str">
            <v/>
          </cell>
          <cell r="L510" t="str">
            <v/>
          </cell>
          <cell r="M510" t="str">
            <v/>
          </cell>
          <cell r="N510" t="str">
            <v/>
          </cell>
          <cell r="O510" t="str">
            <v/>
          </cell>
          <cell r="P510" t="str">
            <v/>
          </cell>
          <cell r="Q510" t="str">
            <v/>
          </cell>
          <cell r="R510" t="str">
            <v/>
          </cell>
          <cell r="S510" t="str">
            <v/>
          </cell>
          <cell r="T510" t="str">
            <v/>
          </cell>
          <cell r="U510" t="str">
            <v/>
          </cell>
          <cell r="V510" t="str">
            <v/>
          </cell>
          <cell r="W510" t="str">
            <v/>
          </cell>
          <cell r="X510" t="str">
            <v/>
          </cell>
          <cell r="Y510" t="str">
            <v/>
          </cell>
          <cell r="Z510" t="str">
            <v/>
          </cell>
          <cell r="AA510" t="str">
            <v/>
          </cell>
          <cell r="AB510" t="str">
            <v/>
          </cell>
          <cell r="AC510" t="str">
            <v/>
          </cell>
          <cell r="AD510" t="str">
            <v/>
          </cell>
          <cell r="AE510" t="str">
            <v/>
          </cell>
          <cell r="AF510" t="str">
            <v/>
          </cell>
          <cell r="AG510" t="str">
            <v/>
          </cell>
          <cell r="AH510" t="str">
            <v/>
          </cell>
          <cell r="AI510" t="str">
            <v/>
          </cell>
          <cell r="AJ510" t="str">
            <v/>
          </cell>
          <cell r="AK510" t="str">
            <v/>
          </cell>
          <cell r="AL510" t="str">
            <v/>
          </cell>
          <cell r="AM510" t="str">
            <v/>
          </cell>
          <cell r="AN510" t="str">
            <v/>
          </cell>
          <cell r="AO510" t="str">
            <v/>
          </cell>
          <cell r="AP510" t="str">
            <v/>
          </cell>
          <cell r="AQ510" t="str">
            <v/>
          </cell>
          <cell r="AR510" t="str">
            <v/>
          </cell>
          <cell r="AS510" t="str">
            <v/>
          </cell>
          <cell r="AT510" t="str">
            <v/>
          </cell>
          <cell r="AU510" t="str">
            <v/>
          </cell>
          <cell r="AV510" t="str">
            <v/>
          </cell>
          <cell r="AW510" t="str">
            <v/>
          </cell>
          <cell r="AX510" t="str">
            <v/>
          </cell>
          <cell r="AY510" t="str">
            <v/>
          </cell>
          <cell r="AZ510" t="str">
            <v/>
          </cell>
          <cell r="BA510" t="str">
            <v/>
          </cell>
          <cell r="BB510" t="str">
            <v/>
          </cell>
          <cell r="BC510" t="str">
            <v/>
          </cell>
          <cell r="BD510" t="str">
            <v/>
          </cell>
          <cell r="BE510" t="str">
            <v/>
          </cell>
          <cell r="BF510" t="str">
            <v/>
          </cell>
          <cell r="BG510" t="str">
            <v/>
          </cell>
          <cell r="BH510" t="str">
            <v/>
          </cell>
          <cell r="BI510" t="str">
            <v/>
          </cell>
          <cell r="BJ510" t="str">
            <v/>
          </cell>
          <cell r="BK510" t="str">
            <v/>
          </cell>
          <cell r="BL510" t="str">
            <v/>
          </cell>
          <cell r="BM510" t="str">
            <v/>
          </cell>
          <cell r="BN510" t="str">
            <v/>
          </cell>
          <cell r="BO510" t="str">
            <v/>
          </cell>
          <cell r="BP510" t="str">
            <v/>
          </cell>
          <cell r="BQ510" t="str">
            <v/>
          </cell>
          <cell r="BR510" t="str">
            <v/>
          </cell>
          <cell r="BS510" t="str">
            <v/>
          </cell>
          <cell r="BT510" t="str">
            <v/>
          </cell>
          <cell r="BU510" t="str">
            <v/>
          </cell>
          <cell r="BV510" t="str">
            <v/>
          </cell>
          <cell r="BW510" t="str">
            <v/>
          </cell>
          <cell r="BX510" t="str">
            <v/>
          </cell>
          <cell r="BY510" t="str">
            <v/>
          </cell>
          <cell r="CA510" t="str">
            <v/>
          </cell>
          <cell r="CB510" t="str">
            <v/>
          </cell>
          <cell r="CC510" t="str">
            <v/>
          </cell>
          <cell r="CD510" t="str">
            <v/>
          </cell>
          <cell r="CE510" t="str">
            <v/>
          </cell>
          <cell r="CF510" t="str">
            <v/>
          </cell>
          <cell r="CG510" t="str">
            <v/>
          </cell>
          <cell r="CH510" t="str">
            <v/>
          </cell>
          <cell r="CI510" t="str">
            <v/>
          </cell>
          <cell r="CJ510" t="str">
            <v/>
          </cell>
          <cell r="CK510" t="str">
            <v/>
          </cell>
          <cell r="CL510" t="str">
            <v/>
          </cell>
          <cell r="CM510" t="str">
            <v/>
          </cell>
          <cell r="CN510" t="str">
            <v/>
          </cell>
          <cell r="CO510" t="str">
            <v/>
          </cell>
          <cell r="CP510" t="str">
            <v/>
          </cell>
          <cell r="CQ510" t="str">
            <v/>
          </cell>
          <cell r="CR510" t="str">
            <v/>
          </cell>
          <cell r="CS510" t="str">
            <v/>
          </cell>
          <cell r="CT510" t="str">
            <v/>
          </cell>
          <cell r="CU510" t="str">
            <v/>
          </cell>
          <cell r="CV510" t="str">
            <v/>
          </cell>
          <cell r="CW510" t="str">
            <v/>
          </cell>
          <cell r="CX510" t="str">
            <v/>
          </cell>
          <cell r="CY510" t="str">
            <v/>
          </cell>
          <cell r="CZ510" t="str">
            <v/>
          </cell>
          <cell r="DA510" t="str">
            <v/>
          </cell>
          <cell r="DB510" t="str">
            <v/>
          </cell>
          <cell r="DC510" t="str">
            <v/>
          </cell>
          <cell r="DD510" t="str">
            <v/>
          </cell>
          <cell r="DE510" t="str">
            <v/>
          </cell>
          <cell r="DF510" t="str">
            <v/>
          </cell>
          <cell r="DG510" t="str">
            <v/>
          </cell>
          <cell r="DH510" t="str">
            <v/>
          </cell>
          <cell r="DI510" t="str">
            <v/>
          </cell>
          <cell r="DJ510" t="str">
            <v/>
          </cell>
          <cell r="DK510" t="str">
            <v/>
          </cell>
          <cell r="DL510" t="str">
            <v/>
          </cell>
          <cell r="DM510" t="str">
            <v/>
          </cell>
          <cell r="DN510" t="str">
            <v/>
          </cell>
          <cell r="DO510" t="str">
            <v/>
          </cell>
          <cell r="DP510" t="str">
            <v/>
          </cell>
          <cell r="DQ510" t="str">
            <v/>
          </cell>
          <cell r="DR510" t="str">
            <v/>
          </cell>
          <cell r="DS510" t="str">
            <v/>
          </cell>
          <cell r="DT510" t="str">
            <v/>
          </cell>
          <cell r="DU510" t="str">
            <v/>
          </cell>
          <cell r="DV510" t="str">
            <v/>
          </cell>
          <cell r="DW510" t="str">
            <v/>
          </cell>
          <cell r="DX510" t="str">
            <v/>
          </cell>
          <cell r="DY510" t="str">
            <v/>
          </cell>
          <cell r="DZ510" t="str">
            <v/>
          </cell>
          <cell r="EA510" t="str">
            <v/>
          </cell>
          <cell r="EB510" t="str">
            <v/>
          </cell>
          <cell r="EC510" t="str">
            <v/>
          </cell>
          <cell r="ED510" t="str">
            <v/>
          </cell>
          <cell r="EE510" t="str">
            <v/>
          </cell>
          <cell r="EF510" t="str">
            <v/>
          </cell>
          <cell r="EG510" t="str">
            <v/>
          </cell>
          <cell r="EH510" t="str">
            <v/>
          </cell>
          <cell r="EI510" t="str">
            <v/>
          </cell>
          <cell r="EJ510" t="str">
            <v/>
          </cell>
          <cell r="EK510" t="str">
            <v/>
          </cell>
          <cell r="EL510" t="str">
            <v/>
          </cell>
          <cell r="EM510" t="str">
            <v/>
          </cell>
          <cell r="EN510" t="str">
            <v/>
          </cell>
          <cell r="EO510" t="str">
            <v/>
          </cell>
          <cell r="EP510" t="str">
            <v/>
          </cell>
          <cell r="EQ510" t="str">
            <v/>
          </cell>
          <cell r="ER510" t="str">
            <v/>
          </cell>
          <cell r="ES510" t="str">
            <v/>
          </cell>
          <cell r="ET510" t="str">
            <v/>
          </cell>
          <cell r="EU510" t="str">
            <v/>
          </cell>
          <cell r="EV510" t="str">
            <v/>
          </cell>
          <cell r="EW510" t="str">
            <v/>
          </cell>
          <cell r="EX510" t="str">
            <v/>
          </cell>
        </row>
        <row r="511"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F511" t="str">
            <v/>
          </cell>
          <cell r="G511" t="str">
            <v/>
          </cell>
          <cell r="H511" t="str">
            <v/>
          </cell>
          <cell r="I511" t="str">
            <v/>
          </cell>
          <cell r="J511" t="str">
            <v/>
          </cell>
          <cell r="K511" t="str">
            <v/>
          </cell>
          <cell r="L511" t="str">
            <v/>
          </cell>
          <cell r="M511" t="str">
            <v/>
          </cell>
          <cell r="N511" t="str">
            <v/>
          </cell>
          <cell r="O511" t="str">
            <v/>
          </cell>
          <cell r="P511" t="str">
            <v/>
          </cell>
          <cell r="Q511" t="str">
            <v/>
          </cell>
          <cell r="R511" t="str">
            <v/>
          </cell>
          <cell r="S511" t="str">
            <v/>
          </cell>
          <cell r="T511" t="str">
            <v/>
          </cell>
          <cell r="U511" t="str">
            <v/>
          </cell>
          <cell r="V511" t="str">
            <v/>
          </cell>
          <cell r="W511" t="str">
            <v/>
          </cell>
          <cell r="X511" t="str">
            <v/>
          </cell>
          <cell r="Y511" t="str">
            <v/>
          </cell>
          <cell r="Z511" t="str">
            <v/>
          </cell>
          <cell r="AA511" t="str">
            <v/>
          </cell>
          <cell r="AB511" t="str">
            <v/>
          </cell>
          <cell r="AC511" t="str">
            <v/>
          </cell>
          <cell r="AD511" t="str">
            <v/>
          </cell>
          <cell r="AE511" t="str">
            <v/>
          </cell>
          <cell r="AF511" t="str">
            <v/>
          </cell>
          <cell r="AG511" t="str">
            <v/>
          </cell>
          <cell r="AH511" t="str">
            <v/>
          </cell>
          <cell r="AI511" t="str">
            <v/>
          </cell>
          <cell r="AJ511" t="str">
            <v/>
          </cell>
          <cell r="AK511" t="str">
            <v/>
          </cell>
          <cell r="AL511" t="str">
            <v/>
          </cell>
          <cell r="AM511" t="str">
            <v/>
          </cell>
          <cell r="AN511" t="str">
            <v/>
          </cell>
          <cell r="AO511" t="str">
            <v/>
          </cell>
          <cell r="AP511" t="str">
            <v/>
          </cell>
          <cell r="AQ511" t="str">
            <v/>
          </cell>
          <cell r="AR511" t="str">
            <v/>
          </cell>
          <cell r="AS511" t="str">
            <v/>
          </cell>
          <cell r="AT511" t="str">
            <v/>
          </cell>
          <cell r="AU511" t="str">
            <v/>
          </cell>
          <cell r="AV511" t="str">
            <v/>
          </cell>
          <cell r="AW511" t="str">
            <v/>
          </cell>
          <cell r="AX511" t="str">
            <v/>
          </cell>
          <cell r="AY511" t="str">
            <v/>
          </cell>
          <cell r="AZ511" t="str">
            <v/>
          </cell>
          <cell r="BA511" t="str">
            <v/>
          </cell>
          <cell r="BB511" t="str">
            <v/>
          </cell>
          <cell r="BC511" t="str">
            <v/>
          </cell>
          <cell r="BD511" t="str">
            <v/>
          </cell>
          <cell r="BE511" t="str">
            <v/>
          </cell>
          <cell r="BF511" t="str">
            <v/>
          </cell>
          <cell r="BG511" t="str">
            <v/>
          </cell>
          <cell r="BH511" t="str">
            <v/>
          </cell>
          <cell r="BI511" t="str">
            <v/>
          </cell>
          <cell r="BJ511" t="str">
            <v/>
          </cell>
          <cell r="BK511" t="str">
            <v/>
          </cell>
          <cell r="BL511" t="str">
            <v/>
          </cell>
          <cell r="BM511" t="str">
            <v/>
          </cell>
          <cell r="BN511" t="str">
            <v/>
          </cell>
          <cell r="BO511" t="str">
            <v/>
          </cell>
          <cell r="BP511" t="str">
            <v/>
          </cell>
          <cell r="BQ511" t="str">
            <v/>
          </cell>
          <cell r="BR511" t="str">
            <v/>
          </cell>
          <cell r="BS511" t="str">
            <v/>
          </cell>
          <cell r="BT511" t="str">
            <v/>
          </cell>
          <cell r="BU511" t="str">
            <v/>
          </cell>
          <cell r="BV511" t="str">
            <v/>
          </cell>
          <cell r="BW511" t="str">
            <v/>
          </cell>
          <cell r="BX511" t="str">
            <v/>
          </cell>
          <cell r="BY511" t="str">
            <v/>
          </cell>
          <cell r="CA511" t="str">
            <v/>
          </cell>
          <cell r="CB511" t="str">
            <v/>
          </cell>
          <cell r="CC511" t="str">
            <v/>
          </cell>
          <cell r="CD511" t="str">
            <v/>
          </cell>
          <cell r="CE511" t="str">
            <v/>
          </cell>
          <cell r="CF511" t="str">
            <v/>
          </cell>
          <cell r="CG511" t="str">
            <v/>
          </cell>
          <cell r="CH511" t="str">
            <v/>
          </cell>
          <cell r="CI511" t="str">
            <v/>
          </cell>
          <cell r="CJ511" t="str">
            <v/>
          </cell>
          <cell r="CK511" t="str">
            <v/>
          </cell>
          <cell r="CL511" t="str">
            <v/>
          </cell>
          <cell r="CM511" t="str">
            <v/>
          </cell>
          <cell r="CN511" t="str">
            <v/>
          </cell>
          <cell r="CO511" t="str">
            <v/>
          </cell>
          <cell r="CP511" t="str">
            <v/>
          </cell>
          <cell r="CQ511" t="str">
            <v/>
          </cell>
          <cell r="CR511" t="str">
            <v/>
          </cell>
          <cell r="CS511" t="str">
            <v/>
          </cell>
          <cell r="CT511" t="str">
            <v/>
          </cell>
          <cell r="CU511" t="str">
            <v/>
          </cell>
          <cell r="CV511" t="str">
            <v/>
          </cell>
          <cell r="CW511" t="str">
            <v/>
          </cell>
          <cell r="CX511" t="str">
            <v/>
          </cell>
          <cell r="CY511" t="str">
            <v/>
          </cell>
          <cell r="CZ511" t="str">
            <v/>
          </cell>
          <cell r="DA511" t="str">
            <v/>
          </cell>
          <cell r="DB511" t="str">
            <v/>
          </cell>
          <cell r="DC511" t="str">
            <v/>
          </cell>
          <cell r="DD511" t="str">
            <v/>
          </cell>
          <cell r="DE511" t="str">
            <v/>
          </cell>
          <cell r="DF511" t="str">
            <v/>
          </cell>
          <cell r="DG511" t="str">
            <v/>
          </cell>
          <cell r="DH511" t="str">
            <v/>
          </cell>
          <cell r="DI511" t="str">
            <v/>
          </cell>
          <cell r="DJ511" t="str">
            <v/>
          </cell>
          <cell r="DK511" t="str">
            <v/>
          </cell>
          <cell r="DL511" t="str">
            <v/>
          </cell>
          <cell r="DM511" t="str">
            <v/>
          </cell>
          <cell r="DN511" t="str">
            <v/>
          </cell>
          <cell r="DO511" t="str">
            <v/>
          </cell>
          <cell r="DP511" t="str">
            <v/>
          </cell>
          <cell r="DQ511" t="str">
            <v/>
          </cell>
          <cell r="DR511" t="str">
            <v/>
          </cell>
          <cell r="DS511" t="str">
            <v/>
          </cell>
          <cell r="DT511" t="str">
            <v/>
          </cell>
          <cell r="DU511" t="str">
            <v/>
          </cell>
          <cell r="DV511" t="str">
            <v/>
          </cell>
          <cell r="DW511" t="str">
            <v/>
          </cell>
          <cell r="DX511" t="str">
            <v/>
          </cell>
          <cell r="DY511" t="str">
            <v/>
          </cell>
          <cell r="DZ511" t="str">
            <v/>
          </cell>
          <cell r="EA511" t="str">
            <v/>
          </cell>
          <cell r="EB511" t="str">
            <v/>
          </cell>
          <cell r="EC511" t="str">
            <v/>
          </cell>
          <cell r="ED511" t="str">
            <v/>
          </cell>
          <cell r="EE511" t="str">
            <v/>
          </cell>
          <cell r="EF511" t="str">
            <v/>
          </cell>
          <cell r="EG511" t="str">
            <v/>
          </cell>
          <cell r="EH511" t="str">
            <v/>
          </cell>
          <cell r="EI511" t="str">
            <v/>
          </cell>
          <cell r="EJ511" t="str">
            <v/>
          </cell>
          <cell r="EK511" t="str">
            <v/>
          </cell>
          <cell r="EL511" t="str">
            <v/>
          </cell>
          <cell r="EM511" t="str">
            <v/>
          </cell>
          <cell r="EN511" t="str">
            <v/>
          </cell>
          <cell r="EO511" t="str">
            <v/>
          </cell>
          <cell r="EP511" t="str">
            <v/>
          </cell>
          <cell r="EQ511" t="str">
            <v/>
          </cell>
          <cell r="ER511" t="str">
            <v/>
          </cell>
          <cell r="ES511" t="str">
            <v/>
          </cell>
          <cell r="ET511" t="str">
            <v/>
          </cell>
          <cell r="EU511" t="str">
            <v/>
          </cell>
          <cell r="EV511" t="str">
            <v/>
          </cell>
          <cell r="EW511" t="str">
            <v/>
          </cell>
          <cell r="EX511" t="str">
            <v/>
          </cell>
        </row>
        <row r="512"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F512" t="str">
            <v/>
          </cell>
          <cell r="G512" t="str">
            <v/>
          </cell>
          <cell r="H512" t="str">
            <v/>
          </cell>
          <cell r="I512" t="str">
            <v/>
          </cell>
          <cell r="J512" t="str">
            <v/>
          </cell>
          <cell r="K512" t="str">
            <v/>
          </cell>
          <cell r="L512" t="str">
            <v/>
          </cell>
          <cell r="M512" t="str">
            <v/>
          </cell>
          <cell r="N512" t="str">
            <v/>
          </cell>
          <cell r="O512" t="str">
            <v/>
          </cell>
          <cell r="P512" t="str">
            <v/>
          </cell>
          <cell r="Q512" t="str">
            <v/>
          </cell>
          <cell r="R512" t="str">
            <v/>
          </cell>
          <cell r="S512" t="str">
            <v/>
          </cell>
          <cell r="T512" t="str">
            <v/>
          </cell>
          <cell r="U512" t="str">
            <v/>
          </cell>
          <cell r="V512" t="str">
            <v/>
          </cell>
          <cell r="W512" t="str">
            <v/>
          </cell>
          <cell r="X512" t="str">
            <v/>
          </cell>
          <cell r="Y512" t="str">
            <v/>
          </cell>
          <cell r="Z512" t="str">
            <v/>
          </cell>
          <cell r="AA512" t="str">
            <v/>
          </cell>
          <cell r="AB512" t="str">
            <v/>
          </cell>
          <cell r="AC512" t="str">
            <v/>
          </cell>
          <cell r="AD512" t="str">
            <v/>
          </cell>
          <cell r="AE512" t="str">
            <v/>
          </cell>
          <cell r="AF512" t="str">
            <v/>
          </cell>
          <cell r="AG512" t="str">
            <v/>
          </cell>
          <cell r="AH512" t="str">
            <v/>
          </cell>
          <cell r="AI512" t="str">
            <v/>
          </cell>
          <cell r="AJ512" t="str">
            <v/>
          </cell>
          <cell r="AK512" t="str">
            <v/>
          </cell>
          <cell r="AL512" t="str">
            <v/>
          </cell>
          <cell r="AM512" t="str">
            <v/>
          </cell>
          <cell r="AN512" t="str">
            <v/>
          </cell>
          <cell r="AO512" t="str">
            <v/>
          </cell>
          <cell r="AP512" t="str">
            <v/>
          </cell>
          <cell r="AQ512" t="str">
            <v/>
          </cell>
          <cell r="AR512" t="str">
            <v/>
          </cell>
          <cell r="AS512" t="str">
            <v/>
          </cell>
          <cell r="AT512" t="str">
            <v/>
          </cell>
          <cell r="AU512" t="str">
            <v/>
          </cell>
          <cell r="AV512" t="str">
            <v/>
          </cell>
          <cell r="AW512" t="str">
            <v/>
          </cell>
          <cell r="AX512" t="str">
            <v/>
          </cell>
          <cell r="AY512" t="str">
            <v/>
          </cell>
          <cell r="AZ512" t="str">
            <v/>
          </cell>
          <cell r="BA512" t="str">
            <v/>
          </cell>
          <cell r="BB512" t="str">
            <v/>
          </cell>
          <cell r="BC512" t="str">
            <v/>
          </cell>
          <cell r="BD512" t="str">
            <v/>
          </cell>
          <cell r="BE512" t="str">
            <v/>
          </cell>
          <cell r="BF512" t="str">
            <v/>
          </cell>
          <cell r="BG512" t="str">
            <v/>
          </cell>
          <cell r="BH512" t="str">
            <v/>
          </cell>
          <cell r="BI512" t="str">
            <v/>
          </cell>
          <cell r="BJ512" t="str">
            <v/>
          </cell>
          <cell r="BK512" t="str">
            <v/>
          </cell>
          <cell r="BL512" t="str">
            <v/>
          </cell>
          <cell r="BM512" t="str">
            <v/>
          </cell>
          <cell r="BN512" t="str">
            <v/>
          </cell>
          <cell r="BO512" t="str">
            <v/>
          </cell>
          <cell r="BP512" t="str">
            <v/>
          </cell>
          <cell r="BQ512" t="str">
            <v/>
          </cell>
          <cell r="BR512" t="str">
            <v/>
          </cell>
          <cell r="BS512" t="str">
            <v/>
          </cell>
          <cell r="BT512" t="str">
            <v/>
          </cell>
          <cell r="BU512" t="str">
            <v/>
          </cell>
          <cell r="BV512" t="str">
            <v/>
          </cell>
          <cell r="BW512" t="str">
            <v/>
          </cell>
          <cell r="BX512" t="str">
            <v/>
          </cell>
          <cell r="BY512" t="str">
            <v/>
          </cell>
          <cell r="CA512" t="str">
            <v/>
          </cell>
          <cell r="CB512" t="str">
            <v/>
          </cell>
          <cell r="CC512" t="str">
            <v/>
          </cell>
          <cell r="CD512" t="str">
            <v/>
          </cell>
          <cell r="CE512" t="str">
            <v/>
          </cell>
          <cell r="CF512" t="str">
            <v/>
          </cell>
          <cell r="CG512" t="str">
            <v/>
          </cell>
          <cell r="CH512" t="str">
            <v/>
          </cell>
          <cell r="CI512" t="str">
            <v/>
          </cell>
          <cell r="CJ512" t="str">
            <v/>
          </cell>
          <cell r="CK512" t="str">
            <v/>
          </cell>
          <cell r="CL512" t="str">
            <v/>
          </cell>
          <cell r="CM512" t="str">
            <v/>
          </cell>
          <cell r="CN512" t="str">
            <v/>
          </cell>
          <cell r="CO512" t="str">
            <v/>
          </cell>
          <cell r="CP512" t="str">
            <v/>
          </cell>
          <cell r="CQ512" t="str">
            <v/>
          </cell>
          <cell r="CR512" t="str">
            <v/>
          </cell>
          <cell r="CS512" t="str">
            <v/>
          </cell>
          <cell r="CT512" t="str">
            <v/>
          </cell>
          <cell r="CU512" t="str">
            <v/>
          </cell>
          <cell r="CV512" t="str">
            <v/>
          </cell>
          <cell r="CW512" t="str">
            <v/>
          </cell>
          <cell r="CX512" t="str">
            <v/>
          </cell>
          <cell r="CY512" t="str">
            <v/>
          </cell>
          <cell r="CZ512" t="str">
            <v/>
          </cell>
          <cell r="DA512" t="str">
            <v/>
          </cell>
          <cell r="DB512" t="str">
            <v/>
          </cell>
          <cell r="DC512" t="str">
            <v/>
          </cell>
          <cell r="DD512" t="str">
            <v/>
          </cell>
          <cell r="DE512" t="str">
            <v/>
          </cell>
          <cell r="DF512" t="str">
            <v/>
          </cell>
          <cell r="DG512" t="str">
            <v/>
          </cell>
          <cell r="DH512" t="str">
            <v/>
          </cell>
          <cell r="DI512" t="str">
            <v/>
          </cell>
          <cell r="DJ512" t="str">
            <v/>
          </cell>
          <cell r="DK512" t="str">
            <v/>
          </cell>
          <cell r="DL512" t="str">
            <v/>
          </cell>
          <cell r="DM512" t="str">
            <v/>
          </cell>
          <cell r="DN512" t="str">
            <v/>
          </cell>
          <cell r="DO512" t="str">
            <v/>
          </cell>
          <cell r="DP512" t="str">
            <v/>
          </cell>
          <cell r="DQ512" t="str">
            <v/>
          </cell>
          <cell r="DR512" t="str">
            <v/>
          </cell>
          <cell r="DS512" t="str">
            <v/>
          </cell>
          <cell r="DT512" t="str">
            <v/>
          </cell>
          <cell r="DU512" t="str">
            <v/>
          </cell>
          <cell r="DV512" t="str">
            <v/>
          </cell>
          <cell r="DW512" t="str">
            <v/>
          </cell>
          <cell r="DX512" t="str">
            <v/>
          </cell>
          <cell r="DY512" t="str">
            <v/>
          </cell>
          <cell r="DZ512" t="str">
            <v/>
          </cell>
          <cell r="EA512" t="str">
            <v/>
          </cell>
          <cell r="EB512" t="str">
            <v/>
          </cell>
          <cell r="EC512" t="str">
            <v/>
          </cell>
          <cell r="ED512" t="str">
            <v/>
          </cell>
          <cell r="EE512" t="str">
            <v/>
          </cell>
          <cell r="EF512" t="str">
            <v/>
          </cell>
          <cell r="EG512" t="str">
            <v/>
          </cell>
          <cell r="EH512" t="str">
            <v/>
          </cell>
          <cell r="EI512" t="str">
            <v/>
          </cell>
          <cell r="EJ512" t="str">
            <v/>
          </cell>
          <cell r="EK512" t="str">
            <v/>
          </cell>
          <cell r="EL512" t="str">
            <v/>
          </cell>
          <cell r="EM512" t="str">
            <v/>
          </cell>
          <cell r="EN512" t="str">
            <v/>
          </cell>
          <cell r="EO512" t="str">
            <v/>
          </cell>
          <cell r="EP512" t="str">
            <v/>
          </cell>
          <cell r="EQ512" t="str">
            <v/>
          </cell>
          <cell r="ER512" t="str">
            <v/>
          </cell>
          <cell r="ES512" t="str">
            <v/>
          </cell>
          <cell r="ET512" t="str">
            <v/>
          </cell>
          <cell r="EU512" t="str">
            <v/>
          </cell>
          <cell r="EV512" t="str">
            <v/>
          </cell>
          <cell r="EW512" t="str">
            <v/>
          </cell>
          <cell r="EX512" t="str">
            <v/>
          </cell>
        </row>
        <row r="513"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F513" t="str">
            <v/>
          </cell>
          <cell r="G513" t="str">
            <v/>
          </cell>
          <cell r="H513" t="str">
            <v/>
          </cell>
          <cell r="I513" t="str">
            <v/>
          </cell>
          <cell r="J513" t="str">
            <v/>
          </cell>
          <cell r="K513" t="str">
            <v/>
          </cell>
          <cell r="L513" t="str">
            <v/>
          </cell>
          <cell r="M513" t="str">
            <v/>
          </cell>
          <cell r="N513" t="str">
            <v/>
          </cell>
          <cell r="O513" t="str">
            <v/>
          </cell>
          <cell r="P513" t="str">
            <v/>
          </cell>
          <cell r="Q513" t="str">
            <v/>
          </cell>
          <cell r="R513" t="str">
            <v/>
          </cell>
          <cell r="S513" t="str">
            <v/>
          </cell>
          <cell r="T513" t="str">
            <v/>
          </cell>
          <cell r="U513" t="str">
            <v/>
          </cell>
          <cell r="V513" t="str">
            <v/>
          </cell>
          <cell r="W513" t="str">
            <v/>
          </cell>
          <cell r="X513" t="str">
            <v/>
          </cell>
          <cell r="Y513" t="str">
            <v/>
          </cell>
          <cell r="Z513" t="str">
            <v/>
          </cell>
          <cell r="AA513" t="str">
            <v/>
          </cell>
          <cell r="AB513" t="str">
            <v/>
          </cell>
          <cell r="AC513" t="str">
            <v/>
          </cell>
          <cell r="AD513" t="str">
            <v/>
          </cell>
          <cell r="AE513" t="str">
            <v/>
          </cell>
          <cell r="AF513" t="str">
            <v/>
          </cell>
          <cell r="AG513" t="str">
            <v/>
          </cell>
          <cell r="AH513" t="str">
            <v/>
          </cell>
          <cell r="AI513" t="str">
            <v/>
          </cell>
          <cell r="AJ513" t="str">
            <v/>
          </cell>
          <cell r="AK513" t="str">
            <v/>
          </cell>
          <cell r="AL513" t="str">
            <v/>
          </cell>
          <cell r="AM513" t="str">
            <v/>
          </cell>
          <cell r="AN513" t="str">
            <v/>
          </cell>
          <cell r="AO513" t="str">
            <v/>
          </cell>
          <cell r="AP513" t="str">
            <v/>
          </cell>
          <cell r="AQ513" t="str">
            <v/>
          </cell>
          <cell r="AR513" t="str">
            <v/>
          </cell>
          <cell r="AS513" t="str">
            <v/>
          </cell>
          <cell r="AT513" t="str">
            <v/>
          </cell>
          <cell r="AU513" t="str">
            <v/>
          </cell>
          <cell r="AV513" t="str">
            <v/>
          </cell>
          <cell r="AW513" t="str">
            <v/>
          </cell>
          <cell r="AX513" t="str">
            <v/>
          </cell>
          <cell r="AY513" t="str">
            <v/>
          </cell>
          <cell r="AZ513" t="str">
            <v/>
          </cell>
          <cell r="BA513" t="str">
            <v/>
          </cell>
          <cell r="BB513" t="str">
            <v/>
          </cell>
          <cell r="BC513" t="str">
            <v/>
          </cell>
          <cell r="BD513" t="str">
            <v/>
          </cell>
          <cell r="BE513" t="str">
            <v/>
          </cell>
          <cell r="BF513" t="str">
            <v/>
          </cell>
          <cell r="BG513" t="str">
            <v/>
          </cell>
          <cell r="BH513" t="str">
            <v/>
          </cell>
          <cell r="BI513" t="str">
            <v/>
          </cell>
          <cell r="BJ513" t="str">
            <v/>
          </cell>
          <cell r="BK513" t="str">
            <v/>
          </cell>
          <cell r="BL513" t="str">
            <v/>
          </cell>
          <cell r="BM513" t="str">
            <v/>
          </cell>
          <cell r="BN513" t="str">
            <v/>
          </cell>
          <cell r="BO513" t="str">
            <v/>
          </cell>
          <cell r="BP513" t="str">
            <v/>
          </cell>
          <cell r="BQ513" t="str">
            <v/>
          </cell>
          <cell r="BR513" t="str">
            <v/>
          </cell>
          <cell r="BS513" t="str">
            <v/>
          </cell>
          <cell r="BT513" t="str">
            <v/>
          </cell>
          <cell r="BU513" t="str">
            <v/>
          </cell>
          <cell r="BV513" t="str">
            <v/>
          </cell>
          <cell r="BW513" t="str">
            <v/>
          </cell>
          <cell r="BX513" t="str">
            <v/>
          </cell>
          <cell r="BY513" t="str">
            <v/>
          </cell>
          <cell r="CA513" t="str">
            <v/>
          </cell>
          <cell r="CB513" t="str">
            <v/>
          </cell>
          <cell r="CC513" t="str">
            <v/>
          </cell>
          <cell r="CD513" t="str">
            <v/>
          </cell>
          <cell r="CE513" t="str">
            <v/>
          </cell>
          <cell r="CF513" t="str">
            <v/>
          </cell>
          <cell r="CG513" t="str">
            <v/>
          </cell>
          <cell r="CH513" t="str">
            <v/>
          </cell>
          <cell r="CI513" t="str">
            <v/>
          </cell>
          <cell r="CJ513" t="str">
            <v/>
          </cell>
          <cell r="CK513" t="str">
            <v/>
          </cell>
          <cell r="CL513" t="str">
            <v/>
          </cell>
          <cell r="CM513" t="str">
            <v/>
          </cell>
          <cell r="CN513" t="str">
            <v/>
          </cell>
          <cell r="CO513" t="str">
            <v/>
          </cell>
          <cell r="CP513" t="str">
            <v/>
          </cell>
          <cell r="CQ513" t="str">
            <v/>
          </cell>
          <cell r="CR513" t="str">
            <v/>
          </cell>
          <cell r="CS513" t="str">
            <v/>
          </cell>
          <cell r="CT513" t="str">
            <v/>
          </cell>
          <cell r="CU513" t="str">
            <v/>
          </cell>
          <cell r="CV513" t="str">
            <v/>
          </cell>
          <cell r="CW513" t="str">
            <v/>
          </cell>
          <cell r="CX513" t="str">
            <v/>
          </cell>
          <cell r="CY513" t="str">
            <v/>
          </cell>
          <cell r="CZ513" t="str">
            <v/>
          </cell>
          <cell r="DA513" t="str">
            <v/>
          </cell>
          <cell r="DB513" t="str">
            <v/>
          </cell>
          <cell r="DC513" t="str">
            <v/>
          </cell>
          <cell r="DD513" t="str">
            <v/>
          </cell>
          <cell r="DE513" t="str">
            <v/>
          </cell>
          <cell r="DF513" t="str">
            <v/>
          </cell>
          <cell r="DG513" t="str">
            <v/>
          </cell>
          <cell r="DH513" t="str">
            <v/>
          </cell>
          <cell r="DI513" t="str">
            <v/>
          </cell>
          <cell r="DJ513" t="str">
            <v/>
          </cell>
          <cell r="DK513" t="str">
            <v/>
          </cell>
          <cell r="DL513" t="str">
            <v/>
          </cell>
          <cell r="DM513" t="str">
            <v/>
          </cell>
          <cell r="DN513" t="str">
            <v/>
          </cell>
          <cell r="DO513" t="str">
            <v/>
          </cell>
          <cell r="DP513" t="str">
            <v/>
          </cell>
          <cell r="DQ513" t="str">
            <v/>
          </cell>
          <cell r="DR513" t="str">
            <v/>
          </cell>
          <cell r="DS513" t="str">
            <v/>
          </cell>
          <cell r="DT513" t="str">
            <v/>
          </cell>
          <cell r="DU513" t="str">
            <v/>
          </cell>
          <cell r="DV513" t="str">
            <v/>
          </cell>
          <cell r="DW513" t="str">
            <v/>
          </cell>
          <cell r="DX513" t="str">
            <v/>
          </cell>
          <cell r="DY513" t="str">
            <v/>
          </cell>
          <cell r="DZ513" t="str">
            <v/>
          </cell>
          <cell r="EA513" t="str">
            <v/>
          </cell>
          <cell r="EB513" t="str">
            <v/>
          </cell>
          <cell r="EC513" t="str">
            <v/>
          </cell>
          <cell r="ED513" t="str">
            <v/>
          </cell>
          <cell r="EE513" t="str">
            <v/>
          </cell>
          <cell r="EF513" t="str">
            <v/>
          </cell>
          <cell r="EG513" t="str">
            <v/>
          </cell>
          <cell r="EH513" t="str">
            <v/>
          </cell>
          <cell r="EI513" t="str">
            <v/>
          </cell>
          <cell r="EJ513" t="str">
            <v/>
          </cell>
          <cell r="EK513" t="str">
            <v/>
          </cell>
          <cell r="EL513" t="str">
            <v/>
          </cell>
          <cell r="EM513" t="str">
            <v/>
          </cell>
          <cell r="EN513" t="str">
            <v/>
          </cell>
          <cell r="EO513" t="str">
            <v/>
          </cell>
          <cell r="EP513" t="str">
            <v/>
          </cell>
          <cell r="EQ513" t="str">
            <v/>
          </cell>
          <cell r="ER513" t="str">
            <v/>
          </cell>
          <cell r="ES513" t="str">
            <v/>
          </cell>
          <cell r="ET513" t="str">
            <v/>
          </cell>
          <cell r="EU513" t="str">
            <v/>
          </cell>
          <cell r="EV513" t="str">
            <v/>
          </cell>
          <cell r="EW513" t="str">
            <v/>
          </cell>
          <cell r="EX513" t="str">
            <v/>
          </cell>
        </row>
        <row r="514"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F514" t="str">
            <v/>
          </cell>
          <cell r="G514" t="str">
            <v/>
          </cell>
          <cell r="H514" t="str">
            <v/>
          </cell>
          <cell r="I514" t="str">
            <v/>
          </cell>
          <cell r="J514" t="str">
            <v/>
          </cell>
          <cell r="K514" t="str">
            <v/>
          </cell>
          <cell r="L514" t="str">
            <v/>
          </cell>
          <cell r="M514" t="str">
            <v/>
          </cell>
          <cell r="N514" t="str">
            <v/>
          </cell>
          <cell r="O514" t="str">
            <v/>
          </cell>
          <cell r="P514" t="str">
            <v/>
          </cell>
          <cell r="Q514" t="str">
            <v/>
          </cell>
          <cell r="R514" t="str">
            <v/>
          </cell>
          <cell r="S514" t="str">
            <v/>
          </cell>
          <cell r="T514" t="str">
            <v/>
          </cell>
          <cell r="U514" t="str">
            <v/>
          </cell>
          <cell r="V514" t="str">
            <v/>
          </cell>
          <cell r="W514" t="str">
            <v/>
          </cell>
          <cell r="X514" t="str">
            <v/>
          </cell>
          <cell r="Y514" t="str">
            <v/>
          </cell>
          <cell r="Z514" t="str">
            <v/>
          </cell>
          <cell r="AA514" t="str">
            <v/>
          </cell>
          <cell r="AB514" t="str">
            <v/>
          </cell>
          <cell r="AC514" t="str">
            <v/>
          </cell>
          <cell r="AD514" t="str">
            <v/>
          </cell>
          <cell r="AE514" t="str">
            <v/>
          </cell>
          <cell r="AF514" t="str">
            <v/>
          </cell>
          <cell r="AG514" t="str">
            <v/>
          </cell>
          <cell r="AH514" t="str">
            <v/>
          </cell>
          <cell r="AI514" t="str">
            <v/>
          </cell>
          <cell r="AJ514" t="str">
            <v/>
          </cell>
          <cell r="AK514" t="str">
            <v/>
          </cell>
          <cell r="AL514" t="str">
            <v/>
          </cell>
          <cell r="AM514" t="str">
            <v/>
          </cell>
          <cell r="AN514" t="str">
            <v/>
          </cell>
          <cell r="AO514" t="str">
            <v/>
          </cell>
          <cell r="AP514" t="str">
            <v/>
          </cell>
          <cell r="AQ514" t="str">
            <v/>
          </cell>
          <cell r="AR514" t="str">
            <v/>
          </cell>
          <cell r="AS514" t="str">
            <v/>
          </cell>
          <cell r="AT514" t="str">
            <v/>
          </cell>
          <cell r="AU514" t="str">
            <v/>
          </cell>
          <cell r="AV514" t="str">
            <v/>
          </cell>
          <cell r="AW514" t="str">
            <v/>
          </cell>
          <cell r="AX514" t="str">
            <v/>
          </cell>
          <cell r="AY514" t="str">
            <v/>
          </cell>
          <cell r="AZ514" t="str">
            <v/>
          </cell>
          <cell r="BA514" t="str">
            <v/>
          </cell>
          <cell r="BB514" t="str">
            <v/>
          </cell>
          <cell r="BC514" t="str">
            <v/>
          </cell>
          <cell r="BD514" t="str">
            <v/>
          </cell>
          <cell r="BE514" t="str">
            <v/>
          </cell>
          <cell r="BF514" t="str">
            <v/>
          </cell>
          <cell r="BG514" t="str">
            <v/>
          </cell>
          <cell r="BH514" t="str">
            <v/>
          </cell>
          <cell r="BI514" t="str">
            <v/>
          </cell>
          <cell r="BJ514" t="str">
            <v/>
          </cell>
          <cell r="BK514" t="str">
            <v/>
          </cell>
          <cell r="BL514" t="str">
            <v/>
          </cell>
          <cell r="BM514" t="str">
            <v/>
          </cell>
          <cell r="BN514" t="str">
            <v/>
          </cell>
          <cell r="BO514" t="str">
            <v/>
          </cell>
          <cell r="BP514" t="str">
            <v/>
          </cell>
          <cell r="BQ514" t="str">
            <v/>
          </cell>
          <cell r="BR514" t="str">
            <v/>
          </cell>
          <cell r="BS514" t="str">
            <v/>
          </cell>
          <cell r="BT514" t="str">
            <v/>
          </cell>
          <cell r="BU514" t="str">
            <v/>
          </cell>
          <cell r="BV514" t="str">
            <v/>
          </cell>
          <cell r="BW514" t="str">
            <v/>
          </cell>
          <cell r="BX514" t="str">
            <v/>
          </cell>
          <cell r="BY514" t="str">
            <v/>
          </cell>
          <cell r="CA514" t="str">
            <v/>
          </cell>
          <cell r="CB514" t="str">
            <v/>
          </cell>
          <cell r="CC514" t="str">
            <v/>
          </cell>
          <cell r="CD514" t="str">
            <v/>
          </cell>
          <cell r="CE514" t="str">
            <v/>
          </cell>
          <cell r="CF514" t="str">
            <v/>
          </cell>
          <cell r="CG514" t="str">
            <v/>
          </cell>
          <cell r="CH514" t="str">
            <v/>
          </cell>
          <cell r="CI514" t="str">
            <v/>
          </cell>
          <cell r="CJ514" t="str">
            <v/>
          </cell>
          <cell r="CK514" t="str">
            <v/>
          </cell>
          <cell r="CL514" t="str">
            <v/>
          </cell>
          <cell r="CM514" t="str">
            <v/>
          </cell>
          <cell r="CN514" t="str">
            <v/>
          </cell>
          <cell r="CO514" t="str">
            <v/>
          </cell>
          <cell r="CP514" t="str">
            <v/>
          </cell>
          <cell r="CQ514" t="str">
            <v/>
          </cell>
          <cell r="CR514" t="str">
            <v/>
          </cell>
          <cell r="CS514" t="str">
            <v/>
          </cell>
          <cell r="CT514" t="str">
            <v/>
          </cell>
          <cell r="CU514" t="str">
            <v/>
          </cell>
          <cell r="CV514" t="str">
            <v/>
          </cell>
          <cell r="CW514" t="str">
            <v/>
          </cell>
          <cell r="CX514" t="str">
            <v/>
          </cell>
          <cell r="CY514" t="str">
            <v/>
          </cell>
          <cell r="CZ514" t="str">
            <v/>
          </cell>
          <cell r="DA514" t="str">
            <v/>
          </cell>
          <cell r="DB514" t="str">
            <v/>
          </cell>
          <cell r="DC514" t="str">
            <v/>
          </cell>
          <cell r="DD514" t="str">
            <v/>
          </cell>
          <cell r="DE514" t="str">
            <v/>
          </cell>
          <cell r="DF514" t="str">
            <v/>
          </cell>
          <cell r="DG514" t="str">
            <v/>
          </cell>
          <cell r="DH514" t="str">
            <v/>
          </cell>
          <cell r="DI514" t="str">
            <v/>
          </cell>
          <cell r="DJ514" t="str">
            <v/>
          </cell>
          <cell r="DK514" t="str">
            <v/>
          </cell>
          <cell r="DL514" t="str">
            <v/>
          </cell>
          <cell r="DM514" t="str">
            <v/>
          </cell>
          <cell r="DN514" t="str">
            <v/>
          </cell>
          <cell r="DO514" t="str">
            <v/>
          </cell>
          <cell r="DP514" t="str">
            <v/>
          </cell>
          <cell r="DQ514" t="str">
            <v/>
          </cell>
          <cell r="DR514" t="str">
            <v/>
          </cell>
          <cell r="DS514" t="str">
            <v/>
          </cell>
          <cell r="DT514" t="str">
            <v/>
          </cell>
          <cell r="DU514" t="str">
            <v/>
          </cell>
          <cell r="DV514" t="str">
            <v/>
          </cell>
          <cell r="DW514" t="str">
            <v/>
          </cell>
          <cell r="DX514" t="str">
            <v/>
          </cell>
          <cell r="DY514" t="str">
            <v/>
          </cell>
          <cell r="DZ514" t="str">
            <v/>
          </cell>
          <cell r="EA514" t="str">
            <v/>
          </cell>
          <cell r="EB514" t="str">
            <v/>
          </cell>
          <cell r="EC514" t="str">
            <v/>
          </cell>
          <cell r="ED514" t="str">
            <v/>
          </cell>
          <cell r="EE514" t="str">
            <v/>
          </cell>
          <cell r="EF514" t="str">
            <v/>
          </cell>
          <cell r="EG514" t="str">
            <v/>
          </cell>
          <cell r="EH514" t="str">
            <v/>
          </cell>
          <cell r="EI514" t="str">
            <v/>
          </cell>
          <cell r="EJ514" t="str">
            <v/>
          </cell>
          <cell r="EK514" t="str">
            <v/>
          </cell>
          <cell r="EL514" t="str">
            <v/>
          </cell>
          <cell r="EM514" t="str">
            <v/>
          </cell>
          <cell r="EN514" t="str">
            <v/>
          </cell>
          <cell r="EO514" t="str">
            <v/>
          </cell>
          <cell r="EP514" t="str">
            <v/>
          </cell>
          <cell r="EQ514" t="str">
            <v/>
          </cell>
          <cell r="ER514" t="str">
            <v/>
          </cell>
          <cell r="ES514" t="str">
            <v/>
          </cell>
          <cell r="ET514" t="str">
            <v/>
          </cell>
          <cell r="EU514" t="str">
            <v/>
          </cell>
          <cell r="EV514" t="str">
            <v/>
          </cell>
          <cell r="EW514" t="str">
            <v/>
          </cell>
          <cell r="EX514" t="str">
            <v/>
          </cell>
        </row>
        <row r="515"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F515" t="str">
            <v/>
          </cell>
          <cell r="G515" t="str">
            <v/>
          </cell>
          <cell r="H515" t="str">
            <v/>
          </cell>
          <cell r="I515" t="str">
            <v/>
          </cell>
          <cell r="J515" t="str">
            <v/>
          </cell>
          <cell r="K515" t="str">
            <v/>
          </cell>
          <cell r="L515" t="str">
            <v/>
          </cell>
          <cell r="M515" t="str">
            <v/>
          </cell>
          <cell r="N515" t="str">
            <v/>
          </cell>
          <cell r="O515" t="str">
            <v/>
          </cell>
          <cell r="P515" t="str">
            <v/>
          </cell>
          <cell r="Q515" t="str">
            <v/>
          </cell>
          <cell r="R515" t="str">
            <v/>
          </cell>
          <cell r="S515" t="str">
            <v/>
          </cell>
          <cell r="T515" t="str">
            <v/>
          </cell>
          <cell r="U515" t="str">
            <v/>
          </cell>
          <cell r="V515" t="str">
            <v/>
          </cell>
          <cell r="W515" t="str">
            <v/>
          </cell>
          <cell r="X515" t="str">
            <v/>
          </cell>
          <cell r="Y515" t="str">
            <v/>
          </cell>
          <cell r="Z515" t="str">
            <v/>
          </cell>
          <cell r="AA515" t="str">
            <v/>
          </cell>
          <cell r="AB515" t="str">
            <v/>
          </cell>
          <cell r="AC515" t="str">
            <v/>
          </cell>
          <cell r="AD515" t="str">
            <v/>
          </cell>
          <cell r="AE515" t="str">
            <v/>
          </cell>
          <cell r="AF515" t="str">
            <v/>
          </cell>
          <cell r="AG515" t="str">
            <v/>
          </cell>
          <cell r="AH515" t="str">
            <v/>
          </cell>
          <cell r="AI515" t="str">
            <v/>
          </cell>
          <cell r="AJ515" t="str">
            <v/>
          </cell>
          <cell r="AK515" t="str">
            <v/>
          </cell>
          <cell r="AL515" t="str">
            <v/>
          </cell>
          <cell r="AM515" t="str">
            <v/>
          </cell>
          <cell r="AN515" t="str">
            <v/>
          </cell>
          <cell r="AO515" t="str">
            <v/>
          </cell>
          <cell r="AP515" t="str">
            <v/>
          </cell>
          <cell r="AQ515" t="str">
            <v/>
          </cell>
          <cell r="AR515" t="str">
            <v/>
          </cell>
          <cell r="AS515" t="str">
            <v/>
          </cell>
          <cell r="AT515" t="str">
            <v/>
          </cell>
          <cell r="AU515" t="str">
            <v/>
          </cell>
          <cell r="AV515" t="str">
            <v/>
          </cell>
          <cell r="AW515" t="str">
            <v/>
          </cell>
          <cell r="AX515" t="str">
            <v/>
          </cell>
          <cell r="AY515" t="str">
            <v/>
          </cell>
          <cell r="AZ515" t="str">
            <v/>
          </cell>
          <cell r="BA515" t="str">
            <v/>
          </cell>
          <cell r="BB515" t="str">
            <v/>
          </cell>
          <cell r="BC515" t="str">
            <v/>
          </cell>
          <cell r="BD515" t="str">
            <v/>
          </cell>
          <cell r="BE515" t="str">
            <v/>
          </cell>
          <cell r="BF515" t="str">
            <v/>
          </cell>
          <cell r="BG515" t="str">
            <v/>
          </cell>
          <cell r="BH515" t="str">
            <v/>
          </cell>
          <cell r="BI515" t="str">
            <v/>
          </cell>
          <cell r="BJ515" t="str">
            <v/>
          </cell>
          <cell r="BK515" t="str">
            <v/>
          </cell>
          <cell r="BL515" t="str">
            <v/>
          </cell>
          <cell r="BM515" t="str">
            <v/>
          </cell>
          <cell r="BN515" t="str">
            <v/>
          </cell>
          <cell r="BO515" t="str">
            <v/>
          </cell>
          <cell r="BP515" t="str">
            <v/>
          </cell>
          <cell r="BQ515" t="str">
            <v/>
          </cell>
          <cell r="BR515" t="str">
            <v/>
          </cell>
          <cell r="BS515" t="str">
            <v/>
          </cell>
          <cell r="BT515" t="str">
            <v/>
          </cell>
          <cell r="BU515" t="str">
            <v/>
          </cell>
          <cell r="BV515" t="str">
            <v/>
          </cell>
          <cell r="BW515" t="str">
            <v/>
          </cell>
          <cell r="BX515" t="str">
            <v/>
          </cell>
          <cell r="BY515" t="str">
            <v/>
          </cell>
          <cell r="CA515" t="str">
            <v/>
          </cell>
          <cell r="CB515" t="str">
            <v/>
          </cell>
          <cell r="CC515" t="str">
            <v/>
          </cell>
          <cell r="CD515" t="str">
            <v/>
          </cell>
          <cell r="CE515" t="str">
            <v/>
          </cell>
          <cell r="CF515" t="str">
            <v/>
          </cell>
          <cell r="CG515" t="str">
            <v/>
          </cell>
          <cell r="CH515" t="str">
            <v/>
          </cell>
          <cell r="CI515" t="str">
            <v/>
          </cell>
          <cell r="CJ515" t="str">
            <v/>
          </cell>
          <cell r="CK515" t="str">
            <v/>
          </cell>
          <cell r="CL515" t="str">
            <v/>
          </cell>
          <cell r="CM515" t="str">
            <v/>
          </cell>
          <cell r="CN515" t="str">
            <v/>
          </cell>
          <cell r="CO515" t="str">
            <v/>
          </cell>
          <cell r="CP515" t="str">
            <v/>
          </cell>
          <cell r="CQ515" t="str">
            <v/>
          </cell>
          <cell r="CR515" t="str">
            <v/>
          </cell>
          <cell r="CS515" t="str">
            <v/>
          </cell>
          <cell r="CT515" t="str">
            <v/>
          </cell>
          <cell r="CU515" t="str">
            <v/>
          </cell>
          <cell r="CV515" t="str">
            <v/>
          </cell>
          <cell r="CW515" t="str">
            <v/>
          </cell>
          <cell r="CX515" t="str">
            <v/>
          </cell>
          <cell r="CY515" t="str">
            <v/>
          </cell>
          <cell r="CZ515" t="str">
            <v/>
          </cell>
          <cell r="DA515" t="str">
            <v/>
          </cell>
          <cell r="DB515" t="str">
            <v/>
          </cell>
          <cell r="DC515" t="str">
            <v/>
          </cell>
          <cell r="DD515" t="str">
            <v/>
          </cell>
          <cell r="DE515" t="str">
            <v/>
          </cell>
          <cell r="DF515" t="str">
            <v/>
          </cell>
          <cell r="DG515" t="str">
            <v/>
          </cell>
          <cell r="DH515" t="str">
            <v/>
          </cell>
          <cell r="DI515" t="str">
            <v/>
          </cell>
          <cell r="DJ515" t="str">
            <v/>
          </cell>
          <cell r="DK515" t="str">
            <v/>
          </cell>
          <cell r="DL515" t="str">
            <v/>
          </cell>
          <cell r="DM515" t="str">
            <v/>
          </cell>
          <cell r="DN515" t="str">
            <v/>
          </cell>
          <cell r="DO515" t="str">
            <v/>
          </cell>
          <cell r="DP515" t="str">
            <v/>
          </cell>
          <cell r="DQ515" t="str">
            <v/>
          </cell>
          <cell r="DR515" t="str">
            <v/>
          </cell>
          <cell r="DS515" t="str">
            <v/>
          </cell>
          <cell r="DT515" t="str">
            <v/>
          </cell>
          <cell r="DU515" t="str">
            <v/>
          </cell>
          <cell r="DV515" t="str">
            <v/>
          </cell>
          <cell r="DW515" t="str">
            <v/>
          </cell>
          <cell r="DX515" t="str">
            <v/>
          </cell>
          <cell r="DY515" t="str">
            <v/>
          </cell>
          <cell r="DZ515" t="str">
            <v/>
          </cell>
          <cell r="EA515" t="str">
            <v/>
          </cell>
          <cell r="EB515" t="str">
            <v/>
          </cell>
          <cell r="EC515" t="str">
            <v/>
          </cell>
          <cell r="ED515" t="str">
            <v/>
          </cell>
          <cell r="EE515" t="str">
            <v/>
          </cell>
          <cell r="EF515" t="str">
            <v/>
          </cell>
          <cell r="EG515" t="str">
            <v/>
          </cell>
          <cell r="EH515" t="str">
            <v/>
          </cell>
          <cell r="EI515" t="str">
            <v/>
          </cell>
          <cell r="EJ515" t="str">
            <v/>
          </cell>
          <cell r="EK515" t="str">
            <v/>
          </cell>
          <cell r="EL515" t="str">
            <v/>
          </cell>
          <cell r="EM515" t="str">
            <v/>
          </cell>
          <cell r="EN515" t="str">
            <v/>
          </cell>
          <cell r="EO515" t="str">
            <v/>
          </cell>
          <cell r="EP515" t="str">
            <v/>
          </cell>
          <cell r="EQ515" t="str">
            <v/>
          </cell>
          <cell r="ER515" t="str">
            <v/>
          </cell>
          <cell r="ES515" t="str">
            <v/>
          </cell>
          <cell r="ET515" t="str">
            <v/>
          </cell>
          <cell r="EU515" t="str">
            <v/>
          </cell>
          <cell r="EV515" t="str">
            <v/>
          </cell>
          <cell r="EW515" t="str">
            <v/>
          </cell>
          <cell r="EX515" t="str">
            <v/>
          </cell>
        </row>
        <row r="516"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F516" t="str">
            <v/>
          </cell>
          <cell r="G516" t="str">
            <v/>
          </cell>
          <cell r="H516" t="str">
            <v/>
          </cell>
          <cell r="I516" t="str">
            <v/>
          </cell>
          <cell r="J516" t="str">
            <v/>
          </cell>
          <cell r="K516" t="str">
            <v/>
          </cell>
          <cell r="L516" t="str">
            <v/>
          </cell>
          <cell r="M516" t="str">
            <v/>
          </cell>
          <cell r="N516" t="str">
            <v/>
          </cell>
          <cell r="O516" t="str">
            <v/>
          </cell>
          <cell r="P516" t="str">
            <v/>
          </cell>
          <cell r="Q516" t="str">
            <v/>
          </cell>
          <cell r="R516" t="str">
            <v/>
          </cell>
          <cell r="S516" t="str">
            <v/>
          </cell>
          <cell r="T516" t="str">
            <v/>
          </cell>
          <cell r="U516" t="str">
            <v/>
          </cell>
          <cell r="V516" t="str">
            <v/>
          </cell>
          <cell r="W516" t="str">
            <v/>
          </cell>
          <cell r="X516" t="str">
            <v/>
          </cell>
          <cell r="Y516" t="str">
            <v/>
          </cell>
          <cell r="Z516" t="str">
            <v/>
          </cell>
          <cell r="AA516" t="str">
            <v/>
          </cell>
          <cell r="AB516" t="str">
            <v/>
          </cell>
          <cell r="AC516" t="str">
            <v/>
          </cell>
          <cell r="AD516" t="str">
            <v/>
          </cell>
          <cell r="AE516" t="str">
            <v/>
          </cell>
          <cell r="AF516" t="str">
            <v/>
          </cell>
          <cell r="AG516" t="str">
            <v/>
          </cell>
          <cell r="AH516" t="str">
            <v/>
          </cell>
          <cell r="AI516" t="str">
            <v/>
          </cell>
          <cell r="AJ516" t="str">
            <v/>
          </cell>
          <cell r="AK516" t="str">
            <v/>
          </cell>
          <cell r="AL516" t="str">
            <v/>
          </cell>
          <cell r="AM516" t="str">
            <v/>
          </cell>
          <cell r="AN516" t="str">
            <v/>
          </cell>
          <cell r="AO516" t="str">
            <v/>
          </cell>
          <cell r="AP516" t="str">
            <v/>
          </cell>
          <cell r="AQ516" t="str">
            <v/>
          </cell>
          <cell r="AR516" t="str">
            <v/>
          </cell>
          <cell r="AS516" t="str">
            <v/>
          </cell>
          <cell r="AT516" t="str">
            <v/>
          </cell>
          <cell r="AU516" t="str">
            <v/>
          </cell>
          <cell r="AV516" t="str">
            <v/>
          </cell>
          <cell r="AW516" t="str">
            <v/>
          </cell>
          <cell r="AX516" t="str">
            <v/>
          </cell>
          <cell r="AY516" t="str">
            <v/>
          </cell>
          <cell r="AZ516" t="str">
            <v/>
          </cell>
          <cell r="BA516" t="str">
            <v/>
          </cell>
          <cell r="BB516" t="str">
            <v/>
          </cell>
          <cell r="BC516" t="str">
            <v/>
          </cell>
          <cell r="BD516" t="str">
            <v/>
          </cell>
          <cell r="BE516" t="str">
            <v/>
          </cell>
          <cell r="BF516" t="str">
            <v/>
          </cell>
          <cell r="BG516" t="str">
            <v/>
          </cell>
          <cell r="BH516" t="str">
            <v/>
          </cell>
          <cell r="BI516" t="str">
            <v/>
          </cell>
          <cell r="BJ516" t="str">
            <v/>
          </cell>
          <cell r="BK516" t="str">
            <v/>
          </cell>
          <cell r="BL516" t="str">
            <v/>
          </cell>
          <cell r="BM516" t="str">
            <v/>
          </cell>
          <cell r="BN516" t="str">
            <v/>
          </cell>
          <cell r="BO516" t="str">
            <v/>
          </cell>
          <cell r="BP516" t="str">
            <v/>
          </cell>
          <cell r="BQ516" t="str">
            <v/>
          </cell>
          <cell r="BR516" t="str">
            <v/>
          </cell>
          <cell r="BS516" t="str">
            <v/>
          </cell>
          <cell r="BT516" t="str">
            <v/>
          </cell>
          <cell r="BU516" t="str">
            <v/>
          </cell>
          <cell r="BV516" t="str">
            <v/>
          </cell>
          <cell r="BW516" t="str">
            <v/>
          </cell>
          <cell r="BX516" t="str">
            <v/>
          </cell>
          <cell r="BY516" t="str">
            <v/>
          </cell>
          <cell r="CA516" t="str">
            <v/>
          </cell>
          <cell r="CB516" t="str">
            <v/>
          </cell>
          <cell r="CC516" t="str">
            <v/>
          </cell>
          <cell r="CD516" t="str">
            <v/>
          </cell>
          <cell r="CE516" t="str">
            <v/>
          </cell>
          <cell r="CF516" t="str">
            <v/>
          </cell>
          <cell r="CG516" t="str">
            <v/>
          </cell>
          <cell r="CH516" t="str">
            <v/>
          </cell>
          <cell r="CI516" t="str">
            <v/>
          </cell>
          <cell r="CJ516" t="str">
            <v/>
          </cell>
          <cell r="CK516" t="str">
            <v/>
          </cell>
          <cell r="CL516" t="str">
            <v/>
          </cell>
          <cell r="CM516" t="str">
            <v/>
          </cell>
          <cell r="CN516" t="str">
            <v/>
          </cell>
          <cell r="CO516" t="str">
            <v/>
          </cell>
          <cell r="CP516" t="str">
            <v/>
          </cell>
          <cell r="CQ516" t="str">
            <v/>
          </cell>
          <cell r="CR516" t="str">
            <v/>
          </cell>
          <cell r="CS516" t="str">
            <v/>
          </cell>
          <cell r="CT516" t="str">
            <v/>
          </cell>
          <cell r="CU516" t="str">
            <v/>
          </cell>
          <cell r="CV516" t="str">
            <v/>
          </cell>
          <cell r="CW516" t="str">
            <v/>
          </cell>
          <cell r="CX516" t="str">
            <v/>
          </cell>
          <cell r="CY516" t="str">
            <v/>
          </cell>
          <cell r="CZ516" t="str">
            <v/>
          </cell>
          <cell r="DA516" t="str">
            <v/>
          </cell>
          <cell r="DB516" t="str">
            <v/>
          </cell>
          <cell r="DC516" t="str">
            <v/>
          </cell>
          <cell r="DD516" t="str">
            <v/>
          </cell>
          <cell r="DE516" t="str">
            <v/>
          </cell>
          <cell r="DF516" t="str">
            <v/>
          </cell>
          <cell r="DG516" t="str">
            <v/>
          </cell>
          <cell r="DH516" t="str">
            <v/>
          </cell>
          <cell r="DI516" t="str">
            <v/>
          </cell>
          <cell r="DJ516" t="str">
            <v/>
          </cell>
          <cell r="DK516" t="str">
            <v/>
          </cell>
          <cell r="DL516" t="str">
            <v/>
          </cell>
          <cell r="DM516" t="str">
            <v/>
          </cell>
          <cell r="DN516" t="str">
            <v/>
          </cell>
          <cell r="DO516" t="str">
            <v/>
          </cell>
          <cell r="DP516" t="str">
            <v/>
          </cell>
          <cell r="DQ516" t="str">
            <v/>
          </cell>
          <cell r="DR516" t="str">
            <v/>
          </cell>
          <cell r="DS516" t="str">
            <v/>
          </cell>
          <cell r="DT516" t="str">
            <v/>
          </cell>
          <cell r="DU516" t="str">
            <v/>
          </cell>
          <cell r="DV516" t="str">
            <v/>
          </cell>
          <cell r="DW516" t="str">
            <v/>
          </cell>
          <cell r="DX516" t="str">
            <v/>
          </cell>
          <cell r="DY516" t="str">
            <v/>
          </cell>
          <cell r="DZ516" t="str">
            <v/>
          </cell>
          <cell r="EA516" t="str">
            <v/>
          </cell>
          <cell r="EB516" t="str">
            <v/>
          </cell>
          <cell r="EC516" t="str">
            <v/>
          </cell>
          <cell r="ED516" t="str">
            <v/>
          </cell>
          <cell r="EE516" t="str">
            <v/>
          </cell>
          <cell r="EF516" t="str">
            <v/>
          </cell>
          <cell r="EG516" t="str">
            <v/>
          </cell>
          <cell r="EH516" t="str">
            <v/>
          </cell>
          <cell r="EI516" t="str">
            <v/>
          </cell>
          <cell r="EJ516" t="str">
            <v/>
          </cell>
          <cell r="EK516" t="str">
            <v/>
          </cell>
          <cell r="EL516" t="str">
            <v/>
          </cell>
          <cell r="EM516" t="str">
            <v/>
          </cell>
          <cell r="EN516" t="str">
            <v/>
          </cell>
          <cell r="EO516" t="str">
            <v/>
          </cell>
          <cell r="EP516" t="str">
            <v/>
          </cell>
          <cell r="EQ516" t="str">
            <v/>
          </cell>
          <cell r="ER516" t="str">
            <v/>
          </cell>
          <cell r="ES516" t="str">
            <v/>
          </cell>
          <cell r="ET516" t="str">
            <v/>
          </cell>
          <cell r="EU516" t="str">
            <v/>
          </cell>
          <cell r="EV516" t="str">
            <v/>
          </cell>
          <cell r="EW516" t="str">
            <v/>
          </cell>
          <cell r="EX516" t="str">
            <v/>
          </cell>
        </row>
        <row r="517"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F517" t="str">
            <v/>
          </cell>
          <cell r="G517" t="str">
            <v/>
          </cell>
          <cell r="H517" t="str">
            <v/>
          </cell>
          <cell r="I517" t="str">
            <v/>
          </cell>
          <cell r="J517" t="str">
            <v/>
          </cell>
          <cell r="K517" t="str">
            <v/>
          </cell>
          <cell r="L517" t="str">
            <v/>
          </cell>
          <cell r="M517" t="str">
            <v/>
          </cell>
          <cell r="N517" t="str">
            <v/>
          </cell>
          <cell r="O517" t="str">
            <v/>
          </cell>
          <cell r="P517" t="str">
            <v/>
          </cell>
          <cell r="Q517" t="str">
            <v/>
          </cell>
          <cell r="R517" t="str">
            <v/>
          </cell>
          <cell r="S517" t="str">
            <v/>
          </cell>
          <cell r="T517" t="str">
            <v/>
          </cell>
          <cell r="U517" t="str">
            <v/>
          </cell>
          <cell r="V517" t="str">
            <v/>
          </cell>
          <cell r="W517" t="str">
            <v/>
          </cell>
          <cell r="X517" t="str">
            <v/>
          </cell>
          <cell r="Y517" t="str">
            <v/>
          </cell>
          <cell r="Z517" t="str">
            <v/>
          </cell>
          <cell r="AA517" t="str">
            <v/>
          </cell>
          <cell r="AB517" t="str">
            <v/>
          </cell>
          <cell r="AC517" t="str">
            <v/>
          </cell>
          <cell r="AD517" t="str">
            <v/>
          </cell>
          <cell r="AE517" t="str">
            <v/>
          </cell>
          <cell r="AF517" t="str">
            <v/>
          </cell>
          <cell r="AG517" t="str">
            <v/>
          </cell>
          <cell r="AH517" t="str">
            <v/>
          </cell>
          <cell r="AI517" t="str">
            <v/>
          </cell>
          <cell r="AJ517" t="str">
            <v/>
          </cell>
          <cell r="AK517" t="str">
            <v/>
          </cell>
          <cell r="AL517" t="str">
            <v/>
          </cell>
          <cell r="AM517" t="str">
            <v/>
          </cell>
          <cell r="AN517" t="str">
            <v/>
          </cell>
          <cell r="AO517" t="str">
            <v/>
          </cell>
          <cell r="AP517" t="str">
            <v/>
          </cell>
          <cell r="AQ517" t="str">
            <v/>
          </cell>
          <cell r="AR517" t="str">
            <v/>
          </cell>
          <cell r="AS517" t="str">
            <v/>
          </cell>
          <cell r="AT517" t="str">
            <v/>
          </cell>
          <cell r="AU517" t="str">
            <v/>
          </cell>
          <cell r="AV517" t="str">
            <v/>
          </cell>
          <cell r="AW517" t="str">
            <v/>
          </cell>
          <cell r="AX517" t="str">
            <v/>
          </cell>
          <cell r="AY517" t="str">
            <v/>
          </cell>
          <cell r="AZ517" t="str">
            <v/>
          </cell>
          <cell r="BA517" t="str">
            <v/>
          </cell>
          <cell r="BB517" t="str">
            <v/>
          </cell>
          <cell r="BC517" t="str">
            <v/>
          </cell>
          <cell r="BD517" t="str">
            <v/>
          </cell>
          <cell r="BE517" t="str">
            <v/>
          </cell>
          <cell r="BF517" t="str">
            <v/>
          </cell>
          <cell r="BG517" t="str">
            <v/>
          </cell>
          <cell r="BH517" t="str">
            <v/>
          </cell>
          <cell r="BI517" t="str">
            <v/>
          </cell>
          <cell r="BJ517" t="str">
            <v/>
          </cell>
          <cell r="BK517" t="str">
            <v/>
          </cell>
          <cell r="BL517" t="str">
            <v/>
          </cell>
          <cell r="BM517" t="str">
            <v/>
          </cell>
          <cell r="BN517" t="str">
            <v/>
          </cell>
          <cell r="BO517" t="str">
            <v/>
          </cell>
          <cell r="BP517" t="str">
            <v/>
          </cell>
          <cell r="BQ517" t="str">
            <v/>
          </cell>
          <cell r="BR517" t="str">
            <v/>
          </cell>
          <cell r="BS517" t="str">
            <v/>
          </cell>
          <cell r="BT517" t="str">
            <v/>
          </cell>
          <cell r="BU517" t="str">
            <v/>
          </cell>
          <cell r="BV517" t="str">
            <v/>
          </cell>
          <cell r="BW517" t="str">
            <v/>
          </cell>
          <cell r="BX517" t="str">
            <v/>
          </cell>
          <cell r="BY517" t="str">
            <v/>
          </cell>
          <cell r="CA517" t="str">
            <v/>
          </cell>
          <cell r="CB517" t="str">
            <v/>
          </cell>
          <cell r="CC517" t="str">
            <v/>
          </cell>
          <cell r="CD517" t="str">
            <v/>
          </cell>
          <cell r="CE517" t="str">
            <v/>
          </cell>
          <cell r="CF517" t="str">
            <v/>
          </cell>
          <cell r="CG517" t="str">
            <v/>
          </cell>
          <cell r="CH517" t="str">
            <v/>
          </cell>
          <cell r="CI517" t="str">
            <v/>
          </cell>
          <cell r="CJ517" t="str">
            <v/>
          </cell>
          <cell r="CK517" t="str">
            <v/>
          </cell>
          <cell r="CL517" t="str">
            <v/>
          </cell>
          <cell r="CM517" t="str">
            <v/>
          </cell>
          <cell r="CN517" t="str">
            <v/>
          </cell>
          <cell r="CO517" t="str">
            <v/>
          </cell>
          <cell r="CP517" t="str">
            <v/>
          </cell>
          <cell r="CQ517" t="str">
            <v/>
          </cell>
          <cell r="CR517" t="str">
            <v/>
          </cell>
          <cell r="CS517" t="str">
            <v/>
          </cell>
          <cell r="CT517" t="str">
            <v/>
          </cell>
          <cell r="CU517" t="str">
            <v/>
          </cell>
          <cell r="CV517" t="str">
            <v/>
          </cell>
          <cell r="CW517" t="str">
            <v/>
          </cell>
          <cell r="CX517" t="str">
            <v/>
          </cell>
          <cell r="CY517" t="str">
            <v/>
          </cell>
          <cell r="CZ517" t="str">
            <v/>
          </cell>
          <cell r="DA517" t="str">
            <v/>
          </cell>
          <cell r="DB517" t="str">
            <v/>
          </cell>
          <cell r="DC517" t="str">
            <v/>
          </cell>
          <cell r="DD517" t="str">
            <v/>
          </cell>
          <cell r="DE517" t="str">
            <v/>
          </cell>
          <cell r="DF517" t="str">
            <v/>
          </cell>
          <cell r="DG517" t="str">
            <v/>
          </cell>
          <cell r="DH517" t="str">
            <v/>
          </cell>
          <cell r="DI517" t="str">
            <v/>
          </cell>
          <cell r="DJ517" t="str">
            <v/>
          </cell>
          <cell r="DK517" t="str">
            <v/>
          </cell>
          <cell r="DL517" t="str">
            <v/>
          </cell>
          <cell r="DM517" t="str">
            <v/>
          </cell>
          <cell r="DN517" t="str">
            <v/>
          </cell>
          <cell r="DO517" t="str">
            <v/>
          </cell>
          <cell r="DP517" t="str">
            <v/>
          </cell>
          <cell r="DQ517" t="str">
            <v/>
          </cell>
          <cell r="DR517" t="str">
            <v/>
          </cell>
          <cell r="DS517" t="str">
            <v/>
          </cell>
          <cell r="DT517" t="str">
            <v/>
          </cell>
          <cell r="DU517" t="str">
            <v/>
          </cell>
          <cell r="DV517" t="str">
            <v/>
          </cell>
          <cell r="DW517" t="str">
            <v/>
          </cell>
          <cell r="DX517" t="str">
            <v/>
          </cell>
          <cell r="DY517" t="str">
            <v/>
          </cell>
          <cell r="DZ517" t="str">
            <v/>
          </cell>
          <cell r="EA517" t="str">
            <v/>
          </cell>
          <cell r="EB517" t="str">
            <v/>
          </cell>
          <cell r="EC517" t="str">
            <v/>
          </cell>
          <cell r="ED517" t="str">
            <v/>
          </cell>
          <cell r="EE517" t="str">
            <v/>
          </cell>
          <cell r="EF517" t="str">
            <v/>
          </cell>
          <cell r="EG517" t="str">
            <v/>
          </cell>
          <cell r="EH517" t="str">
            <v/>
          </cell>
          <cell r="EI517" t="str">
            <v/>
          </cell>
          <cell r="EJ517" t="str">
            <v/>
          </cell>
          <cell r="EK517" t="str">
            <v/>
          </cell>
          <cell r="EL517" t="str">
            <v/>
          </cell>
          <cell r="EM517" t="str">
            <v/>
          </cell>
          <cell r="EN517" t="str">
            <v/>
          </cell>
          <cell r="EO517" t="str">
            <v/>
          </cell>
          <cell r="EP517" t="str">
            <v/>
          </cell>
          <cell r="EQ517" t="str">
            <v/>
          </cell>
          <cell r="ER517" t="str">
            <v/>
          </cell>
          <cell r="ES517" t="str">
            <v/>
          </cell>
          <cell r="ET517" t="str">
            <v/>
          </cell>
          <cell r="EU517" t="str">
            <v/>
          </cell>
          <cell r="EV517" t="str">
            <v/>
          </cell>
          <cell r="EW517" t="str">
            <v/>
          </cell>
          <cell r="EX517" t="str">
            <v/>
          </cell>
        </row>
        <row r="518"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F518" t="str">
            <v/>
          </cell>
          <cell r="G518" t="str">
            <v/>
          </cell>
          <cell r="H518" t="str">
            <v/>
          </cell>
          <cell r="I518" t="str">
            <v/>
          </cell>
          <cell r="J518" t="str">
            <v/>
          </cell>
          <cell r="K518" t="str">
            <v/>
          </cell>
          <cell r="L518" t="str">
            <v/>
          </cell>
          <cell r="M518" t="str">
            <v/>
          </cell>
          <cell r="N518" t="str">
            <v/>
          </cell>
          <cell r="O518" t="str">
            <v/>
          </cell>
          <cell r="P518" t="str">
            <v/>
          </cell>
          <cell r="Q518" t="str">
            <v/>
          </cell>
          <cell r="R518" t="str">
            <v/>
          </cell>
          <cell r="S518" t="str">
            <v/>
          </cell>
          <cell r="T518" t="str">
            <v/>
          </cell>
          <cell r="U518" t="str">
            <v/>
          </cell>
          <cell r="V518" t="str">
            <v/>
          </cell>
          <cell r="W518" t="str">
            <v/>
          </cell>
          <cell r="X518" t="str">
            <v/>
          </cell>
          <cell r="Y518" t="str">
            <v/>
          </cell>
          <cell r="Z518" t="str">
            <v/>
          </cell>
          <cell r="AA518" t="str">
            <v/>
          </cell>
          <cell r="AB518" t="str">
            <v/>
          </cell>
          <cell r="AC518" t="str">
            <v/>
          </cell>
          <cell r="AD518" t="str">
            <v/>
          </cell>
          <cell r="AE518" t="str">
            <v/>
          </cell>
          <cell r="AF518" t="str">
            <v/>
          </cell>
          <cell r="AG518" t="str">
            <v/>
          </cell>
          <cell r="AH518" t="str">
            <v/>
          </cell>
          <cell r="AI518" t="str">
            <v/>
          </cell>
          <cell r="AJ518" t="str">
            <v/>
          </cell>
          <cell r="AK518" t="str">
            <v/>
          </cell>
          <cell r="AL518" t="str">
            <v/>
          </cell>
          <cell r="AM518" t="str">
            <v/>
          </cell>
          <cell r="AN518" t="str">
            <v/>
          </cell>
          <cell r="AO518" t="str">
            <v/>
          </cell>
          <cell r="AP518" t="str">
            <v/>
          </cell>
          <cell r="AQ518" t="str">
            <v/>
          </cell>
          <cell r="AR518" t="str">
            <v/>
          </cell>
          <cell r="AS518" t="str">
            <v/>
          </cell>
          <cell r="AT518" t="str">
            <v/>
          </cell>
          <cell r="AU518" t="str">
            <v/>
          </cell>
          <cell r="AV518" t="str">
            <v/>
          </cell>
          <cell r="AW518" t="str">
            <v/>
          </cell>
          <cell r="AX518" t="str">
            <v/>
          </cell>
          <cell r="AY518" t="str">
            <v/>
          </cell>
          <cell r="AZ518" t="str">
            <v/>
          </cell>
          <cell r="BA518" t="str">
            <v/>
          </cell>
          <cell r="BB518" t="str">
            <v/>
          </cell>
          <cell r="BC518" t="str">
            <v/>
          </cell>
          <cell r="BD518" t="str">
            <v/>
          </cell>
          <cell r="BE518" t="str">
            <v/>
          </cell>
          <cell r="BF518" t="str">
            <v/>
          </cell>
          <cell r="BG518" t="str">
            <v/>
          </cell>
          <cell r="BH518" t="str">
            <v/>
          </cell>
          <cell r="BI518" t="str">
            <v/>
          </cell>
          <cell r="BJ518" t="str">
            <v/>
          </cell>
          <cell r="BK518" t="str">
            <v/>
          </cell>
          <cell r="BL518" t="str">
            <v/>
          </cell>
          <cell r="BM518" t="str">
            <v/>
          </cell>
          <cell r="BN518" t="str">
            <v/>
          </cell>
          <cell r="BO518" t="str">
            <v/>
          </cell>
          <cell r="BP518" t="str">
            <v/>
          </cell>
          <cell r="BQ518" t="str">
            <v/>
          </cell>
          <cell r="BR518" t="str">
            <v/>
          </cell>
          <cell r="BS518" t="str">
            <v/>
          </cell>
          <cell r="BT518" t="str">
            <v/>
          </cell>
          <cell r="BU518" t="str">
            <v/>
          </cell>
          <cell r="BV518" t="str">
            <v/>
          </cell>
          <cell r="BW518" t="str">
            <v/>
          </cell>
          <cell r="BX518" t="str">
            <v/>
          </cell>
          <cell r="BY518" t="str">
            <v/>
          </cell>
          <cell r="CA518" t="str">
            <v/>
          </cell>
          <cell r="CB518" t="str">
            <v/>
          </cell>
          <cell r="CC518" t="str">
            <v/>
          </cell>
          <cell r="CD518" t="str">
            <v/>
          </cell>
          <cell r="CE518" t="str">
            <v/>
          </cell>
          <cell r="CF518" t="str">
            <v/>
          </cell>
          <cell r="CG518" t="str">
            <v/>
          </cell>
          <cell r="CH518" t="str">
            <v/>
          </cell>
          <cell r="CI518" t="str">
            <v/>
          </cell>
          <cell r="CJ518" t="str">
            <v/>
          </cell>
          <cell r="CK518" t="str">
            <v/>
          </cell>
          <cell r="CL518" t="str">
            <v/>
          </cell>
          <cell r="CM518" t="str">
            <v/>
          </cell>
          <cell r="CN518" t="str">
            <v/>
          </cell>
          <cell r="CO518" t="str">
            <v/>
          </cell>
          <cell r="CP518" t="str">
            <v/>
          </cell>
          <cell r="CQ518" t="str">
            <v/>
          </cell>
          <cell r="CR518" t="str">
            <v/>
          </cell>
          <cell r="CS518" t="str">
            <v/>
          </cell>
          <cell r="CT518" t="str">
            <v/>
          </cell>
          <cell r="CU518" t="str">
            <v/>
          </cell>
          <cell r="CV518" t="str">
            <v/>
          </cell>
          <cell r="CW518" t="str">
            <v/>
          </cell>
          <cell r="CX518" t="str">
            <v/>
          </cell>
          <cell r="CY518" t="str">
            <v/>
          </cell>
          <cell r="CZ518" t="str">
            <v/>
          </cell>
          <cell r="DA518" t="str">
            <v/>
          </cell>
          <cell r="DB518" t="str">
            <v/>
          </cell>
          <cell r="DC518" t="str">
            <v/>
          </cell>
          <cell r="DD518" t="str">
            <v/>
          </cell>
          <cell r="DE518" t="str">
            <v/>
          </cell>
          <cell r="DF518" t="str">
            <v/>
          </cell>
          <cell r="DG518" t="str">
            <v/>
          </cell>
          <cell r="DH518" t="str">
            <v/>
          </cell>
          <cell r="DI518" t="str">
            <v/>
          </cell>
          <cell r="DJ518" t="str">
            <v/>
          </cell>
          <cell r="DK518" t="str">
            <v/>
          </cell>
          <cell r="DL518" t="str">
            <v/>
          </cell>
          <cell r="DM518" t="str">
            <v/>
          </cell>
          <cell r="DN518" t="str">
            <v/>
          </cell>
          <cell r="DO518" t="str">
            <v/>
          </cell>
          <cell r="DP518" t="str">
            <v/>
          </cell>
          <cell r="DQ518" t="str">
            <v/>
          </cell>
          <cell r="DR518" t="str">
            <v/>
          </cell>
          <cell r="DS518" t="str">
            <v/>
          </cell>
          <cell r="DT518" t="str">
            <v/>
          </cell>
          <cell r="DU518" t="str">
            <v/>
          </cell>
          <cell r="DV518" t="str">
            <v/>
          </cell>
          <cell r="DW518" t="str">
            <v/>
          </cell>
          <cell r="DX518" t="str">
            <v/>
          </cell>
          <cell r="DY518" t="str">
            <v/>
          </cell>
          <cell r="DZ518" t="str">
            <v/>
          </cell>
          <cell r="EA518" t="str">
            <v/>
          </cell>
          <cell r="EB518" t="str">
            <v/>
          </cell>
          <cell r="EC518" t="str">
            <v/>
          </cell>
          <cell r="ED518" t="str">
            <v/>
          </cell>
          <cell r="EE518" t="str">
            <v/>
          </cell>
          <cell r="EF518" t="str">
            <v/>
          </cell>
          <cell r="EG518" t="str">
            <v/>
          </cell>
          <cell r="EH518" t="str">
            <v/>
          </cell>
          <cell r="EI518" t="str">
            <v/>
          </cell>
          <cell r="EJ518" t="str">
            <v/>
          </cell>
          <cell r="EK518" t="str">
            <v/>
          </cell>
          <cell r="EL518" t="str">
            <v/>
          </cell>
          <cell r="EM518" t="str">
            <v/>
          </cell>
          <cell r="EN518" t="str">
            <v/>
          </cell>
          <cell r="EO518" t="str">
            <v/>
          </cell>
          <cell r="EP518" t="str">
            <v/>
          </cell>
          <cell r="EQ518" t="str">
            <v/>
          </cell>
          <cell r="ER518" t="str">
            <v/>
          </cell>
          <cell r="ES518" t="str">
            <v/>
          </cell>
          <cell r="ET518" t="str">
            <v/>
          </cell>
          <cell r="EU518" t="str">
            <v/>
          </cell>
          <cell r="EV518" t="str">
            <v/>
          </cell>
          <cell r="EW518" t="str">
            <v/>
          </cell>
          <cell r="EX518" t="str">
            <v/>
          </cell>
        </row>
        <row r="519"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F519" t="str">
            <v/>
          </cell>
          <cell r="G519" t="str">
            <v/>
          </cell>
          <cell r="H519" t="str">
            <v/>
          </cell>
          <cell r="I519" t="str">
            <v/>
          </cell>
          <cell r="J519" t="str">
            <v/>
          </cell>
          <cell r="K519" t="str">
            <v/>
          </cell>
          <cell r="L519" t="str">
            <v/>
          </cell>
          <cell r="M519" t="str">
            <v/>
          </cell>
          <cell r="N519" t="str">
            <v/>
          </cell>
          <cell r="O519" t="str">
            <v/>
          </cell>
          <cell r="P519" t="str">
            <v/>
          </cell>
          <cell r="Q519" t="str">
            <v/>
          </cell>
          <cell r="R519" t="str">
            <v/>
          </cell>
          <cell r="S519" t="str">
            <v/>
          </cell>
          <cell r="T519" t="str">
            <v/>
          </cell>
          <cell r="U519" t="str">
            <v/>
          </cell>
          <cell r="V519" t="str">
            <v/>
          </cell>
          <cell r="W519" t="str">
            <v/>
          </cell>
          <cell r="X519" t="str">
            <v/>
          </cell>
          <cell r="Y519" t="str">
            <v/>
          </cell>
          <cell r="Z519" t="str">
            <v/>
          </cell>
          <cell r="AA519" t="str">
            <v/>
          </cell>
          <cell r="AB519" t="str">
            <v/>
          </cell>
          <cell r="AC519" t="str">
            <v/>
          </cell>
          <cell r="AD519" t="str">
            <v/>
          </cell>
          <cell r="AE519" t="str">
            <v/>
          </cell>
          <cell r="AF519" t="str">
            <v/>
          </cell>
          <cell r="AG519" t="str">
            <v/>
          </cell>
          <cell r="AH519" t="str">
            <v/>
          </cell>
          <cell r="AI519" t="str">
            <v/>
          </cell>
          <cell r="AJ519" t="str">
            <v/>
          </cell>
          <cell r="AK519" t="str">
            <v/>
          </cell>
          <cell r="AL519" t="str">
            <v/>
          </cell>
          <cell r="AM519" t="str">
            <v/>
          </cell>
          <cell r="AN519" t="str">
            <v/>
          </cell>
          <cell r="AO519" t="str">
            <v/>
          </cell>
          <cell r="AP519" t="str">
            <v/>
          </cell>
          <cell r="AQ519" t="str">
            <v/>
          </cell>
          <cell r="AR519" t="str">
            <v/>
          </cell>
          <cell r="AS519" t="str">
            <v/>
          </cell>
          <cell r="AT519" t="str">
            <v/>
          </cell>
          <cell r="AU519" t="str">
            <v/>
          </cell>
          <cell r="AV519" t="str">
            <v/>
          </cell>
          <cell r="AW519" t="str">
            <v/>
          </cell>
          <cell r="AX519" t="str">
            <v/>
          </cell>
          <cell r="AY519" t="str">
            <v/>
          </cell>
          <cell r="AZ519" t="str">
            <v/>
          </cell>
          <cell r="BA519" t="str">
            <v/>
          </cell>
          <cell r="BB519" t="str">
            <v/>
          </cell>
          <cell r="BC519" t="str">
            <v/>
          </cell>
          <cell r="BD519" t="str">
            <v/>
          </cell>
          <cell r="BE519" t="str">
            <v/>
          </cell>
          <cell r="BF519" t="str">
            <v/>
          </cell>
          <cell r="BG519" t="str">
            <v/>
          </cell>
          <cell r="BH519" t="str">
            <v/>
          </cell>
          <cell r="BI519" t="str">
            <v/>
          </cell>
          <cell r="BJ519" t="str">
            <v/>
          </cell>
          <cell r="BK519" t="str">
            <v/>
          </cell>
          <cell r="BL519" t="str">
            <v/>
          </cell>
          <cell r="BM519" t="str">
            <v/>
          </cell>
          <cell r="BN519" t="str">
            <v/>
          </cell>
          <cell r="BO519" t="str">
            <v/>
          </cell>
          <cell r="BP519" t="str">
            <v/>
          </cell>
          <cell r="BQ519" t="str">
            <v/>
          </cell>
          <cell r="BR519" t="str">
            <v/>
          </cell>
          <cell r="BS519" t="str">
            <v/>
          </cell>
          <cell r="BT519" t="str">
            <v/>
          </cell>
          <cell r="BU519" t="str">
            <v/>
          </cell>
          <cell r="BV519" t="str">
            <v/>
          </cell>
          <cell r="BW519" t="str">
            <v/>
          </cell>
          <cell r="BX519" t="str">
            <v/>
          </cell>
          <cell r="BY519" t="str">
            <v/>
          </cell>
          <cell r="CA519" t="str">
            <v/>
          </cell>
          <cell r="CB519" t="str">
            <v/>
          </cell>
          <cell r="CC519" t="str">
            <v/>
          </cell>
          <cell r="CD519" t="str">
            <v/>
          </cell>
          <cell r="CE519" t="str">
            <v/>
          </cell>
          <cell r="CF519" t="str">
            <v/>
          </cell>
          <cell r="CG519" t="str">
            <v/>
          </cell>
          <cell r="CH519" t="str">
            <v/>
          </cell>
          <cell r="CI519" t="str">
            <v/>
          </cell>
          <cell r="CJ519" t="str">
            <v/>
          </cell>
          <cell r="CK519" t="str">
            <v/>
          </cell>
          <cell r="CL519" t="str">
            <v/>
          </cell>
          <cell r="CM519" t="str">
            <v/>
          </cell>
          <cell r="CN519" t="str">
            <v/>
          </cell>
          <cell r="CO519" t="str">
            <v/>
          </cell>
          <cell r="CP519" t="str">
            <v/>
          </cell>
          <cell r="CQ519" t="str">
            <v/>
          </cell>
          <cell r="CR519" t="str">
            <v/>
          </cell>
          <cell r="CS519" t="str">
            <v/>
          </cell>
          <cell r="CT519" t="str">
            <v/>
          </cell>
          <cell r="CU519" t="str">
            <v/>
          </cell>
          <cell r="CV519" t="str">
            <v/>
          </cell>
          <cell r="CW519" t="str">
            <v/>
          </cell>
          <cell r="CX519" t="str">
            <v/>
          </cell>
          <cell r="CY519" t="str">
            <v/>
          </cell>
          <cell r="CZ519" t="str">
            <v/>
          </cell>
          <cell r="DA519" t="str">
            <v/>
          </cell>
          <cell r="DB519" t="str">
            <v/>
          </cell>
          <cell r="DC519" t="str">
            <v/>
          </cell>
          <cell r="DD519" t="str">
            <v/>
          </cell>
          <cell r="DE519" t="str">
            <v/>
          </cell>
          <cell r="DF519" t="str">
            <v/>
          </cell>
          <cell r="DG519" t="str">
            <v/>
          </cell>
          <cell r="DH519" t="str">
            <v/>
          </cell>
          <cell r="DI519" t="str">
            <v/>
          </cell>
          <cell r="DJ519" t="str">
            <v/>
          </cell>
          <cell r="DK519" t="str">
            <v/>
          </cell>
          <cell r="DL519" t="str">
            <v/>
          </cell>
          <cell r="DM519" t="str">
            <v/>
          </cell>
          <cell r="DN519" t="str">
            <v/>
          </cell>
          <cell r="DO519" t="str">
            <v/>
          </cell>
          <cell r="DP519" t="str">
            <v/>
          </cell>
          <cell r="DQ519" t="str">
            <v/>
          </cell>
          <cell r="DR519" t="str">
            <v/>
          </cell>
          <cell r="DS519" t="str">
            <v/>
          </cell>
          <cell r="DT519" t="str">
            <v/>
          </cell>
          <cell r="DU519" t="str">
            <v/>
          </cell>
          <cell r="DV519" t="str">
            <v/>
          </cell>
          <cell r="DW519" t="str">
            <v/>
          </cell>
          <cell r="DX519" t="str">
            <v/>
          </cell>
          <cell r="DY519" t="str">
            <v/>
          </cell>
          <cell r="DZ519" t="str">
            <v/>
          </cell>
          <cell r="EA519" t="str">
            <v/>
          </cell>
          <cell r="EB519" t="str">
            <v/>
          </cell>
          <cell r="EC519" t="str">
            <v/>
          </cell>
          <cell r="ED519" t="str">
            <v/>
          </cell>
          <cell r="EE519" t="str">
            <v/>
          </cell>
          <cell r="EF519" t="str">
            <v/>
          </cell>
          <cell r="EG519" t="str">
            <v/>
          </cell>
          <cell r="EH519" t="str">
            <v/>
          </cell>
          <cell r="EI519" t="str">
            <v/>
          </cell>
          <cell r="EJ519" t="str">
            <v/>
          </cell>
          <cell r="EK519" t="str">
            <v/>
          </cell>
          <cell r="EL519" t="str">
            <v/>
          </cell>
          <cell r="EM519" t="str">
            <v/>
          </cell>
          <cell r="EN519" t="str">
            <v/>
          </cell>
          <cell r="EO519" t="str">
            <v/>
          </cell>
          <cell r="EP519" t="str">
            <v/>
          </cell>
          <cell r="EQ519" t="str">
            <v/>
          </cell>
          <cell r="ER519" t="str">
            <v/>
          </cell>
          <cell r="ES519" t="str">
            <v/>
          </cell>
          <cell r="ET519" t="str">
            <v/>
          </cell>
          <cell r="EU519" t="str">
            <v/>
          </cell>
          <cell r="EV519" t="str">
            <v/>
          </cell>
          <cell r="EW519" t="str">
            <v/>
          </cell>
          <cell r="EX519" t="str">
            <v/>
          </cell>
        </row>
        <row r="520"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F520" t="str">
            <v/>
          </cell>
          <cell r="G520" t="str">
            <v/>
          </cell>
          <cell r="H520" t="str">
            <v/>
          </cell>
          <cell r="I520" t="str">
            <v/>
          </cell>
          <cell r="J520" t="str">
            <v/>
          </cell>
          <cell r="K520" t="str">
            <v/>
          </cell>
          <cell r="L520" t="str">
            <v/>
          </cell>
          <cell r="M520" t="str">
            <v/>
          </cell>
          <cell r="N520" t="str">
            <v/>
          </cell>
          <cell r="O520" t="str">
            <v/>
          </cell>
          <cell r="P520" t="str">
            <v/>
          </cell>
          <cell r="Q520" t="str">
            <v/>
          </cell>
          <cell r="R520" t="str">
            <v/>
          </cell>
          <cell r="S520" t="str">
            <v/>
          </cell>
          <cell r="T520" t="str">
            <v/>
          </cell>
          <cell r="U520" t="str">
            <v/>
          </cell>
          <cell r="V520" t="str">
            <v/>
          </cell>
          <cell r="W520" t="str">
            <v/>
          </cell>
          <cell r="X520" t="str">
            <v/>
          </cell>
          <cell r="Y520" t="str">
            <v/>
          </cell>
          <cell r="Z520" t="str">
            <v/>
          </cell>
          <cell r="AA520" t="str">
            <v/>
          </cell>
          <cell r="AB520" t="str">
            <v/>
          </cell>
          <cell r="AC520" t="str">
            <v/>
          </cell>
          <cell r="AD520" t="str">
            <v/>
          </cell>
          <cell r="AE520" t="str">
            <v/>
          </cell>
          <cell r="AF520" t="str">
            <v/>
          </cell>
          <cell r="AG520" t="str">
            <v/>
          </cell>
          <cell r="AH520" t="str">
            <v/>
          </cell>
          <cell r="AI520" t="str">
            <v/>
          </cell>
          <cell r="AJ520" t="str">
            <v/>
          </cell>
          <cell r="AK520" t="str">
            <v/>
          </cell>
          <cell r="AL520" t="str">
            <v/>
          </cell>
          <cell r="AM520" t="str">
            <v/>
          </cell>
          <cell r="AN520" t="str">
            <v/>
          </cell>
          <cell r="AO520" t="str">
            <v/>
          </cell>
          <cell r="AP520" t="str">
            <v/>
          </cell>
          <cell r="AQ520" t="str">
            <v/>
          </cell>
          <cell r="AR520" t="str">
            <v/>
          </cell>
          <cell r="AS520" t="str">
            <v/>
          </cell>
          <cell r="AT520" t="str">
            <v/>
          </cell>
          <cell r="AU520" t="str">
            <v/>
          </cell>
          <cell r="AV520" t="str">
            <v/>
          </cell>
          <cell r="AW520" t="str">
            <v/>
          </cell>
          <cell r="AX520" t="str">
            <v/>
          </cell>
          <cell r="AY520" t="str">
            <v/>
          </cell>
          <cell r="AZ520" t="str">
            <v/>
          </cell>
          <cell r="BA520" t="str">
            <v/>
          </cell>
          <cell r="BB520" t="str">
            <v/>
          </cell>
          <cell r="BC520" t="str">
            <v/>
          </cell>
          <cell r="BD520" t="str">
            <v/>
          </cell>
          <cell r="BE520" t="str">
            <v/>
          </cell>
          <cell r="BF520" t="str">
            <v/>
          </cell>
          <cell r="BG520" t="str">
            <v/>
          </cell>
          <cell r="BH520" t="str">
            <v/>
          </cell>
          <cell r="BI520" t="str">
            <v/>
          </cell>
          <cell r="BJ520" t="str">
            <v/>
          </cell>
          <cell r="BK520" t="str">
            <v/>
          </cell>
          <cell r="BL520" t="str">
            <v/>
          </cell>
          <cell r="BM520" t="str">
            <v/>
          </cell>
          <cell r="BN520" t="str">
            <v/>
          </cell>
          <cell r="BO520" t="str">
            <v/>
          </cell>
          <cell r="BP520" t="str">
            <v/>
          </cell>
          <cell r="BQ520" t="str">
            <v/>
          </cell>
          <cell r="BR520" t="str">
            <v/>
          </cell>
          <cell r="BS520" t="str">
            <v/>
          </cell>
          <cell r="BT520" t="str">
            <v/>
          </cell>
          <cell r="BU520" t="str">
            <v/>
          </cell>
          <cell r="BV520" t="str">
            <v/>
          </cell>
          <cell r="BW520" t="str">
            <v/>
          </cell>
          <cell r="BX520" t="str">
            <v/>
          </cell>
          <cell r="BY520" t="str">
            <v/>
          </cell>
          <cell r="CA520" t="str">
            <v/>
          </cell>
          <cell r="CB520" t="str">
            <v/>
          </cell>
          <cell r="CC520" t="str">
            <v/>
          </cell>
          <cell r="CD520" t="str">
            <v/>
          </cell>
          <cell r="CE520" t="str">
            <v/>
          </cell>
          <cell r="CF520" t="str">
            <v/>
          </cell>
          <cell r="CG520" t="str">
            <v/>
          </cell>
          <cell r="CH520" t="str">
            <v/>
          </cell>
          <cell r="CI520" t="str">
            <v/>
          </cell>
          <cell r="CJ520" t="str">
            <v/>
          </cell>
          <cell r="CK520" t="str">
            <v/>
          </cell>
          <cell r="CL520" t="str">
            <v/>
          </cell>
          <cell r="CM520" t="str">
            <v/>
          </cell>
          <cell r="CN520" t="str">
            <v/>
          </cell>
          <cell r="CO520" t="str">
            <v/>
          </cell>
          <cell r="CP520" t="str">
            <v/>
          </cell>
          <cell r="CQ520" t="str">
            <v/>
          </cell>
          <cell r="CR520" t="str">
            <v/>
          </cell>
          <cell r="CS520" t="str">
            <v/>
          </cell>
          <cell r="CT520" t="str">
            <v/>
          </cell>
          <cell r="CU520" t="str">
            <v/>
          </cell>
          <cell r="CV520" t="str">
            <v/>
          </cell>
          <cell r="CW520" t="str">
            <v/>
          </cell>
          <cell r="CX520" t="str">
            <v/>
          </cell>
          <cell r="CY520" t="str">
            <v/>
          </cell>
          <cell r="CZ520" t="str">
            <v/>
          </cell>
          <cell r="DA520" t="str">
            <v/>
          </cell>
          <cell r="DB520" t="str">
            <v/>
          </cell>
          <cell r="DC520" t="str">
            <v/>
          </cell>
          <cell r="DD520" t="str">
            <v/>
          </cell>
          <cell r="DE520" t="str">
            <v/>
          </cell>
          <cell r="DF520" t="str">
            <v/>
          </cell>
          <cell r="DG520" t="str">
            <v/>
          </cell>
          <cell r="DH520" t="str">
            <v/>
          </cell>
          <cell r="DI520" t="str">
            <v/>
          </cell>
          <cell r="DJ520" t="str">
            <v/>
          </cell>
          <cell r="DK520" t="str">
            <v/>
          </cell>
          <cell r="DL520" t="str">
            <v/>
          </cell>
          <cell r="DM520" t="str">
            <v/>
          </cell>
          <cell r="DN520" t="str">
            <v/>
          </cell>
          <cell r="DO520" t="str">
            <v/>
          </cell>
          <cell r="DP520" t="str">
            <v/>
          </cell>
          <cell r="DQ520" t="str">
            <v/>
          </cell>
          <cell r="DR520" t="str">
            <v/>
          </cell>
          <cell r="DS520" t="str">
            <v/>
          </cell>
          <cell r="DT520" t="str">
            <v/>
          </cell>
          <cell r="DU520" t="str">
            <v/>
          </cell>
          <cell r="DV520" t="str">
            <v/>
          </cell>
          <cell r="DW520" t="str">
            <v/>
          </cell>
          <cell r="DX520" t="str">
            <v/>
          </cell>
          <cell r="DY520" t="str">
            <v/>
          </cell>
          <cell r="DZ520" t="str">
            <v/>
          </cell>
          <cell r="EA520" t="str">
            <v/>
          </cell>
          <cell r="EB520" t="str">
            <v/>
          </cell>
          <cell r="EC520" t="str">
            <v/>
          </cell>
          <cell r="ED520" t="str">
            <v/>
          </cell>
          <cell r="EE520" t="str">
            <v/>
          </cell>
          <cell r="EF520" t="str">
            <v/>
          </cell>
          <cell r="EG520" t="str">
            <v/>
          </cell>
          <cell r="EH520" t="str">
            <v/>
          </cell>
          <cell r="EI520" t="str">
            <v/>
          </cell>
          <cell r="EJ520" t="str">
            <v/>
          </cell>
          <cell r="EK520" t="str">
            <v/>
          </cell>
          <cell r="EL520" t="str">
            <v/>
          </cell>
          <cell r="EM520" t="str">
            <v/>
          </cell>
          <cell r="EN520" t="str">
            <v/>
          </cell>
          <cell r="EO520" t="str">
            <v/>
          </cell>
          <cell r="EP520" t="str">
            <v/>
          </cell>
          <cell r="EQ520" t="str">
            <v/>
          </cell>
          <cell r="ER520" t="str">
            <v/>
          </cell>
          <cell r="ES520" t="str">
            <v/>
          </cell>
          <cell r="ET520" t="str">
            <v/>
          </cell>
          <cell r="EU520" t="str">
            <v/>
          </cell>
          <cell r="EV520" t="str">
            <v/>
          </cell>
          <cell r="EW520" t="str">
            <v/>
          </cell>
          <cell r="EX520" t="str">
            <v/>
          </cell>
        </row>
        <row r="521"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F521" t="str">
            <v/>
          </cell>
          <cell r="G521" t="str">
            <v/>
          </cell>
          <cell r="H521" t="str">
            <v/>
          </cell>
          <cell r="I521" t="str">
            <v/>
          </cell>
          <cell r="J521" t="str">
            <v/>
          </cell>
          <cell r="K521" t="str">
            <v/>
          </cell>
          <cell r="L521" t="str">
            <v/>
          </cell>
          <cell r="M521" t="str">
            <v/>
          </cell>
          <cell r="N521" t="str">
            <v/>
          </cell>
          <cell r="O521" t="str">
            <v/>
          </cell>
          <cell r="P521" t="str">
            <v/>
          </cell>
          <cell r="Q521" t="str">
            <v/>
          </cell>
          <cell r="R521" t="str">
            <v/>
          </cell>
          <cell r="S521" t="str">
            <v/>
          </cell>
          <cell r="T521" t="str">
            <v/>
          </cell>
          <cell r="U521" t="str">
            <v/>
          </cell>
          <cell r="V521" t="str">
            <v/>
          </cell>
          <cell r="W521" t="str">
            <v/>
          </cell>
          <cell r="X521" t="str">
            <v/>
          </cell>
          <cell r="Y521" t="str">
            <v/>
          </cell>
          <cell r="Z521" t="str">
            <v/>
          </cell>
          <cell r="AA521" t="str">
            <v/>
          </cell>
          <cell r="AB521" t="str">
            <v/>
          </cell>
          <cell r="AC521" t="str">
            <v/>
          </cell>
          <cell r="AD521" t="str">
            <v/>
          </cell>
          <cell r="AE521" t="str">
            <v/>
          </cell>
          <cell r="AF521" t="str">
            <v/>
          </cell>
          <cell r="AG521" t="str">
            <v/>
          </cell>
          <cell r="AH521" t="str">
            <v/>
          </cell>
          <cell r="AI521" t="str">
            <v/>
          </cell>
          <cell r="AJ521" t="str">
            <v/>
          </cell>
          <cell r="AK521" t="str">
            <v/>
          </cell>
          <cell r="AL521" t="str">
            <v/>
          </cell>
          <cell r="AM521" t="str">
            <v/>
          </cell>
          <cell r="AN521" t="str">
            <v/>
          </cell>
          <cell r="AO521" t="str">
            <v/>
          </cell>
          <cell r="AP521" t="str">
            <v/>
          </cell>
          <cell r="AQ521" t="str">
            <v/>
          </cell>
          <cell r="AR521" t="str">
            <v/>
          </cell>
          <cell r="AS521" t="str">
            <v/>
          </cell>
          <cell r="AT521" t="str">
            <v/>
          </cell>
          <cell r="AU521" t="str">
            <v/>
          </cell>
          <cell r="AV521" t="str">
            <v/>
          </cell>
          <cell r="AW521" t="str">
            <v/>
          </cell>
          <cell r="AX521" t="str">
            <v/>
          </cell>
          <cell r="AY521" t="str">
            <v/>
          </cell>
          <cell r="AZ521" t="str">
            <v/>
          </cell>
          <cell r="BA521" t="str">
            <v/>
          </cell>
          <cell r="BB521" t="str">
            <v/>
          </cell>
          <cell r="BC521" t="str">
            <v/>
          </cell>
          <cell r="BD521" t="str">
            <v/>
          </cell>
          <cell r="BE521" t="str">
            <v/>
          </cell>
          <cell r="BF521" t="str">
            <v/>
          </cell>
          <cell r="BG521" t="str">
            <v/>
          </cell>
          <cell r="BH521" t="str">
            <v/>
          </cell>
          <cell r="BI521" t="str">
            <v/>
          </cell>
          <cell r="BJ521" t="str">
            <v/>
          </cell>
          <cell r="BK521" t="str">
            <v/>
          </cell>
          <cell r="BL521" t="str">
            <v/>
          </cell>
          <cell r="BM521" t="str">
            <v/>
          </cell>
          <cell r="BN521" t="str">
            <v/>
          </cell>
          <cell r="BO521" t="str">
            <v/>
          </cell>
          <cell r="BP521" t="str">
            <v/>
          </cell>
          <cell r="BQ521" t="str">
            <v/>
          </cell>
          <cell r="BR521" t="str">
            <v/>
          </cell>
          <cell r="BS521" t="str">
            <v/>
          </cell>
          <cell r="BT521" t="str">
            <v/>
          </cell>
          <cell r="BU521" t="str">
            <v/>
          </cell>
          <cell r="BV521" t="str">
            <v/>
          </cell>
          <cell r="BW521" t="str">
            <v/>
          </cell>
          <cell r="BX521" t="str">
            <v/>
          </cell>
          <cell r="BY521" t="str">
            <v/>
          </cell>
          <cell r="CA521" t="str">
            <v/>
          </cell>
          <cell r="CB521" t="str">
            <v/>
          </cell>
          <cell r="CC521" t="str">
            <v/>
          </cell>
          <cell r="CD521" t="str">
            <v/>
          </cell>
          <cell r="CE521" t="str">
            <v/>
          </cell>
          <cell r="CF521" t="str">
            <v/>
          </cell>
          <cell r="CG521" t="str">
            <v/>
          </cell>
          <cell r="CH521" t="str">
            <v/>
          </cell>
          <cell r="CI521" t="str">
            <v/>
          </cell>
          <cell r="CJ521" t="str">
            <v/>
          </cell>
          <cell r="CK521" t="str">
            <v/>
          </cell>
          <cell r="CL521" t="str">
            <v/>
          </cell>
          <cell r="CM521" t="str">
            <v/>
          </cell>
          <cell r="CN521" t="str">
            <v/>
          </cell>
          <cell r="CO521" t="str">
            <v/>
          </cell>
          <cell r="CP521" t="str">
            <v/>
          </cell>
          <cell r="CQ521" t="str">
            <v/>
          </cell>
          <cell r="CR521" t="str">
            <v/>
          </cell>
          <cell r="CS521" t="str">
            <v/>
          </cell>
          <cell r="CT521" t="str">
            <v/>
          </cell>
          <cell r="CU521" t="str">
            <v/>
          </cell>
          <cell r="CV521" t="str">
            <v/>
          </cell>
          <cell r="CW521" t="str">
            <v/>
          </cell>
          <cell r="CX521" t="str">
            <v/>
          </cell>
          <cell r="CY521" t="str">
            <v/>
          </cell>
          <cell r="CZ521" t="str">
            <v/>
          </cell>
          <cell r="DA521" t="str">
            <v/>
          </cell>
          <cell r="DB521" t="str">
            <v/>
          </cell>
          <cell r="DC521" t="str">
            <v/>
          </cell>
          <cell r="DD521" t="str">
            <v/>
          </cell>
          <cell r="DE521" t="str">
            <v/>
          </cell>
          <cell r="DF521" t="str">
            <v/>
          </cell>
          <cell r="DG521" t="str">
            <v/>
          </cell>
          <cell r="DH521" t="str">
            <v/>
          </cell>
          <cell r="DI521" t="str">
            <v/>
          </cell>
          <cell r="DJ521" t="str">
            <v/>
          </cell>
          <cell r="DK521" t="str">
            <v/>
          </cell>
          <cell r="DL521" t="str">
            <v/>
          </cell>
          <cell r="DM521" t="str">
            <v/>
          </cell>
          <cell r="DN521" t="str">
            <v/>
          </cell>
          <cell r="DO521" t="str">
            <v/>
          </cell>
          <cell r="DP521" t="str">
            <v/>
          </cell>
          <cell r="DQ521" t="str">
            <v/>
          </cell>
          <cell r="DR521" t="str">
            <v/>
          </cell>
          <cell r="DS521" t="str">
            <v/>
          </cell>
          <cell r="DT521" t="str">
            <v/>
          </cell>
          <cell r="DU521" t="str">
            <v/>
          </cell>
          <cell r="DV521" t="str">
            <v/>
          </cell>
          <cell r="DW521" t="str">
            <v/>
          </cell>
          <cell r="DX521" t="str">
            <v/>
          </cell>
          <cell r="DY521" t="str">
            <v/>
          </cell>
          <cell r="DZ521" t="str">
            <v/>
          </cell>
          <cell r="EA521" t="str">
            <v/>
          </cell>
          <cell r="EB521" t="str">
            <v/>
          </cell>
          <cell r="EC521" t="str">
            <v/>
          </cell>
          <cell r="ED521" t="str">
            <v/>
          </cell>
          <cell r="EE521" t="str">
            <v/>
          </cell>
          <cell r="EF521" t="str">
            <v/>
          </cell>
          <cell r="EG521" t="str">
            <v/>
          </cell>
          <cell r="EH521" t="str">
            <v/>
          </cell>
          <cell r="EI521" t="str">
            <v/>
          </cell>
          <cell r="EJ521" t="str">
            <v/>
          </cell>
          <cell r="EK521" t="str">
            <v/>
          </cell>
          <cell r="EL521" t="str">
            <v/>
          </cell>
          <cell r="EM521" t="str">
            <v/>
          </cell>
          <cell r="EN521" t="str">
            <v/>
          </cell>
          <cell r="EO521" t="str">
            <v/>
          </cell>
          <cell r="EP521" t="str">
            <v/>
          </cell>
          <cell r="EQ521" t="str">
            <v/>
          </cell>
          <cell r="ER521" t="str">
            <v/>
          </cell>
          <cell r="ES521" t="str">
            <v/>
          </cell>
          <cell r="ET521" t="str">
            <v/>
          </cell>
          <cell r="EU521" t="str">
            <v/>
          </cell>
          <cell r="EV521" t="str">
            <v/>
          </cell>
          <cell r="EW521" t="str">
            <v/>
          </cell>
          <cell r="EX521" t="str">
            <v/>
          </cell>
        </row>
        <row r="522"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F522" t="str">
            <v/>
          </cell>
          <cell r="G522" t="str">
            <v/>
          </cell>
          <cell r="H522" t="str">
            <v/>
          </cell>
          <cell r="I522" t="str">
            <v/>
          </cell>
          <cell r="J522" t="str">
            <v/>
          </cell>
          <cell r="K522" t="str">
            <v/>
          </cell>
          <cell r="L522" t="str">
            <v/>
          </cell>
          <cell r="M522" t="str">
            <v/>
          </cell>
          <cell r="N522" t="str">
            <v/>
          </cell>
          <cell r="O522" t="str">
            <v/>
          </cell>
          <cell r="P522" t="str">
            <v/>
          </cell>
          <cell r="Q522" t="str">
            <v/>
          </cell>
          <cell r="R522" t="str">
            <v/>
          </cell>
          <cell r="S522" t="str">
            <v/>
          </cell>
          <cell r="T522" t="str">
            <v/>
          </cell>
          <cell r="U522" t="str">
            <v/>
          </cell>
          <cell r="V522" t="str">
            <v/>
          </cell>
          <cell r="W522" t="str">
            <v/>
          </cell>
          <cell r="X522" t="str">
            <v/>
          </cell>
          <cell r="Y522" t="str">
            <v/>
          </cell>
          <cell r="Z522" t="str">
            <v/>
          </cell>
          <cell r="AA522" t="str">
            <v/>
          </cell>
          <cell r="AB522" t="str">
            <v/>
          </cell>
          <cell r="AC522" t="str">
            <v/>
          </cell>
          <cell r="AD522" t="str">
            <v/>
          </cell>
          <cell r="AE522" t="str">
            <v/>
          </cell>
          <cell r="AF522" t="str">
            <v/>
          </cell>
          <cell r="AG522" t="str">
            <v/>
          </cell>
          <cell r="AH522" t="str">
            <v/>
          </cell>
          <cell r="AI522" t="str">
            <v/>
          </cell>
          <cell r="AJ522" t="str">
            <v/>
          </cell>
          <cell r="AK522" t="str">
            <v/>
          </cell>
          <cell r="AL522" t="str">
            <v/>
          </cell>
          <cell r="AM522" t="str">
            <v/>
          </cell>
          <cell r="AN522" t="str">
            <v/>
          </cell>
          <cell r="AO522" t="str">
            <v/>
          </cell>
          <cell r="AP522" t="str">
            <v/>
          </cell>
          <cell r="AQ522" t="str">
            <v/>
          </cell>
          <cell r="AR522" t="str">
            <v/>
          </cell>
          <cell r="AS522" t="str">
            <v/>
          </cell>
          <cell r="AT522" t="str">
            <v/>
          </cell>
          <cell r="AU522" t="str">
            <v/>
          </cell>
          <cell r="AV522" t="str">
            <v/>
          </cell>
          <cell r="AW522" t="str">
            <v/>
          </cell>
          <cell r="AX522" t="str">
            <v/>
          </cell>
          <cell r="AY522" t="str">
            <v/>
          </cell>
          <cell r="AZ522" t="str">
            <v/>
          </cell>
          <cell r="BA522" t="str">
            <v/>
          </cell>
          <cell r="BB522" t="str">
            <v/>
          </cell>
          <cell r="BC522" t="str">
            <v/>
          </cell>
          <cell r="BD522" t="str">
            <v/>
          </cell>
          <cell r="BE522" t="str">
            <v/>
          </cell>
          <cell r="BF522" t="str">
            <v/>
          </cell>
          <cell r="BG522" t="str">
            <v/>
          </cell>
          <cell r="BH522" t="str">
            <v/>
          </cell>
          <cell r="BI522" t="str">
            <v/>
          </cell>
          <cell r="BJ522" t="str">
            <v/>
          </cell>
          <cell r="BK522" t="str">
            <v/>
          </cell>
          <cell r="BL522" t="str">
            <v/>
          </cell>
          <cell r="BM522" t="str">
            <v/>
          </cell>
          <cell r="BN522" t="str">
            <v/>
          </cell>
          <cell r="BO522" t="str">
            <v/>
          </cell>
          <cell r="BP522" t="str">
            <v/>
          </cell>
          <cell r="BQ522" t="str">
            <v/>
          </cell>
          <cell r="BR522" t="str">
            <v/>
          </cell>
          <cell r="BS522" t="str">
            <v/>
          </cell>
          <cell r="BT522" t="str">
            <v/>
          </cell>
          <cell r="BU522" t="str">
            <v/>
          </cell>
          <cell r="BV522" t="str">
            <v/>
          </cell>
          <cell r="BW522" t="str">
            <v/>
          </cell>
          <cell r="BX522" t="str">
            <v/>
          </cell>
          <cell r="BY522" t="str">
            <v/>
          </cell>
          <cell r="CA522" t="str">
            <v/>
          </cell>
          <cell r="CB522" t="str">
            <v/>
          </cell>
          <cell r="CC522" t="str">
            <v/>
          </cell>
          <cell r="CD522" t="str">
            <v/>
          </cell>
          <cell r="CE522" t="str">
            <v/>
          </cell>
          <cell r="CF522" t="str">
            <v/>
          </cell>
          <cell r="CG522" t="str">
            <v/>
          </cell>
          <cell r="CH522" t="str">
            <v/>
          </cell>
          <cell r="CI522" t="str">
            <v/>
          </cell>
          <cell r="CJ522" t="str">
            <v/>
          </cell>
          <cell r="CK522" t="str">
            <v/>
          </cell>
          <cell r="CL522" t="str">
            <v/>
          </cell>
          <cell r="CM522" t="str">
            <v/>
          </cell>
          <cell r="CN522" t="str">
            <v/>
          </cell>
          <cell r="CO522" t="str">
            <v/>
          </cell>
          <cell r="CP522" t="str">
            <v/>
          </cell>
          <cell r="CQ522" t="str">
            <v/>
          </cell>
          <cell r="CR522" t="str">
            <v/>
          </cell>
          <cell r="CS522" t="str">
            <v/>
          </cell>
          <cell r="CT522" t="str">
            <v/>
          </cell>
          <cell r="CU522" t="str">
            <v/>
          </cell>
          <cell r="CV522" t="str">
            <v/>
          </cell>
          <cell r="CW522" t="str">
            <v/>
          </cell>
          <cell r="CX522" t="str">
            <v/>
          </cell>
          <cell r="CY522" t="str">
            <v/>
          </cell>
          <cell r="CZ522" t="str">
            <v/>
          </cell>
          <cell r="DA522" t="str">
            <v/>
          </cell>
          <cell r="DB522" t="str">
            <v/>
          </cell>
          <cell r="DC522" t="str">
            <v/>
          </cell>
          <cell r="DD522" t="str">
            <v/>
          </cell>
          <cell r="DE522" t="str">
            <v/>
          </cell>
          <cell r="DF522" t="str">
            <v/>
          </cell>
          <cell r="DG522" t="str">
            <v/>
          </cell>
          <cell r="DH522" t="str">
            <v/>
          </cell>
          <cell r="DI522" t="str">
            <v/>
          </cell>
          <cell r="DJ522" t="str">
            <v/>
          </cell>
          <cell r="DK522" t="str">
            <v/>
          </cell>
          <cell r="DL522" t="str">
            <v/>
          </cell>
          <cell r="DM522" t="str">
            <v/>
          </cell>
          <cell r="DN522" t="str">
            <v/>
          </cell>
          <cell r="DO522" t="str">
            <v/>
          </cell>
          <cell r="DP522" t="str">
            <v/>
          </cell>
          <cell r="DQ522" t="str">
            <v/>
          </cell>
          <cell r="DR522" t="str">
            <v/>
          </cell>
          <cell r="DS522" t="str">
            <v/>
          </cell>
          <cell r="DT522" t="str">
            <v/>
          </cell>
          <cell r="DU522" t="str">
            <v/>
          </cell>
          <cell r="DV522" t="str">
            <v/>
          </cell>
          <cell r="DW522" t="str">
            <v/>
          </cell>
          <cell r="DX522" t="str">
            <v/>
          </cell>
          <cell r="DY522" t="str">
            <v/>
          </cell>
          <cell r="DZ522" t="str">
            <v/>
          </cell>
          <cell r="EA522" t="str">
            <v/>
          </cell>
          <cell r="EB522" t="str">
            <v/>
          </cell>
          <cell r="EC522" t="str">
            <v/>
          </cell>
          <cell r="ED522" t="str">
            <v/>
          </cell>
          <cell r="EE522" t="str">
            <v/>
          </cell>
          <cell r="EF522" t="str">
            <v/>
          </cell>
          <cell r="EG522" t="str">
            <v/>
          </cell>
          <cell r="EH522" t="str">
            <v/>
          </cell>
          <cell r="EI522" t="str">
            <v/>
          </cell>
          <cell r="EJ522" t="str">
            <v/>
          </cell>
          <cell r="EK522" t="str">
            <v/>
          </cell>
          <cell r="EL522" t="str">
            <v/>
          </cell>
          <cell r="EM522" t="str">
            <v/>
          </cell>
          <cell r="EN522" t="str">
            <v/>
          </cell>
          <cell r="EO522" t="str">
            <v/>
          </cell>
          <cell r="EP522" t="str">
            <v/>
          </cell>
          <cell r="EQ522" t="str">
            <v/>
          </cell>
          <cell r="ER522" t="str">
            <v/>
          </cell>
          <cell r="ES522" t="str">
            <v/>
          </cell>
          <cell r="ET522" t="str">
            <v/>
          </cell>
          <cell r="EU522" t="str">
            <v/>
          </cell>
          <cell r="EV522" t="str">
            <v/>
          </cell>
          <cell r="EW522" t="str">
            <v/>
          </cell>
          <cell r="EX522" t="str">
            <v/>
          </cell>
        </row>
        <row r="523"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F523" t="str">
            <v/>
          </cell>
          <cell r="G523" t="str">
            <v/>
          </cell>
          <cell r="H523" t="str">
            <v/>
          </cell>
          <cell r="I523" t="str">
            <v/>
          </cell>
          <cell r="J523" t="str">
            <v/>
          </cell>
          <cell r="K523" t="str">
            <v/>
          </cell>
          <cell r="L523" t="str">
            <v/>
          </cell>
          <cell r="M523" t="str">
            <v/>
          </cell>
          <cell r="N523" t="str">
            <v/>
          </cell>
          <cell r="O523" t="str">
            <v/>
          </cell>
          <cell r="P523" t="str">
            <v/>
          </cell>
          <cell r="Q523" t="str">
            <v/>
          </cell>
          <cell r="R523" t="str">
            <v/>
          </cell>
          <cell r="S523" t="str">
            <v/>
          </cell>
          <cell r="T523" t="str">
            <v/>
          </cell>
          <cell r="U523" t="str">
            <v/>
          </cell>
          <cell r="V523" t="str">
            <v/>
          </cell>
          <cell r="W523" t="str">
            <v/>
          </cell>
          <cell r="X523" t="str">
            <v/>
          </cell>
          <cell r="Y523" t="str">
            <v/>
          </cell>
          <cell r="Z523" t="str">
            <v/>
          </cell>
          <cell r="AA523" t="str">
            <v/>
          </cell>
          <cell r="AB523" t="str">
            <v/>
          </cell>
          <cell r="AC523" t="str">
            <v/>
          </cell>
          <cell r="AD523" t="str">
            <v/>
          </cell>
          <cell r="AE523" t="str">
            <v/>
          </cell>
          <cell r="AF523" t="str">
            <v/>
          </cell>
          <cell r="AG523" t="str">
            <v/>
          </cell>
          <cell r="AH523" t="str">
            <v/>
          </cell>
          <cell r="AI523" t="str">
            <v/>
          </cell>
          <cell r="AJ523" t="str">
            <v/>
          </cell>
          <cell r="AK523" t="str">
            <v/>
          </cell>
          <cell r="AL523" t="str">
            <v/>
          </cell>
          <cell r="AM523" t="str">
            <v/>
          </cell>
          <cell r="AN523" t="str">
            <v/>
          </cell>
          <cell r="AO523" t="str">
            <v/>
          </cell>
          <cell r="AP523" t="str">
            <v/>
          </cell>
          <cell r="AQ523" t="str">
            <v/>
          </cell>
          <cell r="AR523" t="str">
            <v/>
          </cell>
          <cell r="AS523" t="str">
            <v/>
          </cell>
          <cell r="AT523" t="str">
            <v/>
          </cell>
          <cell r="AU523" t="str">
            <v/>
          </cell>
          <cell r="AV523" t="str">
            <v/>
          </cell>
          <cell r="AW523" t="str">
            <v/>
          </cell>
          <cell r="AX523" t="str">
            <v/>
          </cell>
          <cell r="AY523" t="str">
            <v/>
          </cell>
          <cell r="AZ523" t="str">
            <v/>
          </cell>
          <cell r="BA523" t="str">
            <v/>
          </cell>
          <cell r="BB523" t="str">
            <v/>
          </cell>
          <cell r="BC523" t="str">
            <v/>
          </cell>
          <cell r="BD523" t="str">
            <v/>
          </cell>
          <cell r="BE523" t="str">
            <v/>
          </cell>
          <cell r="BF523" t="str">
            <v/>
          </cell>
          <cell r="BG523" t="str">
            <v/>
          </cell>
          <cell r="BH523" t="str">
            <v/>
          </cell>
          <cell r="BI523" t="str">
            <v/>
          </cell>
          <cell r="BJ523" t="str">
            <v/>
          </cell>
          <cell r="BK523" t="str">
            <v/>
          </cell>
          <cell r="BL523" t="str">
            <v/>
          </cell>
          <cell r="BM523" t="str">
            <v/>
          </cell>
          <cell r="BN523" t="str">
            <v/>
          </cell>
          <cell r="BO523" t="str">
            <v/>
          </cell>
          <cell r="BP523" t="str">
            <v/>
          </cell>
          <cell r="BQ523" t="str">
            <v/>
          </cell>
          <cell r="BR523" t="str">
            <v/>
          </cell>
          <cell r="BS523" t="str">
            <v/>
          </cell>
          <cell r="BT523" t="str">
            <v/>
          </cell>
          <cell r="BU523" t="str">
            <v/>
          </cell>
          <cell r="BV523" t="str">
            <v/>
          </cell>
          <cell r="BW523" t="str">
            <v/>
          </cell>
          <cell r="BX523" t="str">
            <v/>
          </cell>
          <cell r="BY523" t="str">
            <v/>
          </cell>
          <cell r="CA523" t="str">
            <v/>
          </cell>
          <cell r="CB523" t="str">
            <v/>
          </cell>
          <cell r="CC523" t="str">
            <v/>
          </cell>
          <cell r="CD523" t="str">
            <v/>
          </cell>
          <cell r="CE523" t="str">
            <v/>
          </cell>
          <cell r="CF523" t="str">
            <v/>
          </cell>
          <cell r="CG523" t="str">
            <v/>
          </cell>
          <cell r="CH523" t="str">
            <v/>
          </cell>
          <cell r="CI523" t="str">
            <v/>
          </cell>
          <cell r="CJ523" t="str">
            <v/>
          </cell>
          <cell r="CK523" t="str">
            <v/>
          </cell>
          <cell r="CL523" t="str">
            <v/>
          </cell>
          <cell r="CM523" t="str">
            <v/>
          </cell>
          <cell r="CN523" t="str">
            <v/>
          </cell>
          <cell r="CO523" t="str">
            <v/>
          </cell>
          <cell r="CP523" t="str">
            <v/>
          </cell>
          <cell r="CQ523" t="str">
            <v/>
          </cell>
          <cell r="CR523" t="str">
            <v/>
          </cell>
          <cell r="CS523" t="str">
            <v/>
          </cell>
          <cell r="CT523" t="str">
            <v/>
          </cell>
          <cell r="CU523" t="str">
            <v/>
          </cell>
          <cell r="CV523" t="str">
            <v/>
          </cell>
          <cell r="CW523" t="str">
            <v/>
          </cell>
          <cell r="CX523" t="str">
            <v/>
          </cell>
          <cell r="CY523" t="str">
            <v/>
          </cell>
          <cell r="CZ523" t="str">
            <v/>
          </cell>
          <cell r="DA523" t="str">
            <v/>
          </cell>
          <cell r="DB523" t="str">
            <v/>
          </cell>
          <cell r="DC523" t="str">
            <v/>
          </cell>
          <cell r="DD523" t="str">
            <v/>
          </cell>
          <cell r="DE523" t="str">
            <v/>
          </cell>
          <cell r="DF523" t="str">
            <v/>
          </cell>
          <cell r="DG523" t="str">
            <v/>
          </cell>
          <cell r="DH523" t="str">
            <v/>
          </cell>
          <cell r="DI523" t="str">
            <v/>
          </cell>
          <cell r="DJ523" t="str">
            <v/>
          </cell>
          <cell r="DK523" t="str">
            <v/>
          </cell>
          <cell r="DL523" t="str">
            <v/>
          </cell>
          <cell r="DM523" t="str">
            <v/>
          </cell>
          <cell r="DN523" t="str">
            <v/>
          </cell>
          <cell r="DO523" t="str">
            <v/>
          </cell>
          <cell r="DP523" t="str">
            <v/>
          </cell>
          <cell r="DQ523" t="str">
            <v/>
          </cell>
          <cell r="DR523" t="str">
            <v/>
          </cell>
          <cell r="DS523" t="str">
            <v/>
          </cell>
          <cell r="DT523" t="str">
            <v/>
          </cell>
          <cell r="DU523" t="str">
            <v/>
          </cell>
          <cell r="DV523" t="str">
            <v/>
          </cell>
          <cell r="DW523" t="str">
            <v/>
          </cell>
          <cell r="DX523" t="str">
            <v/>
          </cell>
          <cell r="DY523" t="str">
            <v/>
          </cell>
          <cell r="DZ523" t="str">
            <v/>
          </cell>
          <cell r="EA523" t="str">
            <v/>
          </cell>
          <cell r="EB523" t="str">
            <v/>
          </cell>
          <cell r="EC523" t="str">
            <v/>
          </cell>
          <cell r="ED523" t="str">
            <v/>
          </cell>
          <cell r="EE523" t="str">
            <v/>
          </cell>
          <cell r="EF523" t="str">
            <v/>
          </cell>
          <cell r="EG523" t="str">
            <v/>
          </cell>
          <cell r="EH523" t="str">
            <v/>
          </cell>
          <cell r="EI523" t="str">
            <v/>
          </cell>
          <cell r="EJ523" t="str">
            <v/>
          </cell>
          <cell r="EK523" t="str">
            <v/>
          </cell>
          <cell r="EL523" t="str">
            <v/>
          </cell>
          <cell r="EM523" t="str">
            <v/>
          </cell>
          <cell r="EN523" t="str">
            <v/>
          </cell>
          <cell r="EO523" t="str">
            <v/>
          </cell>
          <cell r="EP523" t="str">
            <v/>
          </cell>
          <cell r="EQ523" t="str">
            <v/>
          </cell>
          <cell r="ER523" t="str">
            <v/>
          </cell>
          <cell r="ES523" t="str">
            <v/>
          </cell>
          <cell r="ET523" t="str">
            <v/>
          </cell>
          <cell r="EU523" t="str">
            <v/>
          </cell>
          <cell r="EV523" t="str">
            <v/>
          </cell>
          <cell r="EW523" t="str">
            <v/>
          </cell>
          <cell r="EX523" t="str">
            <v/>
          </cell>
        </row>
        <row r="524"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F524" t="str">
            <v/>
          </cell>
          <cell r="G524" t="str">
            <v/>
          </cell>
          <cell r="H524" t="str">
            <v/>
          </cell>
          <cell r="I524" t="str">
            <v/>
          </cell>
          <cell r="J524" t="str">
            <v/>
          </cell>
          <cell r="K524" t="str">
            <v/>
          </cell>
          <cell r="L524" t="str">
            <v/>
          </cell>
          <cell r="M524" t="str">
            <v/>
          </cell>
          <cell r="N524" t="str">
            <v/>
          </cell>
          <cell r="O524" t="str">
            <v/>
          </cell>
          <cell r="P524" t="str">
            <v/>
          </cell>
          <cell r="Q524" t="str">
            <v/>
          </cell>
          <cell r="R524" t="str">
            <v/>
          </cell>
          <cell r="S524" t="str">
            <v/>
          </cell>
          <cell r="T524" t="str">
            <v/>
          </cell>
          <cell r="U524" t="str">
            <v/>
          </cell>
          <cell r="V524" t="str">
            <v/>
          </cell>
          <cell r="W524" t="str">
            <v/>
          </cell>
          <cell r="X524" t="str">
            <v/>
          </cell>
          <cell r="Y524" t="str">
            <v/>
          </cell>
          <cell r="Z524" t="str">
            <v/>
          </cell>
          <cell r="AA524" t="str">
            <v/>
          </cell>
          <cell r="AB524" t="str">
            <v/>
          </cell>
          <cell r="AC524" t="str">
            <v/>
          </cell>
          <cell r="AD524" t="str">
            <v/>
          </cell>
          <cell r="AE524" t="str">
            <v/>
          </cell>
          <cell r="AF524" t="str">
            <v/>
          </cell>
          <cell r="AG524" t="str">
            <v/>
          </cell>
          <cell r="AH524" t="str">
            <v/>
          </cell>
          <cell r="AI524" t="str">
            <v/>
          </cell>
          <cell r="AJ524" t="str">
            <v/>
          </cell>
          <cell r="AK524" t="str">
            <v/>
          </cell>
          <cell r="AL524" t="str">
            <v/>
          </cell>
          <cell r="AM524" t="str">
            <v/>
          </cell>
          <cell r="AN524" t="str">
            <v/>
          </cell>
          <cell r="AO524" t="str">
            <v/>
          </cell>
          <cell r="AP524" t="str">
            <v/>
          </cell>
          <cell r="AQ524" t="str">
            <v/>
          </cell>
          <cell r="AR524" t="str">
            <v/>
          </cell>
          <cell r="AS524" t="str">
            <v/>
          </cell>
          <cell r="AT524" t="str">
            <v/>
          </cell>
          <cell r="AU524" t="str">
            <v/>
          </cell>
          <cell r="AV524" t="str">
            <v/>
          </cell>
          <cell r="AW524" t="str">
            <v/>
          </cell>
          <cell r="AX524" t="str">
            <v/>
          </cell>
          <cell r="AY524" t="str">
            <v/>
          </cell>
          <cell r="AZ524" t="str">
            <v/>
          </cell>
          <cell r="BA524" t="str">
            <v/>
          </cell>
          <cell r="BB524" t="str">
            <v/>
          </cell>
          <cell r="BC524" t="str">
            <v/>
          </cell>
          <cell r="BD524" t="str">
            <v/>
          </cell>
          <cell r="BE524" t="str">
            <v/>
          </cell>
          <cell r="BF524" t="str">
            <v/>
          </cell>
          <cell r="BG524" t="str">
            <v/>
          </cell>
          <cell r="BH524" t="str">
            <v/>
          </cell>
          <cell r="BI524" t="str">
            <v/>
          </cell>
          <cell r="BJ524" t="str">
            <v/>
          </cell>
          <cell r="BK524" t="str">
            <v/>
          </cell>
          <cell r="BL524" t="str">
            <v/>
          </cell>
          <cell r="BM524" t="str">
            <v/>
          </cell>
          <cell r="BN524" t="str">
            <v/>
          </cell>
          <cell r="BO524" t="str">
            <v/>
          </cell>
          <cell r="BP524" t="str">
            <v/>
          </cell>
          <cell r="BQ524" t="str">
            <v/>
          </cell>
          <cell r="BR524" t="str">
            <v/>
          </cell>
          <cell r="BS524" t="str">
            <v/>
          </cell>
          <cell r="BT524" t="str">
            <v/>
          </cell>
          <cell r="BU524" t="str">
            <v/>
          </cell>
          <cell r="BV524" t="str">
            <v/>
          </cell>
          <cell r="BW524" t="str">
            <v/>
          </cell>
          <cell r="BX524" t="str">
            <v/>
          </cell>
          <cell r="BY524" t="str">
            <v/>
          </cell>
          <cell r="CA524" t="str">
            <v/>
          </cell>
          <cell r="CB524" t="str">
            <v/>
          </cell>
          <cell r="CC524" t="str">
            <v/>
          </cell>
          <cell r="CD524" t="str">
            <v/>
          </cell>
          <cell r="CE524" t="str">
            <v/>
          </cell>
          <cell r="CF524" t="str">
            <v/>
          </cell>
          <cell r="CG524" t="str">
            <v/>
          </cell>
          <cell r="CH524" t="str">
            <v/>
          </cell>
          <cell r="CI524" t="str">
            <v/>
          </cell>
          <cell r="CJ524" t="str">
            <v/>
          </cell>
          <cell r="CK524" t="str">
            <v/>
          </cell>
          <cell r="CL524" t="str">
            <v/>
          </cell>
          <cell r="CM524" t="str">
            <v/>
          </cell>
          <cell r="CN524" t="str">
            <v/>
          </cell>
          <cell r="CO524" t="str">
            <v/>
          </cell>
          <cell r="CP524" t="str">
            <v/>
          </cell>
          <cell r="CQ524" t="str">
            <v/>
          </cell>
          <cell r="CR524" t="str">
            <v/>
          </cell>
          <cell r="CS524" t="str">
            <v/>
          </cell>
          <cell r="CT524" t="str">
            <v/>
          </cell>
          <cell r="CU524" t="str">
            <v/>
          </cell>
          <cell r="CV524" t="str">
            <v/>
          </cell>
          <cell r="CW524" t="str">
            <v/>
          </cell>
          <cell r="CX524" t="str">
            <v/>
          </cell>
          <cell r="CY524" t="str">
            <v/>
          </cell>
          <cell r="CZ524" t="str">
            <v/>
          </cell>
          <cell r="DA524" t="str">
            <v/>
          </cell>
          <cell r="DB524" t="str">
            <v/>
          </cell>
          <cell r="DC524" t="str">
            <v/>
          </cell>
          <cell r="DD524" t="str">
            <v/>
          </cell>
          <cell r="DE524" t="str">
            <v/>
          </cell>
          <cell r="DF524" t="str">
            <v/>
          </cell>
          <cell r="DG524" t="str">
            <v/>
          </cell>
          <cell r="DH524" t="str">
            <v/>
          </cell>
          <cell r="DI524" t="str">
            <v/>
          </cell>
          <cell r="DJ524" t="str">
            <v/>
          </cell>
          <cell r="DK524" t="str">
            <v/>
          </cell>
          <cell r="DL524" t="str">
            <v/>
          </cell>
          <cell r="DM524" t="str">
            <v/>
          </cell>
          <cell r="DN524" t="str">
            <v/>
          </cell>
          <cell r="DO524" t="str">
            <v/>
          </cell>
          <cell r="DP524" t="str">
            <v/>
          </cell>
          <cell r="DQ524" t="str">
            <v/>
          </cell>
          <cell r="DR524" t="str">
            <v/>
          </cell>
          <cell r="DS524" t="str">
            <v/>
          </cell>
          <cell r="DT524" t="str">
            <v/>
          </cell>
          <cell r="DU524" t="str">
            <v/>
          </cell>
          <cell r="DV524" t="str">
            <v/>
          </cell>
          <cell r="DW524" t="str">
            <v/>
          </cell>
          <cell r="DX524" t="str">
            <v/>
          </cell>
          <cell r="DY524" t="str">
            <v/>
          </cell>
          <cell r="DZ524" t="str">
            <v/>
          </cell>
          <cell r="EA524" t="str">
            <v/>
          </cell>
          <cell r="EB524" t="str">
            <v/>
          </cell>
          <cell r="EC524" t="str">
            <v/>
          </cell>
          <cell r="ED524" t="str">
            <v/>
          </cell>
          <cell r="EE524" t="str">
            <v/>
          </cell>
          <cell r="EF524" t="str">
            <v/>
          </cell>
          <cell r="EG524" t="str">
            <v/>
          </cell>
          <cell r="EH524" t="str">
            <v/>
          </cell>
          <cell r="EI524" t="str">
            <v/>
          </cell>
          <cell r="EJ524" t="str">
            <v/>
          </cell>
          <cell r="EK524" t="str">
            <v/>
          </cell>
          <cell r="EL524" t="str">
            <v/>
          </cell>
          <cell r="EM524" t="str">
            <v/>
          </cell>
          <cell r="EN524" t="str">
            <v/>
          </cell>
          <cell r="EO524" t="str">
            <v/>
          </cell>
          <cell r="EP524" t="str">
            <v/>
          </cell>
          <cell r="EQ524" t="str">
            <v/>
          </cell>
          <cell r="ER524" t="str">
            <v/>
          </cell>
          <cell r="ES524" t="str">
            <v/>
          </cell>
          <cell r="ET524" t="str">
            <v/>
          </cell>
          <cell r="EU524" t="str">
            <v/>
          </cell>
          <cell r="EV524" t="str">
            <v/>
          </cell>
          <cell r="EW524" t="str">
            <v/>
          </cell>
          <cell r="EX524" t="str">
            <v/>
          </cell>
        </row>
        <row r="525"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F525" t="str">
            <v/>
          </cell>
          <cell r="G525" t="str">
            <v/>
          </cell>
          <cell r="H525" t="str">
            <v/>
          </cell>
          <cell r="I525" t="str">
            <v/>
          </cell>
          <cell r="J525" t="str">
            <v/>
          </cell>
          <cell r="K525" t="str">
            <v/>
          </cell>
          <cell r="L525" t="str">
            <v/>
          </cell>
          <cell r="M525" t="str">
            <v/>
          </cell>
          <cell r="N525" t="str">
            <v/>
          </cell>
          <cell r="O525" t="str">
            <v/>
          </cell>
          <cell r="P525" t="str">
            <v/>
          </cell>
          <cell r="Q525" t="str">
            <v/>
          </cell>
          <cell r="R525" t="str">
            <v/>
          </cell>
          <cell r="S525" t="str">
            <v/>
          </cell>
          <cell r="T525" t="str">
            <v/>
          </cell>
          <cell r="U525" t="str">
            <v/>
          </cell>
          <cell r="V525" t="str">
            <v/>
          </cell>
          <cell r="W525" t="str">
            <v/>
          </cell>
          <cell r="X525" t="str">
            <v/>
          </cell>
          <cell r="Y525" t="str">
            <v/>
          </cell>
          <cell r="Z525" t="str">
            <v/>
          </cell>
          <cell r="AA525" t="str">
            <v/>
          </cell>
          <cell r="AB525" t="str">
            <v/>
          </cell>
          <cell r="AC525" t="str">
            <v/>
          </cell>
          <cell r="AD525" t="str">
            <v/>
          </cell>
          <cell r="AE525" t="str">
            <v/>
          </cell>
          <cell r="AF525" t="str">
            <v/>
          </cell>
          <cell r="AG525" t="str">
            <v/>
          </cell>
          <cell r="AH525" t="str">
            <v/>
          </cell>
          <cell r="AI525" t="str">
            <v/>
          </cell>
          <cell r="AJ525" t="str">
            <v/>
          </cell>
          <cell r="AK525" t="str">
            <v/>
          </cell>
          <cell r="AL525" t="str">
            <v/>
          </cell>
          <cell r="AM525" t="str">
            <v/>
          </cell>
          <cell r="AN525" t="str">
            <v/>
          </cell>
          <cell r="AO525" t="str">
            <v/>
          </cell>
          <cell r="AP525" t="str">
            <v/>
          </cell>
          <cell r="AQ525" t="str">
            <v/>
          </cell>
          <cell r="AR525" t="str">
            <v/>
          </cell>
          <cell r="AS525" t="str">
            <v/>
          </cell>
          <cell r="AT525" t="str">
            <v/>
          </cell>
          <cell r="AU525" t="str">
            <v/>
          </cell>
          <cell r="AV525" t="str">
            <v/>
          </cell>
          <cell r="AW525" t="str">
            <v/>
          </cell>
          <cell r="AX525" t="str">
            <v/>
          </cell>
          <cell r="AY525" t="str">
            <v/>
          </cell>
          <cell r="AZ525" t="str">
            <v/>
          </cell>
          <cell r="BA525" t="str">
            <v/>
          </cell>
          <cell r="BB525" t="str">
            <v/>
          </cell>
          <cell r="BC525" t="str">
            <v/>
          </cell>
          <cell r="BD525" t="str">
            <v/>
          </cell>
          <cell r="BE525" t="str">
            <v/>
          </cell>
          <cell r="BF525" t="str">
            <v/>
          </cell>
          <cell r="BG525" t="str">
            <v/>
          </cell>
          <cell r="BH525" t="str">
            <v/>
          </cell>
          <cell r="BI525" t="str">
            <v/>
          </cell>
          <cell r="BJ525" t="str">
            <v/>
          </cell>
          <cell r="BK525" t="str">
            <v/>
          </cell>
          <cell r="BL525" t="str">
            <v/>
          </cell>
          <cell r="BM525" t="str">
            <v/>
          </cell>
          <cell r="BN525" t="str">
            <v/>
          </cell>
          <cell r="BO525" t="str">
            <v/>
          </cell>
          <cell r="BP525" t="str">
            <v/>
          </cell>
          <cell r="BQ525" t="str">
            <v/>
          </cell>
          <cell r="BR525" t="str">
            <v/>
          </cell>
          <cell r="BS525" t="str">
            <v/>
          </cell>
          <cell r="BT525" t="str">
            <v/>
          </cell>
          <cell r="BU525" t="str">
            <v/>
          </cell>
          <cell r="BV525" t="str">
            <v/>
          </cell>
          <cell r="BW525" t="str">
            <v/>
          </cell>
          <cell r="BX525" t="str">
            <v/>
          </cell>
          <cell r="BY525" t="str">
            <v/>
          </cell>
          <cell r="CA525" t="str">
            <v/>
          </cell>
          <cell r="CB525" t="str">
            <v/>
          </cell>
          <cell r="CC525" t="str">
            <v/>
          </cell>
          <cell r="CD525" t="str">
            <v/>
          </cell>
          <cell r="CE525" t="str">
            <v/>
          </cell>
          <cell r="CF525" t="str">
            <v/>
          </cell>
          <cell r="CG525" t="str">
            <v/>
          </cell>
          <cell r="CH525" t="str">
            <v/>
          </cell>
          <cell r="CI525" t="str">
            <v/>
          </cell>
          <cell r="CJ525" t="str">
            <v/>
          </cell>
          <cell r="CK525" t="str">
            <v/>
          </cell>
          <cell r="CL525" t="str">
            <v/>
          </cell>
          <cell r="CM525" t="str">
            <v/>
          </cell>
          <cell r="CN525" t="str">
            <v/>
          </cell>
          <cell r="CO525" t="str">
            <v/>
          </cell>
          <cell r="CP525" t="str">
            <v/>
          </cell>
          <cell r="CQ525" t="str">
            <v/>
          </cell>
          <cell r="CR525" t="str">
            <v/>
          </cell>
          <cell r="CS525" t="str">
            <v/>
          </cell>
          <cell r="CT525" t="str">
            <v/>
          </cell>
          <cell r="CU525" t="str">
            <v/>
          </cell>
          <cell r="CV525" t="str">
            <v/>
          </cell>
          <cell r="CW525" t="str">
            <v/>
          </cell>
          <cell r="CX525" t="str">
            <v/>
          </cell>
          <cell r="CY525" t="str">
            <v/>
          </cell>
          <cell r="CZ525" t="str">
            <v/>
          </cell>
          <cell r="DA525" t="str">
            <v/>
          </cell>
          <cell r="DB525" t="str">
            <v/>
          </cell>
          <cell r="DC525" t="str">
            <v/>
          </cell>
          <cell r="DD525" t="str">
            <v/>
          </cell>
          <cell r="DE525" t="str">
            <v/>
          </cell>
          <cell r="DF525" t="str">
            <v/>
          </cell>
          <cell r="DG525" t="str">
            <v/>
          </cell>
          <cell r="DH525" t="str">
            <v/>
          </cell>
          <cell r="DI525" t="str">
            <v/>
          </cell>
          <cell r="DJ525" t="str">
            <v/>
          </cell>
          <cell r="DK525" t="str">
            <v/>
          </cell>
          <cell r="DL525" t="str">
            <v/>
          </cell>
          <cell r="DM525" t="str">
            <v/>
          </cell>
          <cell r="DN525" t="str">
            <v/>
          </cell>
          <cell r="DO525" t="str">
            <v/>
          </cell>
          <cell r="DP525" t="str">
            <v/>
          </cell>
          <cell r="DQ525" t="str">
            <v/>
          </cell>
          <cell r="DR525" t="str">
            <v/>
          </cell>
          <cell r="DS525" t="str">
            <v/>
          </cell>
          <cell r="DT525" t="str">
            <v/>
          </cell>
          <cell r="DU525" t="str">
            <v/>
          </cell>
          <cell r="DV525" t="str">
            <v/>
          </cell>
          <cell r="DW525" t="str">
            <v/>
          </cell>
          <cell r="DX525" t="str">
            <v/>
          </cell>
          <cell r="DY525" t="str">
            <v/>
          </cell>
          <cell r="DZ525" t="str">
            <v/>
          </cell>
          <cell r="EA525" t="str">
            <v/>
          </cell>
          <cell r="EB525" t="str">
            <v/>
          </cell>
          <cell r="EC525" t="str">
            <v/>
          </cell>
          <cell r="ED525" t="str">
            <v/>
          </cell>
          <cell r="EE525" t="str">
            <v/>
          </cell>
          <cell r="EF525" t="str">
            <v/>
          </cell>
          <cell r="EG525" t="str">
            <v/>
          </cell>
          <cell r="EH525" t="str">
            <v/>
          </cell>
          <cell r="EI525" t="str">
            <v/>
          </cell>
          <cell r="EJ525" t="str">
            <v/>
          </cell>
          <cell r="EK525" t="str">
            <v/>
          </cell>
          <cell r="EL525" t="str">
            <v/>
          </cell>
          <cell r="EM525" t="str">
            <v/>
          </cell>
          <cell r="EN525" t="str">
            <v/>
          </cell>
          <cell r="EO525" t="str">
            <v/>
          </cell>
          <cell r="EP525" t="str">
            <v/>
          </cell>
          <cell r="EQ525" t="str">
            <v/>
          </cell>
          <cell r="ER525" t="str">
            <v/>
          </cell>
          <cell r="ES525" t="str">
            <v/>
          </cell>
          <cell r="ET525" t="str">
            <v/>
          </cell>
          <cell r="EU525" t="str">
            <v/>
          </cell>
          <cell r="EV525" t="str">
            <v/>
          </cell>
          <cell r="EW525" t="str">
            <v/>
          </cell>
          <cell r="EX525" t="str">
            <v/>
          </cell>
        </row>
        <row r="526"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F526" t="str">
            <v/>
          </cell>
          <cell r="G526" t="str">
            <v/>
          </cell>
          <cell r="H526" t="str">
            <v/>
          </cell>
          <cell r="I526" t="str">
            <v/>
          </cell>
          <cell r="J526" t="str">
            <v/>
          </cell>
          <cell r="K526" t="str">
            <v/>
          </cell>
          <cell r="L526" t="str">
            <v/>
          </cell>
          <cell r="M526" t="str">
            <v/>
          </cell>
          <cell r="N526" t="str">
            <v/>
          </cell>
          <cell r="O526" t="str">
            <v/>
          </cell>
          <cell r="P526" t="str">
            <v/>
          </cell>
          <cell r="Q526" t="str">
            <v/>
          </cell>
          <cell r="R526" t="str">
            <v/>
          </cell>
          <cell r="S526" t="str">
            <v/>
          </cell>
          <cell r="T526" t="str">
            <v/>
          </cell>
          <cell r="U526" t="str">
            <v/>
          </cell>
          <cell r="V526" t="str">
            <v/>
          </cell>
          <cell r="W526" t="str">
            <v/>
          </cell>
          <cell r="X526" t="str">
            <v/>
          </cell>
          <cell r="Y526" t="str">
            <v/>
          </cell>
          <cell r="Z526" t="str">
            <v/>
          </cell>
          <cell r="AA526" t="str">
            <v/>
          </cell>
          <cell r="AB526" t="str">
            <v/>
          </cell>
          <cell r="AC526" t="str">
            <v/>
          </cell>
          <cell r="AD526" t="str">
            <v/>
          </cell>
          <cell r="AE526" t="str">
            <v/>
          </cell>
          <cell r="AF526" t="str">
            <v/>
          </cell>
          <cell r="AG526" t="str">
            <v/>
          </cell>
          <cell r="AH526" t="str">
            <v/>
          </cell>
          <cell r="AI526" t="str">
            <v/>
          </cell>
          <cell r="AJ526" t="str">
            <v/>
          </cell>
          <cell r="AK526" t="str">
            <v/>
          </cell>
          <cell r="AL526" t="str">
            <v/>
          </cell>
          <cell r="AM526" t="str">
            <v/>
          </cell>
          <cell r="AN526" t="str">
            <v/>
          </cell>
          <cell r="AO526" t="str">
            <v/>
          </cell>
          <cell r="AP526" t="str">
            <v/>
          </cell>
          <cell r="AQ526" t="str">
            <v/>
          </cell>
          <cell r="AR526" t="str">
            <v/>
          </cell>
          <cell r="AS526" t="str">
            <v/>
          </cell>
          <cell r="AT526" t="str">
            <v/>
          </cell>
          <cell r="AU526" t="str">
            <v/>
          </cell>
          <cell r="AV526" t="str">
            <v/>
          </cell>
          <cell r="AW526" t="str">
            <v/>
          </cell>
          <cell r="AX526" t="str">
            <v/>
          </cell>
          <cell r="AY526" t="str">
            <v/>
          </cell>
          <cell r="AZ526" t="str">
            <v/>
          </cell>
          <cell r="BA526" t="str">
            <v/>
          </cell>
          <cell r="BB526" t="str">
            <v/>
          </cell>
          <cell r="BC526" t="str">
            <v/>
          </cell>
          <cell r="BD526" t="str">
            <v/>
          </cell>
          <cell r="BE526" t="str">
            <v/>
          </cell>
          <cell r="BF526" t="str">
            <v/>
          </cell>
          <cell r="BG526" t="str">
            <v/>
          </cell>
          <cell r="BH526" t="str">
            <v/>
          </cell>
          <cell r="BI526" t="str">
            <v/>
          </cell>
          <cell r="BJ526" t="str">
            <v/>
          </cell>
          <cell r="BK526" t="str">
            <v/>
          </cell>
          <cell r="BL526" t="str">
            <v/>
          </cell>
          <cell r="BM526" t="str">
            <v/>
          </cell>
          <cell r="BN526" t="str">
            <v/>
          </cell>
          <cell r="BO526" t="str">
            <v/>
          </cell>
          <cell r="BP526" t="str">
            <v/>
          </cell>
          <cell r="BQ526" t="str">
            <v/>
          </cell>
          <cell r="BR526" t="str">
            <v/>
          </cell>
          <cell r="BS526" t="str">
            <v/>
          </cell>
          <cell r="BT526" t="str">
            <v/>
          </cell>
          <cell r="BU526" t="str">
            <v/>
          </cell>
          <cell r="BV526" t="str">
            <v/>
          </cell>
          <cell r="BW526" t="str">
            <v/>
          </cell>
          <cell r="BX526" t="str">
            <v/>
          </cell>
          <cell r="BY526" t="str">
            <v/>
          </cell>
          <cell r="CA526" t="str">
            <v/>
          </cell>
          <cell r="CB526" t="str">
            <v/>
          </cell>
          <cell r="CC526" t="str">
            <v/>
          </cell>
          <cell r="CD526" t="str">
            <v/>
          </cell>
          <cell r="CE526" t="str">
            <v/>
          </cell>
          <cell r="CF526" t="str">
            <v/>
          </cell>
          <cell r="CG526" t="str">
            <v/>
          </cell>
          <cell r="CH526" t="str">
            <v/>
          </cell>
          <cell r="CI526" t="str">
            <v/>
          </cell>
          <cell r="CJ526" t="str">
            <v/>
          </cell>
          <cell r="CK526" t="str">
            <v/>
          </cell>
          <cell r="CL526" t="str">
            <v/>
          </cell>
          <cell r="CM526" t="str">
            <v/>
          </cell>
          <cell r="CN526" t="str">
            <v/>
          </cell>
          <cell r="CO526" t="str">
            <v/>
          </cell>
          <cell r="CP526" t="str">
            <v/>
          </cell>
          <cell r="CQ526" t="str">
            <v/>
          </cell>
          <cell r="CR526" t="str">
            <v/>
          </cell>
          <cell r="CS526" t="str">
            <v/>
          </cell>
          <cell r="CT526" t="str">
            <v/>
          </cell>
          <cell r="CU526" t="str">
            <v/>
          </cell>
          <cell r="CV526" t="str">
            <v/>
          </cell>
          <cell r="CW526" t="str">
            <v/>
          </cell>
          <cell r="CX526" t="str">
            <v/>
          </cell>
          <cell r="CY526" t="str">
            <v/>
          </cell>
          <cell r="CZ526" t="str">
            <v/>
          </cell>
          <cell r="DA526" t="str">
            <v/>
          </cell>
          <cell r="DB526" t="str">
            <v/>
          </cell>
          <cell r="DC526" t="str">
            <v/>
          </cell>
          <cell r="DD526" t="str">
            <v/>
          </cell>
          <cell r="DE526" t="str">
            <v/>
          </cell>
          <cell r="DF526" t="str">
            <v/>
          </cell>
          <cell r="DG526" t="str">
            <v/>
          </cell>
          <cell r="DH526" t="str">
            <v/>
          </cell>
          <cell r="DI526" t="str">
            <v/>
          </cell>
          <cell r="DJ526" t="str">
            <v/>
          </cell>
          <cell r="DK526" t="str">
            <v/>
          </cell>
          <cell r="DL526" t="str">
            <v/>
          </cell>
          <cell r="DM526" t="str">
            <v/>
          </cell>
          <cell r="DN526" t="str">
            <v/>
          </cell>
          <cell r="DO526" t="str">
            <v/>
          </cell>
          <cell r="DP526" t="str">
            <v/>
          </cell>
          <cell r="DQ526" t="str">
            <v/>
          </cell>
          <cell r="DR526" t="str">
            <v/>
          </cell>
          <cell r="DS526" t="str">
            <v/>
          </cell>
          <cell r="DT526" t="str">
            <v/>
          </cell>
          <cell r="DU526" t="str">
            <v/>
          </cell>
          <cell r="DV526" t="str">
            <v/>
          </cell>
          <cell r="DW526" t="str">
            <v/>
          </cell>
          <cell r="DX526" t="str">
            <v/>
          </cell>
          <cell r="DY526" t="str">
            <v/>
          </cell>
          <cell r="DZ526" t="str">
            <v/>
          </cell>
          <cell r="EA526" t="str">
            <v/>
          </cell>
          <cell r="EB526" t="str">
            <v/>
          </cell>
          <cell r="EC526" t="str">
            <v/>
          </cell>
          <cell r="ED526" t="str">
            <v/>
          </cell>
          <cell r="EE526" t="str">
            <v/>
          </cell>
          <cell r="EF526" t="str">
            <v/>
          </cell>
          <cell r="EG526" t="str">
            <v/>
          </cell>
          <cell r="EH526" t="str">
            <v/>
          </cell>
          <cell r="EI526" t="str">
            <v/>
          </cell>
          <cell r="EJ526" t="str">
            <v/>
          </cell>
          <cell r="EK526" t="str">
            <v/>
          </cell>
          <cell r="EL526" t="str">
            <v/>
          </cell>
          <cell r="EM526" t="str">
            <v/>
          </cell>
          <cell r="EN526" t="str">
            <v/>
          </cell>
          <cell r="EO526" t="str">
            <v/>
          </cell>
          <cell r="EP526" t="str">
            <v/>
          </cell>
          <cell r="EQ526" t="str">
            <v/>
          </cell>
          <cell r="ER526" t="str">
            <v/>
          </cell>
          <cell r="ES526" t="str">
            <v/>
          </cell>
          <cell r="ET526" t="str">
            <v/>
          </cell>
          <cell r="EU526" t="str">
            <v/>
          </cell>
          <cell r="EV526" t="str">
            <v/>
          </cell>
          <cell r="EW526" t="str">
            <v/>
          </cell>
          <cell r="EX526" t="str">
            <v/>
          </cell>
        </row>
        <row r="527"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F527" t="str">
            <v/>
          </cell>
          <cell r="G527" t="str">
            <v/>
          </cell>
          <cell r="H527" t="str">
            <v/>
          </cell>
          <cell r="I527" t="str">
            <v/>
          </cell>
          <cell r="J527" t="str">
            <v/>
          </cell>
          <cell r="K527" t="str">
            <v/>
          </cell>
          <cell r="L527" t="str">
            <v/>
          </cell>
          <cell r="M527" t="str">
            <v/>
          </cell>
          <cell r="N527" t="str">
            <v/>
          </cell>
          <cell r="O527" t="str">
            <v/>
          </cell>
          <cell r="P527" t="str">
            <v/>
          </cell>
          <cell r="Q527" t="str">
            <v/>
          </cell>
          <cell r="R527" t="str">
            <v/>
          </cell>
          <cell r="S527" t="str">
            <v/>
          </cell>
          <cell r="T527" t="str">
            <v/>
          </cell>
          <cell r="U527" t="str">
            <v/>
          </cell>
          <cell r="V527" t="str">
            <v/>
          </cell>
          <cell r="W527" t="str">
            <v/>
          </cell>
          <cell r="X527" t="str">
            <v/>
          </cell>
          <cell r="Y527" t="str">
            <v/>
          </cell>
          <cell r="Z527" t="str">
            <v/>
          </cell>
          <cell r="AA527" t="str">
            <v/>
          </cell>
          <cell r="AB527" t="str">
            <v/>
          </cell>
          <cell r="AC527" t="str">
            <v/>
          </cell>
          <cell r="AD527" t="str">
            <v/>
          </cell>
          <cell r="AE527" t="str">
            <v/>
          </cell>
          <cell r="AF527" t="str">
            <v/>
          </cell>
          <cell r="AG527" t="str">
            <v/>
          </cell>
          <cell r="AH527" t="str">
            <v/>
          </cell>
          <cell r="AI527" t="str">
            <v/>
          </cell>
          <cell r="AJ527" t="str">
            <v/>
          </cell>
          <cell r="AK527" t="str">
            <v/>
          </cell>
          <cell r="AL527" t="str">
            <v/>
          </cell>
          <cell r="AM527" t="str">
            <v/>
          </cell>
          <cell r="AN527" t="str">
            <v/>
          </cell>
          <cell r="AO527" t="str">
            <v/>
          </cell>
          <cell r="AP527" t="str">
            <v/>
          </cell>
          <cell r="AQ527" t="str">
            <v/>
          </cell>
          <cell r="AR527" t="str">
            <v/>
          </cell>
          <cell r="AS527" t="str">
            <v/>
          </cell>
          <cell r="AT527" t="str">
            <v/>
          </cell>
          <cell r="AU527" t="str">
            <v/>
          </cell>
          <cell r="AV527" t="str">
            <v/>
          </cell>
          <cell r="AW527" t="str">
            <v/>
          </cell>
          <cell r="AX527" t="str">
            <v/>
          </cell>
          <cell r="AY527" t="str">
            <v/>
          </cell>
          <cell r="AZ527" t="str">
            <v/>
          </cell>
          <cell r="BA527" t="str">
            <v/>
          </cell>
          <cell r="BB527" t="str">
            <v/>
          </cell>
          <cell r="BC527" t="str">
            <v/>
          </cell>
          <cell r="BD527" t="str">
            <v/>
          </cell>
          <cell r="BE527" t="str">
            <v/>
          </cell>
          <cell r="BF527" t="str">
            <v/>
          </cell>
          <cell r="BG527" t="str">
            <v/>
          </cell>
          <cell r="BH527" t="str">
            <v/>
          </cell>
          <cell r="BI527" t="str">
            <v/>
          </cell>
          <cell r="BJ527" t="str">
            <v/>
          </cell>
          <cell r="BK527" t="str">
            <v/>
          </cell>
          <cell r="BL527" t="str">
            <v/>
          </cell>
          <cell r="BM527" t="str">
            <v/>
          </cell>
          <cell r="BN527" t="str">
            <v/>
          </cell>
          <cell r="BO527" t="str">
            <v/>
          </cell>
          <cell r="BP527" t="str">
            <v/>
          </cell>
          <cell r="BQ527" t="str">
            <v/>
          </cell>
          <cell r="BR527" t="str">
            <v/>
          </cell>
          <cell r="BS527" t="str">
            <v/>
          </cell>
          <cell r="BT527" t="str">
            <v/>
          </cell>
          <cell r="BU527" t="str">
            <v/>
          </cell>
          <cell r="BV527" t="str">
            <v/>
          </cell>
          <cell r="BW527" t="str">
            <v/>
          </cell>
          <cell r="BX527" t="str">
            <v/>
          </cell>
          <cell r="BY527" t="str">
            <v/>
          </cell>
          <cell r="CA527" t="str">
            <v/>
          </cell>
          <cell r="CB527" t="str">
            <v/>
          </cell>
          <cell r="CC527" t="str">
            <v/>
          </cell>
          <cell r="CD527" t="str">
            <v/>
          </cell>
          <cell r="CE527" t="str">
            <v/>
          </cell>
          <cell r="CF527" t="str">
            <v/>
          </cell>
          <cell r="CG527" t="str">
            <v/>
          </cell>
          <cell r="CH527" t="str">
            <v/>
          </cell>
          <cell r="CI527" t="str">
            <v/>
          </cell>
          <cell r="CJ527" t="str">
            <v/>
          </cell>
          <cell r="CK527" t="str">
            <v/>
          </cell>
          <cell r="CL527" t="str">
            <v/>
          </cell>
          <cell r="CM527" t="str">
            <v/>
          </cell>
          <cell r="CN527" t="str">
            <v/>
          </cell>
          <cell r="CO527" t="str">
            <v/>
          </cell>
          <cell r="CP527" t="str">
            <v/>
          </cell>
          <cell r="CQ527" t="str">
            <v/>
          </cell>
          <cell r="CR527" t="str">
            <v/>
          </cell>
          <cell r="CS527" t="str">
            <v/>
          </cell>
          <cell r="CT527" t="str">
            <v/>
          </cell>
          <cell r="CU527" t="str">
            <v/>
          </cell>
          <cell r="CV527" t="str">
            <v/>
          </cell>
          <cell r="CW527" t="str">
            <v/>
          </cell>
          <cell r="CX527" t="str">
            <v/>
          </cell>
          <cell r="CY527" t="str">
            <v/>
          </cell>
          <cell r="CZ527" t="str">
            <v/>
          </cell>
          <cell r="DA527" t="str">
            <v/>
          </cell>
          <cell r="DB527" t="str">
            <v/>
          </cell>
          <cell r="DC527" t="str">
            <v/>
          </cell>
          <cell r="DD527" t="str">
            <v/>
          </cell>
          <cell r="DE527" t="str">
            <v/>
          </cell>
          <cell r="DF527" t="str">
            <v/>
          </cell>
          <cell r="DG527" t="str">
            <v/>
          </cell>
          <cell r="DH527" t="str">
            <v/>
          </cell>
          <cell r="DI527" t="str">
            <v/>
          </cell>
          <cell r="DJ527" t="str">
            <v/>
          </cell>
          <cell r="DK527" t="str">
            <v/>
          </cell>
          <cell r="DL527" t="str">
            <v/>
          </cell>
          <cell r="DM527" t="str">
            <v/>
          </cell>
          <cell r="DN527" t="str">
            <v/>
          </cell>
          <cell r="DO527" t="str">
            <v/>
          </cell>
          <cell r="DP527" t="str">
            <v/>
          </cell>
          <cell r="DQ527" t="str">
            <v/>
          </cell>
          <cell r="DR527" t="str">
            <v/>
          </cell>
          <cell r="DS527" t="str">
            <v/>
          </cell>
          <cell r="DT527" t="str">
            <v/>
          </cell>
          <cell r="DU527" t="str">
            <v/>
          </cell>
          <cell r="DV527" t="str">
            <v/>
          </cell>
          <cell r="DW527" t="str">
            <v/>
          </cell>
          <cell r="DX527" t="str">
            <v/>
          </cell>
          <cell r="DY527" t="str">
            <v/>
          </cell>
          <cell r="DZ527" t="str">
            <v/>
          </cell>
          <cell r="EA527" t="str">
            <v/>
          </cell>
          <cell r="EB527" t="str">
            <v/>
          </cell>
          <cell r="EC527" t="str">
            <v/>
          </cell>
          <cell r="ED527" t="str">
            <v/>
          </cell>
          <cell r="EE527" t="str">
            <v/>
          </cell>
          <cell r="EF527" t="str">
            <v/>
          </cell>
          <cell r="EG527" t="str">
            <v/>
          </cell>
          <cell r="EH527" t="str">
            <v/>
          </cell>
          <cell r="EI527" t="str">
            <v/>
          </cell>
          <cell r="EJ527" t="str">
            <v/>
          </cell>
          <cell r="EK527" t="str">
            <v/>
          </cell>
          <cell r="EL527" t="str">
            <v/>
          </cell>
          <cell r="EM527" t="str">
            <v/>
          </cell>
          <cell r="EN527" t="str">
            <v/>
          </cell>
          <cell r="EO527" t="str">
            <v/>
          </cell>
          <cell r="EP527" t="str">
            <v/>
          </cell>
          <cell r="EQ527" t="str">
            <v/>
          </cell>
          <cell r="ER527" t="str">
            <v/>
          </cell>
          <cell r="ES527" t="str">
            <v/>
          </cell>
          <cell r="ET527" t="str">
            <v/>
          </cell>
          <cell r="EU527" t="str">
            <v/>
          </cell>
          <cell r="EV527" t="str">
            <v/>
          </cell>
          <cell r="EW527" t="str">
            <v/>
          </cell>
          <cell r="EX527" t="str">
            <v/>
          </cell>
        </row>
        <row r="528"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F528" t="str">
            <v/>
          </cell>
          <cell r="G528" t="str">
            <v/>
          </cell>
          <cell r="H528" t="str">
            <v/>
          </cell>
          <cell r="I528" t="str">
            <v/>
          </cell>
          <cell r="J528" t="str">
            <v/>
          </cell>
          <cell r="K528" t="str">
            <v/>
          </cell>
          <cell r="L528" t="str">
            <v/>
          </cell>
          <cell r="M528" t="str">
            <v/>
          </cell>
          <cell r="N528" t="str">
            <v/>
          </cell>
          <cell r="O528" t="str">
            <v/>
          </cell>
          <cell r="P528" t="str">
            <v/>
          </cell>
          <cell r="Q528" t="str">
            <v/>
          </cell>
          <cell r="R528" t="str">
            <v/>
          </cell>
          <cell r="S528" t="str">
            <v/>
          </cell>
          <cell r="T528" t="str">
            <v/>
          </cell>
          <cell r="U528" t="str">
            <v/>
          </cell>
          <cell r="V528" t="str">
            <v/>
          </cell>
          <cell r="W528" t="str">
            <v/>
          </cell>
          <cell r="X528" t="str">
            <v/>
          </cell>
          <cell r="Y528" t="str">
            <v/>
          </cell>
          <cell r="Z528" t="str">
            <v/>
          </cell>
          <cell r="AA528" t="str">
            <v/>
          </cell>
          <cell r="AB528" t="str">
            <v/>
          </cell>
          <cell r="AC528" t="str">
            <v/>
          </cell>
          <cell r="AD528" t="str">
            <v/>
          </cell>
          <cell r="AE528" t="str">
            <v/>
          </cell>
          <cell r="AF528" t="str">
            <v/>
          </cell>
          <cell r="AG528" t="str">
            <v/>
          </cell>
          <cell r="AH528" t="str">
            <v/>
          </cell>
          <cell r="AI528" t="str">
            <v/>
          </cell>
          <cell r="AJ528" t="str">
            <v/>
          </cell>
          <cell r="AK528" t="str">
            <v/>
          </cell>
          <cell r="AL528" t="str">
            <v/>
          </cell>
          <cell r="AM528" t="str">
            <v/>
          </cell>
          <cell r="AN528" t="str">
            <v/>
          </cell>
          <cell r="AO528" t="str">
            <v/>
          </cell>
          <cell r="AP528" t="str">
            <v/>
          </cell>
          <cell r="AQ528" t="str">
            <v/>
          </cell>
          <cell r="AR528" t="str">
            <v/>
          </cell>
          <cell r="AS528" t="str">
            <v/>
          </cell>
          <cell r="AT528" t="str">
            <v/>
          </cell>
          <cell r="AU528" t="str">
            <v/>
          </cell>
          <cell r="AV528" t="str">
            <v/>
          </cell>
          <cell r="AW528" t="str">
            <v/>
          </cell>
          <cell r="AX528" t="str">
            <v/>
          </cell>
          <cell r="AY528" t="str">
            <v/>
          </cell>
          <cell r="AZ528" t="str">
            <v/>
          </cell>
          <cell r="BA528" t="str">
            <v/>
          </cell>
          <cell r="BB528" t="str">
            <v/>
          </cell>
          <cell r="BC528" t="str">
            <v/>
          </cell>
          <cell r="BD528" t="str">
            <v/>
          </cell>
          <cell r="BE528" t="str">
            <v/>
          </cell>
          <cell r="BF528" t="str">
            <v/>
          </cell>
          <cell r="BG528" t="str">
            <v/>
          </cell>
          <cell r="BH528" t="str">
            <v/>
          </cell>
          <cell r="BI528" t="str">
            <v/>
          </cell>
          <cell r="BJ528" t="str">
            <v/>
          </cell>
          <cell r="BK528" t="str">
            <v/>
          </cell>
          <cell r="BL528" t="str">
            <v/>
          </cell>
          <cell r="BM528" t="str">
            <v/>
          </cell>
          <cell r="BN528" t="str">
            <v/>
          </cell>
          <cell r="BO528" t="str">
            <v/>
          </cell>
          <cell r="BP528" t="str">
            <v/>
          </cell>
          <cell r="BQ528" t="str">
            <v/>
          </cell>
          <cell r="BR528" t="str">
            <v/>
          </cell>
          <cell r="BS528" t="str">
            <v/>
          </cell>
          <cell r="BT528" t="str">
            <v/>
          </cell>
          <cell r="BU528" t="str">
            <v/>
          </cell>
          <cell r="BV528" t="str">
            <v/>
          </cell>
          <cell r="BW528" t="str">
            <v/>
          </cell>
          <cell r="BX528" t="str">
            <v/>
          </cell>
          <cell r="BY528" t="str">
            <v/>
          </cell>
          <cell r="CA528" t="str">
            <v/>
          </cell>
          <cell r="CB528" t="str">
            <v/>
          </cell>
          <cell r="CC528" t="str">
            <v/>
          </cell>
          <cell r="CD528" t="str">
            <v/>
          </cell>
          <cell r="CE528" t="str">
            <v/>
          </cell>
          <cell r="CF528" t="str">
            <v/>
          </cell>
          <cell r="CG528" t="str">
            <v/>
          </cell>
          <cell r="CH528" t="str">
            <v/>
          </cell>
          <cell r="CI528" t="str">
            <v/>
          </cell>
          <cell r="CJ528" t="str">
            <v/>
          </cell>
          <cell r="CK528" t="str">
            <v/>
          </cell>
          <cell r="CL528" t="str">
            <v/>
          </cell>
          <cell r="CM528" t="str">
            <v/>
          </cell>
          <cell r="CN528" t="str">
            <v/>
          </cell>
          <cell r="CO528" t="str">
            <v/>
          </cell>
          <cell r="CP528" t="str">
            <v/>
          </cell>
          <cell r="CQ528" t="str">
            <v/>
          </cell>
          <cell r="CR528" t="str">
            <v/>
          </cell>
          <cell r="CS528" t="str">
            <v/>
          </cell>
          <cell r="CT528" t="str">
            <v/>
          </cell>
          <cell r="CU528" t="str">
            <v/>
          </cell>
          <cell r="CV528" t="str">
            <v/>
          </cell>
          <cell r="CW528" t="str">
            <v/>
          </cell>
          <cell r="CX528" t="str">
            <v/>
          </cell>
          <cell r="CY528" t="str">
            <v/>
          </cell>
          <cell r="CZ528" t="str">
            <v/>
          </cell>
          <cell r="DA528" t="str">
            <v/>
          </cell>
          <cell r="DB528" t="str">
            <v/>
          </cell>
          <cell r="DC528" t="str">
            <v/>
          </cell>
          <cell r="DD528" t="str">
            <v/>
          </cell>
          <cell r="DE528" t="str">
            <v/>
          </cell>
          <cell r="DF528" t="str">
            <v/>
          </cell>
          <cell r="DG528" t="str">
            <v/>
          </cell>
          <cell r="DH528" t="str">
            <v/>
          </cell>
          <cell r="DI528" t="str">
            <v/>
          </cell>
          <cell r="DJ528" t="str">
            <v/>
          </cell>
          <cell r="DK528" t="str">
            <v/>
          </cell>
          <cell r="DL528" t="str">
            <v/>
          </cell>
          <cell r="DM528" t="str">
            <v/>
          </cell>
          <cell r="DN528" t="str">
            <v/>
          </cell>
          <cell r="DO528" t="str">
            <v/>
          </cell>
          <cell r="DP528" t="str">
            <v/>
          </cell>
          <cell r="DQ528" t="str">
            <v/>
          </cell>
          <cell r="DR528" t="str">
            <v/>
          </cell>
          <cell r="DS528" t="str">
            <v/>
          </cell>
          <cell r="DT528" t="str">
            <v/>
          </cell>
          <cell r="DU528" t="str">
            <v/>
          </cell>
          <cell r="DV528" t="str">
            <v/>
          </cell>
          <cell r="DW528" t="str">
            <v/>
          </cell>
          <cell r="DX528" t="str">
            <v/>
          </cell>
          <cell r="DY528" t="str">
            <v/>
          </cell>
          <cell r="DZ528" t="str">
            <v/>
          </cell>
          <cell r="EA528" t="str">
            <v/>
          </cell>
          <cell r="EB528" t="str">
            <v/>
          </cell>
          <cell r="EC528" t="str">
            <v/>
          </cell>
          <cell r="ED528" t="str">
            <v/>
          </cell>
          <cell r="EE528" t="str">
            <v/>
          </cell>
          <cell r="EF528" t="str">
            <v/>
          </cell>
          <cell r="EG528" t="str">
            <v/>
          </cell>
          <cell r="EH528" t="str">
            <v/>
          </cell>
          <cell r="EI528" t="str">
            <v/>
          </cell>
          <cell r="EJ528" t="str">
            <v/>
          </cell>
          <cell r="EK528" t="str">
            <v/>
          </cell>
          <cell r="EL528" t="str">
            <v/>
          </cell>
          <cell r="EM528" t="str">
            <v/>
          </cell>
          <cell r="EN528" t="str">
            <v/>
          </cell>
          <cell r="EO528" t="str">
            <v/>
          </cell>
          <cell r="EP528" t="str">
            <v/>
          </cell>
          <cell r="EQ528" t="str">
            <v/>
          </cell>
          <cell r="ER528" t="str">
            <v/>
          </cell>
          <cell r="ES528" t="str">
            <v/>
          </cell>
          <cell r="ET528" t="str">
            <v/>
          </cell>
          <cell r="EU528" t="str">
            <v/>
          </cell>
          <cell r="EV528" t="str">
            <v/>
          </cell>
          <cell r="EW528" t="str">
            <v/>
          </cell>
          <cell r="EX528" t="str">
            <v/>
          </cell>
        </row>
        <row r="529"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F529" t="str">
            <v/>
          </cell>
          <cell r="G529" t="str">
            <v/>
          </cell>
          <cell r="H529" t="str">
            <v/>
          </cell>
          <cell r="I529" t="str">
            <v/>
          </cell>
          <cell r="J529" t="str">
            <v/>
          </cell>
          <cell r="K529" t="str">
            <v/>
          </cell>
          <cell r="L529" t="str">
            <v/>
          </cell>
          <cell r="M529" t="str">
            <v/>
          </cell>
          <cell r="N529" t="str">
            <v/>
          </cell>
          <cell r="O529" t="str">
            <v/>
          </cell>
          <cell r="P529" t="str">
            <v/>
          </cell>
          <cell r="Q529" t="str">
            <v/>
          </cell>
          <cell r="R529" t="str">
            <v/>
          </cell>
          <cell r="S529" t="str">
            <v/>
          </cell>
          <cell r="T529" t="str">
            <v/>
          </cell>
          <cell r="U529" t="str">
            <v/>
          </cell>
          <cell r="V529" t="str">
            <v/>
          </cell>
          <cell r="W529" t="str">
            <v/>
          </cell>
          <cell r="X529" t="str">
            <v/>
          </cell>
          <cell r="Y529" t="str">
            <v/>
          </cell>
          <cell r="Z529" t="str">
            <v/>
          </cell>
          <cell r="AA529" t="str">
            <v/>
          </cell>
          <cell r="AB529" t="str">
            <v/>
          </cell>
          <cell r="AC529" t="str">
            <v/>
          </cell>
          <cell r="AD529" t="str">
            <v/>
          </cell>
          <cell r="AE529" t="str">
            <v/>
          </cell>
          <cell r="AF529" t="str">
            <v/>
          </cell>
          <cell r="AG529" t="str">
            <v/>
          </cell>
          <cell r="AH529" t="str">
            <v/>
          </cell>
          <cell r="AI529" t="str">
            <v/>
          </cell>
          <cell r="AJ529" t="str">
            <v/>
          </cell>
          <cell r="AK529" t="str">
            <v/>
          </cell>
          <cell r="AL529" t="str">
            <v/>
          </cell>
          <cell r="AM529" t="str">
            <v/>
          </cell>
          <cell r="AN529" t="str">
            <v/>
          </cell>
          <cell r="AO529" t="str">
            <v/>
          </cell>
          <cell r="AP529" t="str">
            <v/>
          </cell>
          <cell r="AQ529" t="str">
            <v/>
          </cell>
          <cell r="AR529" t="str">
            <v/>
          </cell>
          <cell r="AS529" t="str">
            <v/>
          </cell>
          <cell r="AT529" t="str">
            <v/>
          </cell>
          <cell r="AU529" t="str">
            <v/>
          </cell>
          <cell r="AV529" t="str">
            <v/>
          </cell>
          <cell r="AW529" t="str">
            <v/>
          </cell>
          <cell r="AX529" t="str">
            <v/>
          </cell>
          <cell r="AY529" t="str">
            <v/>
          </cell>
          <cell r="AZ529" t="str">
            <v/>
          </cell>
          <cell r="BA529" t="str">
            <v/>
          </cell>
          <cell r="BB529" t="str">
            <v/>
          </cell>
          <cell r="BC529" t="str">
            <v/>
          </cell>
          <cell r="BD529" t="str">
            <v/>
          </cell>
          <cell r="BE529" t="str">
            <v/>
          </cell>
          <cell r="BF529" t="str">
            <v/>
          </cell>
          <cell r="BG529" t="str">
            <v/>
          </cell>
          <cell r="BH529" t="str">
            <v/>
          </cell>
          <cell r="BI529" t="str">
            <v/>
          </cell>
          <cell r="BJ529" t="str">
            <v/>
          </cell>
          <cell r="BK529" t="str">
            <v/>
          </cell>
          <cell r="BL529" t="str">
            <v/>
          </cell>
          <cell r="BM529" t="str">
            <v/>
          </cell>
          <cell r="BN529" t="str">
            <v/>
          </cell>
          <cell r="BO529" t="str">
            <v/>
          </cell>
          <cell r="BP529" t="str">
            <v/>
          </cell>
          <cell r="BQ529" t="str">
            <v/>
          </cell>
          <cell r="BR529" t="str">
            <v/>
          </cell>
          <cell r="BS529" t="str">
            <v/>
          </cell>
          <cell r="BT529" t="str">
            <v/>
          </cell>
          <cell r="BU529" t="str">
            <v/>
          </cell>
          <cell r="BV529" t="str">
            <v/>
          </cell>
          <cell r="BW529" t="str">
            <v/>
          </cell>
          <cell r="BX529" t="str">
            <v/>
          </cell>
          <cell r="BY529" t="str">
            <v/>
          </cell>
          <cell r="CA529" t="str">
            <v/>
          </cell>
          <cell r="CB529" t="str">
            <v/>
          </cell>
          <cell r="CC529" t="str">
            <v/>
          </cell>
          <cell r="CD529" t="str">
            <v/>
          </cell>
          <cell r="CE529" t="str">
            <v/>
          </cell>
          <cell r="CF529" t="str">
            <v/>
          </cell>
          <cell r="CG529" t="str">
            <v/>
          </cell>
          <cell r="CH529" t="str">
            <v/>
          </cell>
          <cell r="CI529" t="str">
            <v/>
          </cell>
          <cell r="CJ529" t="str">
            <v/>
          </cell>
          <cell r="CK529" t="str">
            <v/>
          </cell>
          <cell r="CL529" t="str">
            <v/>
          </cell>
          <cell r="CM529" t="str">
            <v/>
          </cell>
          <cell r="CN529" t="str">
            <v/>
          </cell>
          <cell r="CO529" t="str">
            <v/>
          </cell>
          <cell r="CP529" t="str">
            <v/>
          </cell>
          <cell r="CQ529" t="str">
            <v/>
          </cell>
          <cell r="CR529" t="str">
            <v/>
          </cell>
          <cell r="CS529" t="str">
            <v/>
          </cell>
          <cell r="CT529" t="str">
            <v/>
          </cell>
          <cell r="CU529" t="str">
            <v/>
          </cell>
          <cell r="CV529" t="str">
            <v/>
          </cell>
          <cell r="CW529" t="str">
            <v/>
          </cell>
          <cell r="CX529" t="str">
            <v/>
          </cell>
          <cell r="CY529" t="str">
            <v/>
          </cell>
          <cell r="CZ529" t="str">
            <v/>
          </cell>
          <cell r="DA529" t="str">
            <v/>
          </cell>
          <cell r="DB529" t="str">
            <v/>
          </cell>
          <cell r="DC529" t="str">
            <v/>
          </cell>
          <cell r="DD529" t="str">
            <v/>
          </cell>
          <cell r="DE529" t="str">
            <v/>
          </cell>
          <cell r="DF529" t="str">
            <v/>
          </cell>
          <cell r="DG529" t="str">
            <v/>
          </cell>
          <cell r="DH529" t="str">
            <v/>
          </cell>
          <cell r="DI529" t="str">
            <v/>
          </cell>
          <cell r="DJ529" t="str">
            <v/>
          </cell>
          <cell r="DK529" t="str">
            <v/>
          </cell>
          <cell r="DL529" t="str">
            <v/>
          </cell>
          <cell r="DM529" t="str">
            <v/>
          </cell>
          <cell r="DN529" t="str">
            <v/>
          </cell>
          <cell r="DO529" t="str">
            <v/>
          </cell>
          <cell r="DP529" t="str">
            <v/>
          </cell>
          <cell r="DQ529" t="str">
            <v/>
          </cell>
          <cell r="DR529" t="str">
            <v/>
          </cell>
          <cell r="DS529" t="str">
            <v/>
          </cell>
          <cell r="DT529" t="str">
            <v/>
          </cell>
          <cell r="DU529" t="str">
            <v/>
          </cell>
          <cell r="DV529" t="str">
            <v/>
          </cell>
          <cell r="DW529" t="str">
            <v/>
          </cell>
          <cell r="DX529" t="str">
            <v/>
          </cell>
          <cell r="DY529" t="str">
            <v/>
          </cell>
          <cell r="DZ529" t="str">
            <v/>
          </cell>
          <cell r="EA529" t="str">
            <v/>
          </cell>
          <cell r="EB529" t="str">
            <v/>
          </cell>
          <cell r="EC529" t="str">
            <v/>
          </cell>
          <cell r="ED529" t="str">
            <v/>
          </cell>
          <cell r="EE529" t="str">
            <v/>
          </cell>
          <cell r="EF529" t="str">
            <v/>
          </cell>
          <cell r="EG529" t="str">
            <v/>
          </cell>
          <cell r="EH529" t="str">
            <v/>
          </cell>
          <cell r="EI529" t="str">
            <v/>
          </cell>
          <cell r="EJ529" t="str">
            <v/>
          </cell>
          <cell r="EK529" t="str">
            <v/>
          </cell>
          <cell r="EL529" t="str">
            <v/>
          </cell>
          <cell r="EM529" t="str">
            <v/>
          </cell>
          <cell r="EN529" t="str">
            <v/>
          </cell>
          <cell r="EO529" t="str">
            <v/>
          </cell>
          <cell r="EP529" t="str">
            <v/>
          </cell>
          <cell r="EQ529" t="str">
            <v/>
          </cell>
          <cell r="ER529" t="str">
            <v/>
          </cell>
          <cell r="ES529" t="str">
            <v/>
          </cell>
          <cell r="ET529" t="str">
            <v/>
          </cell>
          <cell r="EU529" t="str">
            <v/>
          </cell>
          <cell r="EV529" t="str">
            <v/>
          </cell>
          <cell r="EW529" t="str">
            <v/>
          </cell>
          <cell r="EX529" t="str">
            <v/>
          </cell>
        </row>
        <row r="530"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F530" t="str">
            <v/>
          </cell>
          <cell r="G530" t="str">
            <v/>
          </cell>
          <cell r="H530" t="str">
            <v/>
          </cell>
          <cell r="I530" t="str">
            <v/>
          </cell>
          <cell r="J530" t="str">
            <v/>
          </cell>
          <cell r="K530" t="str">
            <v/>
          </cell>
          <cell r="L530" t="str">
            <v/>
          </cell>
          <cell r="M530" t="str">
            <v/>
          </cell>
          <cell r="N530" t="str">
            <v/>
          </cell>
          <cell r="O530" t="str">
            <v/>
          </cell>
          <cell r="P530" t="str">
            <v/>
          </cell>
          <cell r="Q530" t="str">
            <v/>
          </cell>
          <cell r="R530" t="str">
            <v/>
          </cell>
          <cell r="S530" t="str">
            <v/>
          </cell>
          <cell r="T530" t="str">
            <v/>
          </cell>
          <cell r="U530" t="str">
            <v/>
          </cell>
          <cell r="V530" t="str">
            <v/>
          </cell>
          <cell r="W530" t="str">
            <v/>
          </cell>
          <cell r="X530" t="str">
            <v/>
          </cell>
          <cell r="Y530" t="str">
            <v/>
          </cell>
          <cell r="Z530" t="str">
            <v/>
          </cell>
          <cell r="AA530" t="str">
            <v/>
          </cell>
          <cell r="AB530" t="str">
            <v/>
          </cell>
          <cell r="AC530" t="str">
            <v/>
          </cell>
          <cell r="AD530" t="str">
            <v/>
          </cell>
          <cell r="AE530" t="str">
            <v/>
          </cell>
          <cell r="AF530" t="str">
            <v/>
          </cell>
          <cell r="AG530" t="str">
            <v/>
          </cell>
          <cell r="AH530" t="str">
            <v/>
          </cell>
          <cell r="AI530" t="str">
            <v/>
          </cell>
          <cell r="AJ530" t="str">
            <v/>
          </cell>
          <cell r="AK530" t="str">
            <v/>
          </cell>
          <cell r="AL530" t="str">
            <v/>
          </cell>
          <cell r="AM530" t="str">
            <v/>
          </cell>
          <cell r="AN530" t="str">
            <v/>
          </cell>
          <cell r="AO530" t="str">
            <v/>
          </cell>
          <cell r="AP530" t="str">
            <v/>
          </cell>
          <cell r="AQ530" t="str">
            <v/>
          </cell>
          <cell r="AR530" t="str">
            <v/>
          </cell>
          <cell r="AS530" t="str">
            <v/>
          </cell>
          <cell r="AT530" t="str">
            <v/>
          </cell>
          <cell r="AU530" t="str">
            <v/>
          </cell>
          <cell r="AV530" t="str">
            <v/>
          </cell>
          <cell r="AW530" t="str">
            <v/>
          </cell>
          <cell r="AX530" t="str">
            <v/>
          </cell>
          <cell r="AY530" t="str">
            <v/>
          </cell>
          <cell r="AZ530" t="str">
            <v/>
          </cell>
          <cell r="BA530" t="str">
            <v/>
          </cell>
          <cell r="BB530" t="str">
            <v/>
          </cell>
          <cell r="BC530" t="str">
            <v/>
          </cell>
          <cell r="BD530" t="str">
            <v/>
          </cell>
          <cell r="BE530" t="str">
            <v/>
          </cell>
          <cell r="BF530" t="str">
            <v/>
          </cell>
          <cell r="BG530" t="str">
            <v/>
          </cell>
          <cell r="BH530" t="str">
            <v/>
          </cell>
          <cell r="BI530" t="str">
            <v/>
          </cell>
          <cell r="BJ530" t="str">
            <v/>
          </cell>
          <cell r="BK530" t="str">
            <v/>
          </cell>
          <cell r="BL530" t="str">
            <v/>
          </cell>
          <cell r="BM530" t="str">
            <v/>
          </cell>
          <cell r="BN530" t="str">
            <v/>
          </cell>
          <cell r="BO530" t="str">
            <v/>
          </cell>
          <cell r="BP530" t="str">
            <v/>
          </cell>
          <cell r="BQ530" t="str">
            <v/>
          </cell>
          <cell r="BR530" t="str">
            <v/>
          </cell>
          <cell r="BS530" t="str">
            <v/>
          </cell>
          <cell r="BT530" t="str">
            <v/>
          </cell>
          <cell r="BU530" t="str">
            <v/>
          </cell>
          <cell r="BV530" t="str">
            <v/>
          </cell>
          <cell r="BW530" t="str">
            <v/>
          </cell>
          <cell r="BX530" t="str">
            <v/>
          </cell>
          <cell r="BY530" t="str">
            <v/>
          </cell>
          <cell r="CA530" t="str">
            <v/>
          </cell>
          <cell r="CB530" t="str">
            <v/>
          </cell>
          <cell r="CC530" t="str">
            <v/>
          </cell>
          <cell r="CD530" t="str">
            <v/>
          </cell>
          <cell r="CE530" t="str">
            <v/>
          </cell>
          <cell r="CF530" t="str">
            <v/>
          </cell>
          <cell r="CG530" t="str">
            <v/>
          </cell>
          <cell r="CH530" t="str">
            <v/>
          </cell>
          <cell r="CI530" t="str">
            <v/>
          </cell>
          <cell r="CJ530" t="str">
            <v/>
          </cell>
          <cell r="CK530" t="str">
            <v/>
          </cell>
          <cell r="CL530" t="str">
            <v/>
          </cell>
          <cell r="CM530" t="str">
            <v/>
          </cell>
          <cell r="CN530" t="str">
            <v/>
          </cell>
          <cell r="CO530" t="str">
            <v/>
          </cell>
          <cell r="CP530" t="str">
            <v/>
          </cell>
          <cell r="CQ530" t="str">
            <v/>
          </cell>
          <cell r="CR530" t="str">
            <v/>
          </cell>
          <cell r="CS530" t="str">
            <v/>
          </cell>
          <cell r="CT530" t="str">
            <v/>
          </cell>
          <cell r="CU530" t="str">
            <v/>
          </cell>
          <cell r="CV530" t="str">
            <v/>
          </cell>
          <cell r="CW530" t="str">
            <v/>
          </cell>
          <cell r="CX530" t="str">
            <v/>
          </cell>
          <cell r="CY530" t="str">
            <v/>
          </cell>
          <cell r="CZ530" t="str">
            <v/>
          </cell>
          <cell r="DA530" t="str">
            <v/>
          </cell>
          <cell r="DB530" t="str">
            <v/>
          </cell>
          <cell r="DC530" t="str">
            <v/>
          </cell>
          <cell r="DD530" t="str">
            <v/>
          </cell>
          <cell r="DE530" t="str">
            <v/>
          </cell>
          <cell r="DF530" t="str">
            <v/>
          </cell>
          <cell r="DG530" t="str">
            <v/>
          </cell>
          <cell r="DH530" t="str">
            <v/>
          </cell>
          <cell r="DI530" t="str">
            <v/>
          </cell>
          <cell r="DJ530" t="str">
            <v/>
          </cell>
          <cell r="DK530" t="str">
            <v/>
          </cell>
          <cell r="DL530" t="str">
            <v/>
          </cell>
          <cell r="DM530" t="str">
            <v/>
          </cell>
          <cell r="DN530" t="str">
            <v/>
          </cell>
          <cell r="DO530" t="str">
            <v/>
          </cell>
          <cell r="DP530" t="str">
            <v/>
          </cell>
          <cell r="DQ530" t="str">
            <v/>
          </cell>
          <cell r="DR530" t="str">
            <v/>
          </cell>
          <cell r="DS530" t="str">
            <v/>
          </cell>
          <cell r="DT530" t="str">
            <v/>
          </cell>
          <cell r="DU530" t="str">
            <v/>
          </cell>
          <cell r="DV530" t="str">
            <v/>
          </cell>
          <cell r="DW530" t="str">
            <v/>
          </cell>
          <cell r="DX530" t="str">
            <v/>
          </cell>
          <cell r="DY530" t="str">
            <v/>
          </cell>
          <cell r="DZ530" t="str">
            <v/>
          </cell>
          <cell r="EA530" t="str">
            <v/>
          </cell>
          <cell r="EB530" t="str">
            <v/>
          </cell>
          <cell r="EC530" t="str">
            <v/>
          </cell>
          <cell r="ED530" t="str">
            <v/>
          </cell>
          <cell r="EE530" t="str">
            <v/>
          </cell>
          <cell r="EF530" t="str">
            <v/>
          </cell>
          <cell r="EG530" t="str">
            <v/>
          </cell>
          <cell r="EH530" t="str">
            <v/>
          </cell>
          <cell r="EI530" t="str">
            <v/>
          </cell>
          <cell r="EJ530" t="str">
            <v/>
          </cell>
          <cell r="EK530" t="str">
            <v/>
          </cell>
          <cell r="EL530" t="str">
            <v/>
          </cell>
          <cell r="EM530" t="str">
            <v/>
          </cell>
          <cell r="EN530" t="str">
            <v/>
          </cell>
          <cell r="EO530" t="str">
            <v/>
          </cell>
          <cell r="EP530" t="str">
            <v/>
          </cell>
          <cell r="EQ530" t="str">
            <v/>
          </cell>
          <cell r="ER530" t="str">
            <v/>
          </cell>
          <cell r="ES530" t="str">
            <v/>
          </cell>
          <cell r="ET530" t="str">
            <v/>
          </cell>
          <cell r="EU530" t="str">
            <v/>
          </cell>
          <cell r="EV530" t="str">
            <v/>
          </cell>
          <cell r="EW530" t="str">
            <v/>
          </cell>
          <cell r="EX530" t="str">
            <v/>
          </cell>
        </row>
        <row r="531"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F531" t="str">
            <v/>
          </cell>
          <cell r="G531" t="str">
            <v/>
          </cell>
          <cell r="H531" t="str">
            <v/>
          </cell>
          <cell r="I531" t="str">
            <v/>
          </cell>
          <cell r="J531" t="str">
            <v/>
          </cell>
          <cell r="K531" t="str">
            <v/>
          </cell>
          <cell r="L531" t="str">
            <v/>
          </cell>
          <cell r="M531" t="str">
            <v/>
          </cell>
          <cell r="N531" t="str">
            <v/>
          </cell>
          <cell r="O531" t="str">
            <v/>
          </cell>
          <cell r="P531" t="str">
            <v/>
          </cell>
          <cell r="Q531" t="str">
            <v/>
          </cell>
          <cell r="R531" t="str">
            <v/>
          </cell>
          <cell r="S531" t="str">
            <v/>
          </cell>
          <cell r="T531" t="str">
            <v/>
          </cell>
          <cell r="U531" t="str">
            <v/>
          </cell>
          <cell r="V531" t="str">
            <v/>
          </cell>
          <cell r="W531" t="str">
            <v/>
          </cell>
          <cell r="X531" t="str">
            <v/>
          </cell>
          <cell r="Y531" t="str">
            <v/>
          </cell>
          <cell r="Z531" t="str">
            <v/>
          </cell>
          <cell r="AA531" t="str">
            <v/>
          </cell>
          <cell r="AB531" t="str">
            <v/>
          </cell>
          <cell r="AC531" t="str">
            <v/>
          </cell>
          <cell r="AD531" t="str">
            <v/>
          </cell>
          <cell r="AE531" t="str">
            <v/>
          </cell>
          <cell r="AF531" t="str">
            <v/>
          </cell>
          <cell r="AG531" t="str">
            <v/>
          </cell>
          <cell r="AH531" t="str">
            <v/>
          </cell>
          <cell r="AI531" t="str">
            <v/>
          </cell>
          <cell r="AJ531" t="str">
            <v/>
          </cell>
          <cell r="AK531" t="str">
            <v/>
          </cell>
          <cell r="AL531" t="str">
            <v/>
          </cell>
          <cell r="AM531" t="str">
            <v/>
          </cell>
          <cell r="AN531" t="str">
            <v/>
          </cell>
          <cell r="AO531" t="str">
            <v/>
          </cell>
          <cell r="AP531" t="str">
            <v/>
          </cell>
          <cell r="AQ531" t="str">
            <v/>
          </cell>
          <cell r="AR531" t="str">
            <v/>
          </cell>
          <cell r="AS531" t="str">
            <v/>
          </cell>
          <cell r="AT531" t="str">
            <v/>
          </cell>
          <cell r="AU531" t="str">
            <v/>
          </cell>
          <cell r="AV531" t="str">
            <v/>
          </cell>
          <cell r="AW531" t="str">
            <v/>
          </cell>
          <cell r="AX531" t="str">
            <v/>
          </cell>
          <cell r="AY531" t="str">
            <v/>
          </cell>
          <cell r="AZ531" t="str">
            <v/>
          </cell>
          <cell r="BA531" t="str">
            <v/>
          </cell>
          <cell r="BB531" t="str">
            <v/>
          </cell>
          <cell r="BC531" t="str">
            <v/>
          </cell>
          <cell r="BD531" t="str">
            <v/>
          </cell>
          <cell r="BE531" t="str">
            <v/>
          </cell>
          <cell r="BF531" t="str">
            <v/>
          </cell>
          <cell r="BG531" t="str">
            <v/>
          </cell>
          <cell r="BH531" t="str">
            <v/>
          </cell>
          <cell r="BI531" t="str">
            <v/>
          </cell>
          <cell r="BJ531" t="str">
            <v/>
          </cell>
          <cell r="BK531" t="str">
            <v/>
          </cell>
          <cell r="BL531" t="str">
            <v/>
          </cell>
          <cell r="BM531" t="str">
            <v/>
          </cell>
          <cell r="BN531" t="str">
            <v/>
          </cell>
          <cell r="BO531" t="str">
            <v/>
          </cell>
          <cell r="BP531" t="str">
            <v/>
          </cell>
          <cell r="BQ531" t="str">
            <v/>
          </cell>
          <cell r="BR531" t="str">
            <v/>
          </cell>
          <cell r="BS531" t="str">
            <v/>
          </cell>
          <cell r="BT531" t="str">
            <v/>
          </cell>
          <cell r="BU531" t="str">
            <v/>
          </cell>
          <cell r="BV531" t="str">
            <v/>
          </cell>
          <cell r="BW531" t="str">
            <v/>
          </cell>
          <cell r="BX531" t="str">
            <v/>
          </cell>
          <cell r="BY531" t="str">
            <v/>
          </cell>
          <cell r="CA531" t="str">
            <v/>
          </cell>
          <cell r="CB531" t="str">
            <v/>
          </cell>
          <cell r="CC531" t="str">
            <v/>
          </cell>
          <cell r="CD531" t="str">
            <v/>
          </cell>
          <cell r="CE531" t="str">
            <v/>
          </cell>
          <cell r="CF531" t="str">
            <v/>
          </cell>
          <cell r="CG531" t="str">
            <v/>
          </cell>
          <cell r="CH531" t="str">
            <v/>
          </cell>
          <cell r="CI531" t="str">
            <v/>
          </cell>
          <cell r="CJ531" t="str">
            <v/>
          </cell>
          <cell r="CK531" t="str">
            <v/>
          </cell>
          <cell r="CL531" t="str">
            <v/>
          </cell>
          <cell r="CM531" t="str">
            <v/>
          </cell>
          <cell r="CN531" t="str">
            <v/>
          </cell>
          <cell r="CO531" t="str">
            <v/>
          </cell>
          <cell r="CP531" t="str">
            <v/>
          </cell>
          <cell r="CQ531" t="str">
            <v/>
          </cell>
          <cell r="CR531" t="str">
            <v/>
          </cell>
          <cell r="CS531" t="str">
            <v/>
          </cell>
          <cell r="CT531" t="str">
            <v/>
          </cell>
          <cell r="CU531" t="str">
            <v/>
          </cell>
          <cell r="CV531" t="str">
            <v/>
          </cell>
          <cell r="CW531" t="str">
            <v/>
          </cell>
          <cell r="CX531" t="str">
            <v/>
          </cell>
          <cell r="CY531" t="str">
            <v/>
          </cell>
          <cell r="CZ531" t="str">
            <v/>
          </cell>
          <cell r="DA531" t="str">
            <v/>
          </cell>
          <cell r="DB531" t="str">
            <v/>
          </cell>
          <cell r="DC531" t="str">
            <v/>
          </cell>
          <cell r="DD531" t="str">
            <v/>
          </cell>
          <cell r="DE531" t="str">
            <v/>
          </cell>
          <cell r="DF531" t="str">
            <v/>
          </cell>
          <cell r="DG531" t="str">
            <v/>
          </cell>
          <cell r="DH531" t="str">
            <v/>
          </cell>
          <cell r="DI531" t="str">
            <v/>
          </cell>
          <cell r="DJ531" t="str">
            <v/>
          </cell>
          <cell r="DK531" t="str">
            <v/>
          </cell>
          <cell r="DL531" t="str">
            <v/>
          </cell>
          <cell r="DM531" t="str">
            <v/>
          </cell>
          <cell r="DN531" t="str">
            <v/>
          </cell>
          <cell r="DO531" t="str">
            <v/>
          </cell>
          <cell r="DP531" t="str">
            <v/>
          </cell>
          <cell r="DQ531" t="str">
            <v/>
          </cell>
          <cell r="DR531" t="str">
            <v/>
          </cell>
          <cell r="DS531" t="str">
            <v/>
          </cell>
          <cell r="DT531" t="str">
            <v/>
          </cell>
          <cell r="DU531" t="str">
            <v/>
          </cell>
          <cell r="DV531" t="str">
            <v/>
          </cell>
          <cell r="DW531" t="str">
            <v/>
          </cell>
          <cell r="DX531" t="str">
            <v/>
          </cell>
          <cell r="DY531" t="str">
            <v/>
          </cell>
          <cell r="DZ531" t="str">
            <v/>
          </cell>
          <cell r="EA531" t="str">
            <v/>
          </cell>
          <cell r="EB531" t="str">
            <v/>
          </cell>
          <cell r="EC531" t="str">
            <v/>
          </cell>
          <cell r="ED531" t="str">
            <v/>
          </cell>
          <cell r="EE531" t="str">
            <v/>
          </cell>
          <cell r="EF531" t="str">
            <v/>
          </cell>
          <cell r="EG531" t="str">
            <v/>
          </cell>
          <cell r="EH531" t="str">
            <v/>
          </cell>
          <cell r="EI531" t="str">
            <v/>
          </cell>
          <cell r="EJ531" t="str">
            <v/>
          </cell>
          <cell r="EK531" t="str">
            <v/>
          </cell>
          <cell r="EL531" t="str">
            <v/>
          </cell>
          <cell r="EM531" t="str">
            <v/>
          </cell>
          <cell r="EN531" t="str">
            <v/>
          </cell>
          <cell r="EO531" t="str">
            <v/>
          </cell>
          <cell r="EP531" t="str">
            <v/>
          </cell>
          <cell r="EQ531" t="str">
            <v/>
          </cell>
          <cell r="ER531" t="str">
            <v/>
          </cell>
          <cell r="ES531" t="str">
            <v/>
          </cell>
          <cell r="ET531" t="str">
            <v/>
          </cell>
          <cell r="EU531" t="str">
            <v/>
          </cell>
          <cell r="EV531" t="str">
            <v/>
          </cell>
          <cell r="EW531" t="str">
            <v/>
          </cell>
          <cell r="EX531" t="str">
            <v/>
          </cell>
        </row>
        <row r="532"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F532" t="str">
            <v/>
          </cell>
          <cell r="G532" t="str">
            <v/>
          </cell>
          <cell r="H532" t="str">
            <v/>
          </cell>
          <cell r="I532" t="str">
            <v/>
          </cell>
          <cell r="J532" t="str">
            <v/>
          </cell>
          <cell r="K532" t="str">
            <v/>
          </cell>
          <cell r="L532" t="str">
            <v/>
          </cell>
          <cell r="M532" t="str">
            <v/>
          </cell>
          <cell r="N532" t="str">
            <v/>
          </cell>
          <cell r="O532" t="str">
            <v/>
          </cell>
          <cell r="P532" t="str">
            <v/>
          </cell>
          <cell r="Q532" t="str">
            <v/>
          </cell>
          <cell r="R532" t="str">
            <v/>
          </cell>
          <cell r="S532" t="str">
            <v/>
          </cell>
          <cell r="T532" t="str">
            <v/>
          </cell>
          <cell r="U532" t="str">
            <v/>
          </cell>
          <cell r="V532" t="str">
            <v/>
          </cell>
          <cell r="W532" t="str">
            <v/>
          </cell>
          <cell r="X532" t="str">
            <v/>
          </cell>
          <cell r="Y532" t="str">
            <v/>
          </cell>
          <cell r="Z532" t="str">
            <v/>
          </cell>
          <cell r="AA532" t="str">
            <v/>
          </cell>
          <cell r="AB532" t="str">
            <v/>
          </cell>
          <cell r="AC532" t="str">
            <v/>
          </cell>
          <cell r="AD532" t="str">
            <v/>
          </cell>
          <cell r="AE532" t="str">
            <v/>
          </cell>
          <cell r="AF532" t="str">
            <v/>
          </cell>
          <cell r="AG532" t="str">
            <v/>
          </cell>
          <cell r="AH532" t="str">
            <v/>
          </cell>
          <cell r="AI532" t="str">
            <v/>
          </cell>
          <cell r="AJ532" t="str">
            <v/>
          </cell>
          <cell r="AK532" t="str">
            <v/>
          </cell>
          <cell r="AL532" t="str">
            <v/>
          </cell>
          <cell r="AM532" t="str">
            <v/>
          </cell>
          <cell r="AN532" t="str">
            <v/>
          </cell>
          <cell r="AO532" t="str">
            <v/>
          </cell>
          <cell r="AP532" t="str">
            <v/>
          </cell>
          <cell r="AQ532" t="str">
            <v/>
          </cell>
          <cell r="AR532" t="str">
            <v/>
          </cell>
          <cell r="AS532" t="str">
            <v/>
          </cell>
          <cell r="AT532" t="str">
            <v/>
          </cell>
          <cell r="AU532" t="str">
            <v/>
          </cell>
          <cell r="AV532" t="str">
            <v/>
          </cell>
          <cell r="AW532" t="str">
            <v/>
          </cell>
          <cell r="AX532" t="str">
            <v/>
          </cell>
          <cell r="AY532" t="str">
            <v/>
          </cell>
          <cell r="AZ532" t="str">
            <v/>
          </cell>
          <cell r="BA532" t="str">
            <v/>
          </cell>
          <cell r="BB532" t="str">
            <v/>
          </cell>
          <cell r="BC532" t="str">
            <v/>
          </cell>
          <cell r="BD532" t="str">
            <v/>
          </cell>
          <cell r="BE532" t="str">
            <v/>
          </cell>
          <cell r="BF532" t="str">
            <v/>
          </cell>
          <cell r="BG532" t="str">
            <v/>
          </cell>
          <cell r="BH532" t="str">
            <v/>
          </cell>
          <cell r="BI532" t="str">
            <v/>
          </cell>
          <cell r="BJ532" t="str">
            <v/>
          </cell>
          <cell r="BK532" t="str">
            <v/>
          </cell>
          <cell r="BL532" t="str">
            <v/>
          </cell>
          <cell r="BM532" t="str">
            <v/>
          </cell>
          <cell r="BN532" t="str">
            <v/>
          </cell>
          <cell r="BO532" t="str">
            <v/>
          </cell>
          <cell r="BP532" t="str">
            <v/>
          </cell>
          <cell r="BQ532" t="str">
            <v/>
          </cell>
          <cell r="BR532" t="str">
            <v/>
          </cell>
          <cell r="BS532" t="str">
            <v/>
          </cell>
          <cell r="BT532" t="str">
            <v/>
          </cell>
          <cell r="BU532" t="str">
            <v/>
          </cell>
          <cell r="BV532" t="str">
            <v/>
          </cell>
          <cell r="BW532" t="str">
            <v/>
          </cell>
          <cell r="BX532" t="str">
            <v/>
          </cell>
          <cell r="BY532" t="str">
            <v/>
          </cell>
          <cell r="CA532" t="str">
            <v/>
          </cell>
          <cell r="CB532" t="str">
            <v/>
          </cell>
          <cell r="CC532" t="str">
            <v/>
          </cell>
          <cell r="CD532" t="str">
            <v/>
          </cell>
          <cell r="CE532" t="str">
            <v/>
          </cell>
          <cell r="CF532" t="str">
            <v/>
          </cell>
          <cell r="CG532" t="str">
            <v/>
          </cell>
          <cell r="CH532" t="str">
            <v/>
          </cell>
          <cell r="CI532" t="str">
            <v/>
          </cell>
          <cell r="CJ532" t="str">
            <v/>
          </cell>
          <cell r="CK532" t="str">
            <v/>
          </cell>
          <cell r="CL532" t="str">
            <v/>
          </cell>
          <cell r="CM532" t="str">
            <v/>
          </cell>
          <cell r="CN532" t="str">
            <v/>
          </cell>
          <cell r="CO532" t="str">
            <v/>
          </cell>
          <cell r="CP532" t="str">
            <v/>
          </cell>
          <cell r="CQ532" t="str">
            <v/>
          </cell>
          <cell r="CR532" t="str">
            <v/>
          </cell>
          <cell r="CS532" t="str">
            <v/>
          </cell>
          <cell r="CT532" t="str">
            <v/>
          </cell>
          <cell r="CU532" t="str">
            <v/>
          </cell>
          <cell r="CV532" t="str">
            <v/>
          </cell>
          <cell r="CW532" t="str">
            <v/>
          </cell>
          <cell r="CX532" t="str">
            <v/>
          </cell>
          <cell r="CY532" t="str">
            <v/>
          </cell>
          <cell r="CZ532" t="str">
            <v/>
          </cell>
          <cell r="DA532" t="str">
            <v/>
          </cell>
          <cell r="DB532" t="str">
            <v/>
          </cell>
          <cell r="DC532" t="str">
            <v/>
          </cell>
          <cell r="DD532" t="str">
            <v/>
          </cell>
          <cell r="DE532" t="str">
            <v/>
          </cell>
          <cell r="DF532" t="str">
            <v/>
          </cell>
          <cell r="DG532" t="str">
            <v/>
          </cell>
          <cell r="DH532" t="str">
            <v/>
          </cell>
          <cell r="DI532" t="str">
            <v/>
          </cell>
          <cell r="DJ532" t="str">
            <v/>
          </cell>
          <cell r="DK532" t="str">
            <v/>
          </cell>
          <cell r="DL532" t="str">
            <v/>
          </cell>
          <cell r="DM532" t="str">
            <v/>
          </cell>
          <cell r="DN532" t="str">
            <v/>
          </cell>
          <cell r="DO532" t="str">
            <v/>
          </cell>
          <cell r="DP532" t="str">
            <v/>
          </cell>
          <cell r="DQ532" t="str">
            <v/>
          </cell>
          <cell r="DR532" t="str">
            <v/>
          </cell>
          <cell r="DS532" t="str">
            <v/>
          </cell>
          <cell r="DT532" t="str">
            <v/>
          </cell>
          <cell r="DU532" t="str">
            <v/>
          </cell>
          <cell r="DV532" t="str">
            <v/>
          </cell>
          <cell r="DW532" t="str">
            <v/>
          </cell>
          <cell r="DX532" t="str">
            <v/>
          </cell>
          <cell r="DY532" t="str">
            <v/>
          </cell>
          <cell r="DZ532" t="str">
            <v/>
          </cell>
          <cell r="EA532" t="str">
            <v/>
          </cell>
          <cell r="EB532" t="str">
            <v/>
          </cell>
          <cell r="EC532" t="str">
            <v/>
          </cell>
          <cell r="ED532" t="str">
            <v/>
          </cell>
          <cell r="EE532" t="str">
            <v/>
          </cell>
          <cell r="EF532" t="str">
            <v/>
          </cell>
          <cell r="EG532" t="str">
            <v/>
          </cell>
          <cell r="EH532" t="str">
            <v/>
          </cell>
          <cell r="EI532" t="str">
            <v/>
          </cell>
          <cell r="EJ532" t="str">
            <v/>
          </cell>
          <cell r="EK532" t="str">
            <v/>
          </cell>
          <cell r="EL532" t="str">
            <v/>
          </cell>
          <cell r="EM532" t="str">
            <v/>
          </cell>
          <cell r="EN532" t="str">
            <v/>
          </cell>
          <cell r="EO532" t="str">
            <v/>
          </cell>
          <cell r="EP532" t="str">
            <v/>
          </cell>
          <cell r="EQ532" t="str">
            <v/>
          </cell>
          <cell r="ER532" t="str">
            <v/>
          </cell>
          <cell r="ES532" t="str">
            <v/>
          </cell>
          <cell r="ET532" t="str">
            <v/>
          </cell>
          <cell r="EU532" t="str">
            <v/>
          </cell>
          <cell r="EV532" t="str">
            <v/>
          </cell>
          <cell r="EW532" t="str">
            <v/>
          </cell>
          <cell r="EX532" t="str">
            <v/>
          </cell>
        </row>
        <row r="533"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F533" t="str">
            <v/>
          </cell>
          <cell r="G533" t="str">
            <v/>
          </cell>
          <cell r="H533" t="str">
            <v/>
          </cell>
          <cell r="I533" t="str">
            <v/>
          </cell>
          <cell r="J533" t="str">
            <v/>
          </cell>
          <cell r="K533" t="str">
            <v/>
          </cell>
          <cell r="L533" t="str">
            <v/>
          </cell>
          <cell r="M533" t="str">
            <v/>
          </cell>
          <cell r="N533" t="str">
            <v/>
          </cell>
          <cell r="O533" t="str">
            <v/>
          </cell>
          <cell r="P533" t="str">
            <v/>
          </cell>
          <cell r="Q533" t="str">
            <v/>
          </cell>
          <cell r="R533" t="str">
            <v/>
          </cell>
          <cell r="S533" t="str">
            <v/>
          </cell>
          <cell r="T533" t="str">
            <v/>
          </cell>
          <cell r="U533" t="str">
            <v/>
          </cell>
          <cell r="V533" t="str">
            <v/>
          </cell>
          <cell r="W533" t="str">
            <v/>
          </cell>
          <cell r="X533" t="str">
            <v/>
          </cell>
          <cell r="Y533" t="str">
            <v/>
          </cell>
          <cell r="Z533" t="str">
            <v/>
          </cell>
          <cell r="AA533" t="str">
            <v/>
          </cell>
          <cell r="AB533" t="str">
            <v/>
          </cell>
          <cell r="AC533" t="str">
            <v/>
          </cell>
          <cell r="AD533" t="str">
            <v/>
          </cell>
          <cell r="AE533" t="str">
            <v/>
          </cell>
          <cell r="AF533" t="str">
            <v/>
          </cell>
          <cell r="AG533" t="str">
            <v/>
          </cell>
          <cell r="AH533" t="str">
            <v/>
          </cell>
          <cell r="AI533" t="str">
            <v/>
          </cell>
          <cell r="AJ533" t="str">
            <v/>
          </cell>
          <cell r="AK533" t="str">
            <v/>
          </cell>
          <cell r="AL533" t="str">
            <v/>
          </cell>
          <cell r="AM533" t="str">
            <v/>
          </cell>
          <cell r="AN533" t="str">
            <v/>
          </cell>
          <cell r="AO533" t="str">
            <v/>
          </cell>
          <cell r="AP533" t="str">
            <v/>
          </cell>
          <cell r="AQ533" t="str">
            <v/>
          </cell>
          <cell r="AR533" t="str">
            <v/>
          </cell>
          <cell r="AS533" t="str">
            <v/>
          </cell>
          <cell r="AT533" t="str">
            <v/>
          </cell>
          <cell r="AU533" t="str">
            <v/>
          </cell>
          <cell r="AV533" t="str">
            <v/>
          </cell>
          <cell r="AW533" t="str">
            <v/>
          </cell>
          <cell r="AX533" t="str">
            <v/>
          </cell>
          <cell r="AY533" t="str">
            <v/>
          </cell>
          <cell r="AZ533" t="str">
            <v/>
          </cell>
          <cell r="BA533" t="str">
            <v/>
          </cell>
          <cell r="BB533" t="str">
            <v/>
          </cell>
          <cell r="BC533" t="str">
            <v/>
          </cell>
          <cell r="BD533" t="str">
            <v/>
          </cell>
          <cell r="BE533" t="str">
            <v/>
          </cell>
          <cell r="BF533" t="str">
            <v/>
          </cell>
          <cell r="BG533" t="str">
            <v/>
          </cell>
          <cell r="BH533" t="str">
            <v/>
          </cell>
          <cell r="BI533" t="str">
            <v/>
          </cell>
          <cell r="BJ533" t="str">
            <v/>
          </cell>
          <cell r="BK533" t="str">
            <v/>
          </cell>
          <cell r="BL533" t="str">
            <v/>
          </cell>
          <cell r="BM533" t="str">
            <v/>
          </cell>
          <cell r="BN533" t="str">
            <v/>
          </cell>
          <cell r="BO533" t="str">
            <v/>
          </cell>
          <cell r="BP533" t="str">
            <v/>
          </cell>
          <cell r="BQ533" t="str">
            <v/>
          </cell>
          <cell r="BR533" t="str">
            <v/>
          </cell>
          <cell r="BS533" t="str">
            <v/>
          </cell>
          <cell r="BT533" t="str">
            <v/>
          </cell>
          <cell r="BU533" t="str">
            <v/>
          </cell>
          <cell r="BV533" t="str">
            <v/>
          </cell>
          <cell r="BW533" t="str">
            <v/>
          </cell>
          <cell r="BX533" t="str">
            <v/>
          </cell>
          <cell r="BY533" t="str">
            <v/>
          </cell>
          <cell r="CA533" t="str">
            <v/>
          </cell>
          <cell r="CB533" t="str">
            <v/>
          </cell>
          <cell r="CC533" t="str">
            <v/>
          </cell>
          <cell r="CD533" t="str">
            <v/>
          </cell>
          <cell r="CE533" t="str">
            <v/>
          </cell>
          <cell r="CF533" t="str">
            <v/>
          </cell>
          <cell r="CG533" t="str">
            <v/>
          </cell>
          <cell r="CH533" t="str">
            <v/>
          </cell>
          <cell r="CI533" t="str">
            <v/>
          </cell>
          <cell r="CJ533" t="str">
            <v/>
          </cell>
          <cell r="CK533" t="str">
            <v/>
          </cell>
          <cell r="CL533" t="str">
            <v/>
          </cell>
          <cell r="CM533" t="str">
            <v/>
          </cell>
          <cell r="CN533" t="str">
            <v/>
          </cell>
          <cell r="CO533" t="str">
            <v/>
          </cell>
          <cell r="CP533" t="str">
            <v/>
          </cell>
          <cell r="CQ533" t="str">
            <v/>
          </cell>
          <cell r="CR533" t="str">
            <v/>
          </cell>
          <cell r="CS533" t="str">
            <v/>
          </cell>
          <cell r="CT533" t="str">
            <v/>
          </cell>
          <cell r="CU533" t="str">
            <v/>
          </cell>
          <cell r="CV533" t="str">
            <v/>
          </cell>
          <cell r="CW533" t="str">
            <v/>
          </cell>
          <cell r="CX533" t="str">
            <v/>
          </cell>
          <cell r="CY533" t="str">
            <v/>
          </cell>
          <cell r="CZ533" t="str">
            <v/>
          </cell>
          <cell r="DA533" t="str">
            <v/>
          </cell>
          <cell r="DB533" t="str">
            <v/>
          </cell>
          <cell r="DC533" t="str">
            <v/>
          </cell>
          <cell r="DD533" t="str">
            <v/>
          </cell>
          <cell r="DE533" t="str">
            <v/>
          </cell>
          <cell r="DF533" t="str">
            <v/>
          </cell>
          <cell r="DG533" t="str">
            <v/>
          </cell>
          <cell r="DH533" t="str">
            <v/>
          </cell>
          <cell r="DI533" t="str">
            <v/>
          </cell>
          <cell r="DJ533" t="str">
            <v/>
          </cell>
          <cell r="DK533" t="str">
            <v/>
          </cell>
          <cell r="DL533" t="str">
            <v/>
          </cell>
          <cell r="DM533" t="str">
            <v/>
          </cell>
          <cell r="DN533" t="str">
            <v/>
          </cell>
          <cell r="DO533" t="str">
            <v/>
          </cell>
          <cell r="DP533" t="str">
            <v/>
          </cell>
          <cell r="DQ533" t="str">
            <v/>
          </cell>
          <cell r="DR533" t="str">
            <v/>
          </cell>
          <cell r="DS533" t="str">
            <v/>
          </cell>
          <cell r="DT533" t="str">
            <v/>
          </cell>
          <cell r="DU533" t="str">
            <v/>
          </cell>
          <cell r="DV533" t="str">
            <v/>
          </cell>
          <cell r="DW533" t="str">
            <v/>
          </cell>
          <cell r="DX533" t="str">
            <v/>
          </cell>
          <cell r="DY533" t="str">
            <v/>
          </cell>
          <cell r="DZ533" t="str">
            <v/>
          </cell>
          <cell r="EA533" t="str">
            <v/>
          </cell>
          <cell r="EB533" t="str">
            <v/>
          </cell>
          <cell r="EC533" t="str">
            <v/>
          </cell>
          <cell r="ED533" t="str">
            <v/>
          </cell>
          <cell r="EE533" t="str">
            <v/>
          </cell>
          <cell r="EF533" t="str">
            <v/>
          </cell>
          <cell r="EG533" t="str">
            <v/>
          </cell>
          <cell r="EH533" t="str">
            <v/>
          </cell>
          <cell r="EI533" t="str">
            <v/>
          </cell>
          <cell r="EJ533" t="str">
            <v/>
          </cell>
          <cell r="EK533" t="str">
            <v/>
          </cell>
          <cell r="EL533" t="str">
            <v/>
          </cell>
          <cell r="EM533" t="str">
            <v/>
          </cell>
          <cell r="EN533" t="str">
            <v/>
          </cell>
          <cell r="EO533" t="str">
            <v/>
          </cell>
          <cell r="EP533" t="str">
            <v/>
          </cell>
          <cell r="EQ533" t="str">
            <v/>
          </cell>
          <cell r="ER533" t="str">
            <v/>
          </cell>
          <cell r="ES533" t="str">
            <v/>
          </cell>
          <cell r="ET533" t="str">
            <v/>
          </cell>
          <cell r="EU533" t="str">
            <v/>
          </cell>
          <cell r="EV533" t="str">
            <v/>
          </cell>
          <cell r="EW533" t="str">
            <v/>
          </cell>
          <cell r="EX533" t="str">
            <v/>
          </cell>
        </row>
        <row r="534"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F534" t="str">
            <v/>
          </cell>
          <cell r="G534" t="str">
            <v/>
          </cell>
          <cell r="H534" t="str">
            <v/>
          </cell>
          <cell r="I534" t="str">
            <v/>
          </cell>
          <cell r="J534" t="str">
            <v/>
          </cell>
          <cell r="K534" t="str">
            <v/>
          </cell>
          <cell r="L534" t="str">
            <v/>
          </cell>
          <cell r="M534" t="str">
            <v/>
          </cell>
          <cell r="N534" t="str">
            <v/>
          </cell>
          <cell r="O534" t="str">
            <v/>
          </cell>
          <cell r="P534" t="str">
            <v/>
          </cell>
          <cell r="Q534" t="str">
            <v/>
          </cell>
          <cell r="R534" t="str">
            <v/>
          </cell>
          <cell r="S534" t="str">
            <v/>
          </cell>
          <cell r="T534" t="str">
            <v/>
          </cell>
          <cell r="U534" t="str">
            <v/>
          </cell>
          <cell r="V534" t="str">
            <v/>
          </cell>
          <cell r="W534" t="str">
            <v/>
          </cell>
          <cell r="X534" t="str">
            <v/>
          </cell>
          <cell r="Y534" t="str">
            <v/>
          </cell>
          <cell r="Z534" t="str">
            <v/>
          </cell>
          <cell r="AA534" t="str">
            <v/>
          </cell>
          <cell r="AB534" t="str">
            <v/>
          </cell>
          <cell r="AC534" t="str">
            <v/>
          </cell>
          <cell r="AD534" t="str">
            <v/>
          </cell>
          <cell r="AE534" t="str">
            <v/>
          </cell>
          <cell r="AF534" t="str">
            <v/>
          </cell>
          <cell r="AG534" t="str">
            <v/>
          </cell>
          <cell r="AH534" t="str">
            <v/>
          </cell>
          <cell r="AI534" t="str">
            <v/>
          </cell>
          <cell r="AJ534" t="str">
            <v/>
          </cell>
          <cell r="AK534" t="str">
            <v/>
          </cell>
          <cell r="AL534" t="str">
            <v/>
          </cell>
          <cell r="AM534" t="str">
            <v/>
          </cell>
          <cell r="AN534" t="str">
            <v/>
          </cell>
          <cell r="AO534" t="str">
            <v/>
          </cell>
          <cell r="AP534" t="str">
            <v/>
          </cell>
          <cell r="AQ534" t="str">
            <v/>
          </cell>
          <cell r="AR534" t="str">
            <v/>
          </cell>
          <cell r="AS534" t="str">
            <v/>
          </cell>
          <cell r="AT534" t="str">
            <v/>
          </cell>
          <cell r="AU534" t="str">
            <v/>
          </cell>
          <cell r="AV534" t="str">
            <v/>
          </cell>
          <cell r="AW534" t="str">
            <v/>
          </cell>
          <cell r="AX534" t="str">
            <v/>
          </cell>
          <cell r="AY534" t="str">
            <v/>
          </cell>
          <cell r="AZ534" t="str">
            <v/>
          </cell>
          <cell r="BA534" t="str">
            <v/>
          </cell>
          <cell r="BB534" t="str">
            <v/>
          </cell>
          <cell r="BC534" t="str">
            <v/>
          </cell>
          <cell r="BD534" t="str">
            <v/>
          </cell>
          <cell r="BE534" t="str">
            <v/>
          </cell>
          <cell r="BF534" t="str">
            <v/>
          </cell>
          <cell r="BG534" t="str">
            <v/>
          </cell>
          <cell r="BH534" t="str">
            <v/>
          </cell>
          <cell r="BI534" t="str">
            <v/>
          </cell>
          <cell r="BJ534" t="str">
            <v/>
          </cell>
          <cell r="BK534" t="str">
            <v/>
          </cell>
          <cell r="BL534" t="str">
            <v/>
          </cell>
          <cell r="BM534" t="str">
            <v/>
          </cell>
          <cell r="BN534" t="str">
            <v/>
          </cell>
          <cell r="BO534" t="str">
            <v/>
          </cell>
          <cell r="BP534" t="str">
            <v/>
          </cell>
          <cell r="BQ534" t="str">
            <v/>
          </cell>
          <cell r="BR534" t="str">
            <v/>
          </cell>
          <cell r="BS534" t="str">
            <v/>
          </cell>
          <cell r="BT534" t="str">
            <v/>
          </cell>
          <cell r="BU534" t="str">
            <v/>
          </cell>
          <cell r="BV534" t="str">
            <v/>
          </cell>
          <cell r="BW534" t="str">
            <v/>
          </cell>
          <cell r="BX534" t="str">
            <v/>
          </cell>
          <cell r="BY534" t="str">
            <v/>
          </cell>
          <cell r="CA534" t="str">
            <v/>
          </cell>
          <cell r="CB534" t="str">
            <v/>
          </cell>
          <cell r="CC534" t="str">
            <v/>
          </cell>
          <cell r="CD534" t="str">
            <v/>
          </cell>
          <cell r="CE534" t="str">
            <v/>
          </cell>
          <cell r="CF534" t="str">
            <v/>
          </cell>
          <cell r="CG534" t="str">
            <v/>
          </cell>
          <cell r="CH534" t="str">
            <v/>
          </cell>
          <cell r="CI534" t="str">
            <v/>
          </cell>
          <cell r="CJ534" t="str">
            <v/>
          </cell>
          <cell r="CK534" t="str">
            <v/>
          </cell>
          <cell r="CL534" t="str">
            <v/>
          </cell>
          <cell r="CM534" t="str">
            <v/>
          </cell>
          <cell r="CN534" t="str">
            <v/>
          </cell>
          <cell r="CO534" t="str">
            <v/>
          </cell>
          <cell r="CP534" t="str">
            <v/>
          </cell>
          <cell r="CQ534" t="str">
            <v/>
          </cell>
          <cell r="CR534" t="str">
            <v/>
          </cell>
          <cell r="CS534" t="str">
            <v/>
          </cell>
          <cell r="CT534" t="str">
            <v/>
          </cell>
          <cell r="CU534" t="str">
            <v/>
          </cell>
          <cell r="CV534" t="str">
            <v/>
          </cell>
          <cell r="CW534" t="str">
            <v/>
          </cell>
          <cell r="CX534" t="str">
            <v/>
          </cell>
          <cell r="CY534" t="str">
            <v/>
          </cell>
          <cell r="CZ534" t="str">
            <v/>
          </cell>
          <cell r="DA534" t="str">
            <v/>
          </cell>
          <cell r="DB534" t="str">
            <v/>
          </cell>
          <cell r="DC534" t="str">
            <v/>
          </cell>
          <cell r="DD534" t="str">
            <v/>
          </cell>
          <cell r="DE534" t="str">
            <v/>
          </cell>
          <cell r="DF534" t="str">
            <v/>
          </cell>
          <cell r="DG534" t="str">
            <v/>
          </cell>
          <cell r="DH534" t="str">
            <v/>
          </cell>
          <cell r="DI534" t="str">
            <v/>
          </cell>
          <cell r="DJ534" t="str">
            <v/>
          </cell>
          <cell r="DK534" t="str">
            <v/>
          </cell>
          <cell r="DL534" t="str">
            <v/>
          </cell>
          <cell r="DM534" t="str">
            <v/>
          </cell>
          <cell r="DN534" t="str">
            <v/>
          </cell>
          <cell r="DO534" t="str">
            <v/>
          </cell>
          <cell r="DP534" t="str">
            <v/>
          </cell>
          <cell r="DQ534" t="str">
            <v/>
          </cell>
          <cell r="DR534" t="str">
            <v/>
          </cell>
          <cell r="DS534" t="str">
            <v/>
          </cell>
          <cell r="DT534" t="str">
            <v/>
          </cell>
          <cell r="DU534" t="str">
            <v/>
          </cell>
          <cell r="DV534" t="str">
            <v/>
          </cell>
          <cell r="DW534" t="str">
            <v/>
          </cell>
          <cell r="DX534" t="str">
            <v/>
          </cell>
          <cell r="DY534" t="str">
            <v/>
          </cell>
          <cell r="DZ534" t="str">
            <v/>
          </cell>
          <cell r="EA534" t="str">
            <v/>
          </cell>
          <cell r="EB534" t="str">
            <v/>
          </cell>
          <cell r="EC534" t="str">
            <v/>
          </cell>
          <cell r="ED534" t="str">
            <v/>
          </cell>
          <cell r="EE534" t="str">
            <v/>
          </cell>
          <cell r="EF534" t="str">
            <v/>
          </cell>
          <cell r="EG534" t="str">
            <v/>
          </cell>
          <cell r="EH534" t="str">
            <v/>
          </cell>
          <cell r="EI534" t="str">
            <v/>
          </cell>
          <cell r="EJ534" t="str">
            <v/>
          </cell>
          <cell r="EK534" t="str">
            <v/>
          </cell>
          <cell r="EL534" t="str">
            <v/>
          </cell>
          <cell r="EM534" t="str">
            <v/>
          </cell>
          <cell r="EN534" t="str">
            <v/>
          </cell>
          <cell r="EO534" t="str">
            <v/>
          </cell>
          <cell r="EP534" t="str">
            <v/>
          </cell>
          <cell r="EQ534" t="str">
            <v/>
          </cell>
          <cell r="ER534" t="str">
            <v/>
          </cell>
          <cell r="ES534" t="str">
            <v/>
          </cell>
          <cell r="ET534" t="str">
            <v/>
          </cell>
          <cell r="EU534" t="str">
            <v/>
          </cell>
          <cell r="EV534" t="str">
            <v/>
          </cell>
          <cell r="EW534" t="str">
            <v/>
          </cell>
          <cell r="EX534" t="str">
            <v/>
          </cell>
        </row>
        <row r="535"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F535" t="str">
            <v/>
          </cell>
          <cell r="G535" t="str">
            <v/>
          </cell>
          <cell r="H535" t="str">
            <v/>
          </cell>
          <cell r="I535" t="str">
            <v/>
          </cell>
          <cell r="J535" t="str">
            <v/>
          </cell>
          <cell r="K535" t="str">
            <v/>
          </cell>
          <cell r="L535" t="str">
            <v/>
          </cell>
          <cell r="M535" t="str">
            <v/>
          </cell>
          <cell r="N535" t="str">
            <v/>
          </cell>
          <cell r="O535" t="str">
            <v/>
          </cell>
          <cell r="P535" t="str">
            <v/>
          </cell>
          <cell r="Q535" t="str">
            <v/>
          </cell>
          <cell r="R535" t="str">
            <v/>
          </cell>
          <cell r="S535" t="str">
            <v/>
          </cell>
          <cell r="T535" t="str">
            <v/>
          </cell>
          <cell r="U535" t="str">
            <v/>
          </cell>
          <cell r="V535" t="str">
            <v/>
          </cell>
          <cell r="W535" t="str">
            <v/>
          </cell>
          <cell r="X535" t="str">
            <v/>
          </cell>
          <cell r="Y535" t="str">
            <v/>
          </cell>
          <cell r="Z535" t="str">
            <v/>
          </cell>
          <cell r="AA535" t="str">
            <v/>
          </cell>
          <cell r="AB535" t="str">
            <v/>
          </cell>
          <cell r="AC535" t="str">
            <v/>
          </cell>
          <cell r="AD535" t="str">
            <v/>
          </cell>
          <cell r="AE535" t="str">
            <v/>
          </cell>
          <cell r="AF535" t="str">
            <v/>
          </cell>
          <cell r="AG535" t="str">
            <v/>
          </cell>
          <cell r="AH535" t="str">
            <v/>
          </cell>
          <cell r="AI535" t="str">
            <v/>
          </cell>
          <cell r="AJ535" t="str">
            <v/>
          </cell>
          <cell r="AK535" t="str">
            <v/>
          </cell>
          <cell r="AL535" t="str">
            <v/>
          </cell>
          <cell r="AM535" t="str">
            <v/>
          </cell>
          <cell r="AN535" t="str">
            <v/>
          </cell>
          <cell r="AO535" t="str">
            <v/>
          </cell>
          <cell r="AP535" t="str">
            <v/>
          </cell>
          <cell r="AQ535" t="str">
            <v/>
          </cell>
          <cell r="AR535" t="str">
            <v/>
          </cell>
          <cell r="AS535" t="str">
            <v/>
          </cell>
          <cell r="AT535" t="str">
            <v/>
          </cell>
          <cell r="AU535" t="str">
            <v/>
          </cell>
          <cell r="AV535" t="str">
            <v/>
          </cell>
          <cell r="AW535" t="str">
            <v/>
          </cell>
          <cell r="AX535" t="str">
            <v/>
          </cell>
          <cell r="AY535" t="str">
            <v/>
          </cell>
          <cell r="AZ535" t="str">
            <v/>
          </cell>
          <cell r="BA535" t="str">
            <v/>
          </cell>
          <cell r="BB535" t="str">
            <v/>
          </cell>
          <cell r="BC535" t="str">
            <v/>
          </cell>
          <cell r="BD535" t="str">
            <v/>
          </cell>
          <cell r="BE535" t="str">
            <v/>
          </cell>
          <cell r="BF535" t="str">
            <v/>
          </cell>
          <cell r="BG535" t="str">
            <v/>
          </cell>
          <cell r="BH535" t="str">
            <v/>
          </cell>
          <cell r="BI535" t="str">
            <v/>
          </cell>
          <cell r="BJ535" t="str">
            <v/>
          </cell>
          <cell r="BK535" t="str">
            <v/>
          </cell>
          <cell r="BL535" t="str">
            <v/>
          </cell>
          <cell r="BM535" t="str">
            <v/>
          </cell>
          <cell r="BN535" t="str">
            <v/>
          </cell>
          <cell r="BO535" t="str">
            <v/>
          </cell>
          <cell r="BP535" t="str">
            <v/>
          </cell>
          <cell r="BQ535" t="str">
            <v/>
          </cell>
          <cell r="BR535" t="str">
            <v/>
          </cell>
          <cell r="BS535" t="str">
            <v/>
          </cell>
          <cell r="BT535" t="str">
            <v/>
          </cell>
          <cell r="BU535" t="str">
            <v/>
          </cell>
          <cell r="BV535" t="str">
            <v/>
          </cell>
          <cell r="BW535" t="str">
            <v/>
          </cell>
          <cell r="BX535" t="str">
            <v/>
          </cell>
          <cell r="BY535" t="str">
            <v/>
          </cell>
          <cell r="CA535" t="str">
            <v/>
          </cell>
          <cell r="CB535" t="str">
            <v/>
          </cell>
          <cell r="CC535" t="str">
            <v/>
          </cell>
          <cell r="CD535" t="str">
            <v/>
          </cell>
          <cell r="CE535" t="str">
            <v/>
          </cell>
          <cell r="CF535" t="str">
            <v/>
          </cell>
          <cell r="CG535" t="str">
            <v/>
          </cell>
          <cell r="CH535" t="str">
            <v/>
          </cell>
          <cell r="CI535" t="str">
            <v/>
          </cell>
          <cell r="CJ535" t="str">
            <v/>
          </cell>
          <cell r="CK535" t="str">
            <v/>
          </cell>
          <cell r="CL535" t="str">
            <v/>
          </cell>
          <cell r="CM535" t="str">
            <v/>
          </cell>
          <cell r="CN535" t="str">
            <v/>
          </cell>
          <cell r="CO535" t="str">
            <v/>
          </cell>
          <cell r="CP535" t="str">
            <v/>
          </cell>
          <cell r="CQ535" t="str">
            <v/>
          </cell>
          <cell r="CR535" t="str">
            <v/>
          </cell>
          <cell r="CS535" t="str">
            <v/>
          </cell>
          <cell r="CT535" t="str">
            <v/>
          </cell>
          <cell r="CU535" t="str">
            <v/>
          </cell>
          <cell r="CV535" t="str">
            <v/>
          </cell>
          <cell r="CW535" t="str">
            <v/>
          </cell>
          <cell r="CX535" t="str">
            <v/>
          </cell>
          <cell r="CY535" t="str">
            <v/>
          </cell>
          <cell r="CZ535" t="str">
            <v/>
          </cell>
          <cell r="DA535" t="str">
            <v/>
          </cell>
          <cell r="DB535" t="str">
            <v/>
          </cell>
          <cell r="DC535" t="str">
            <v/>
          </cell>
          <cell r="DD535" t="str">
            <v/>
          </cell>
          <cell r="DE535" t="str">
            <v/>
          </cell>
          <cell r="DF535" t="str">
            <v/>
          </cell>
          <cell r="DG535" t="str">
            <v/>
          </cell>
          <cell r="DH535" t="str">
            <v/>
          </cell>
          <cell r="DI535" t="str">
            <v/>
          </cell>
          <cell r="DJ535" t="str">
            <v/>
          </cell>
          <cell r="DK535" t="str">
            <v/>
          </cell>
          <cell r="DL535" t="str">
            <v/>
          </cell>
          <cell r="DM535" t="str">
            <v/>
          </cell>
          <cell r="DN535" t="str">
            <v/>
          </cell>
          <cell r="DO535" t="str">
            <v/>
          </cell>
          <cell r="DP535" t="str">
            <v/>
          </cell>
          <cell r="DQ535" t="str">
            <v/>
          </cell>
          <cell r="DR535" t="str">
            <v/>
          </cell>
          <cell r="DS535" t="str">
            <v/>
          </cell>
          <cell r="DT535" t="str">
            <v/>
          </cell>
          <cell r="DU535" t="str">
            <v/>
          </cell>
          <cell r="DV535" t="str">
            <v/>
          </cell>
          <cell r="DW535" t="str">
            <v/>
          </cell>
          <cell r="DX535" t="str">
            <v/>
          </cell>
          <cell r="DY535" t="str">
            <v/>
          </cell>
          <cell r="DZ535" t="str">
            <v/>
          </cell>
          <cell r="EA535" t="str">
            <v/>
          </cell>
          <cell r="EB535" t="str">
            <v/>
          </cell>
          <cell r="EC535" t="str">
            <v/>
          </cell>
          <cell r="ED535" t="str">
            <v/>
          </cell>
          <cell r="EE535" t="str">
            <v/>
          </cell>
          <cell r="EF535" t="str">
            <v/>
          </cell>
          <cell r="EG535" t="str">
            <v/>
          </cell>
          <cell r="EH535" t="str">
            <v/>
          </cell>
          <cell r="EI535" t="str">
            <v/>
          </cell>
          <cell r="EJ535" t="str">
            <v/>
          </cell>
          <cell r="EK535" t="str">
            <v/>
          </cell>
          <cell r="EL535" t="str">
            <v/>
          </cell>
          <cell r="EM535" t="str">
            <v/>
          </cell>
          <cell r="EN535" t="str">
            <v/>
          </cell>
          <cell r="EO535" t="str">
            <v/>
          </cell>
          <cell r="EP535" t="str">
            <v/>
          </cell>
          <cell r="EQ535" t="str">
            <v/>
          </cell>
          <cell r="ER535" t="str">
            <v/>
          </cell>
          <cell r="ES535" t="str">
            <v/>
          </cell>
          <cell r="ET535" t="str">
            <v/>
          </cell>
          <cell r="EU535" t="str">
            <v/>
          </cell>
          <cell r="EV535" t="str">
            <v/>
          </cell>
          <cell r="EW535" t="str">
            <v/>
          </cell>
          <cell r="EX535" t="str">
            <v/>
          </cell>
        </row>
        <row r="536"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F536" t="str">
            <v/>
          </cell>
          <cell r="G536" t="str">
            <v/>
          </cell>
          <cell r="H536" t="str">
            <v/>
          </cell>
          <cell r="I536" t="str">
            <v/>
          </cell>
          <cell r="J536" t="str">
            <v/>
          </cell>
          <cell r="K536" t="str">
            <v/>
          </cell>
          <cell r="L536" t="str">
            <v/>
          </cell>
          <cell r="M536" t="str">
            <v/>
          </cell>
          <cell r="N536" t="str">
            <v/>
          </cell>
          <cell r="O536" t="str">
            <v/>
          </cell>
          <cell r="P536" t="str">
            <v/>
          </cell>
          <cell r="Q536" t="str">
            <v/>
          </cell>
          <cell r="R536" t="str">
            <v/>
          </cell>
          <cell r="S536" t="str">
            <v/>
          </cell>
          <cell r="T536" t="str">
            <v/>
          </cell>
          <cell r="U536" t="str">
            <v/>
          </cell>
          <cell r="V536" t="str">
            <v/>
          </cell>
          <cell r="W536" t="str">
            <v/>
          </cell>
          <cell r="X536" t="str">
            <v/>
          </cell>
          <cell r="Y536" t="str">
            <v/>
          </cell>
          <cell r="Z536" t="str">
            <v/>
          </cell>
          <cell r="AA536" t="str">
            <v/>
          </cell>
          <cell r="AB536" t="str">
            <v/>
          </cell>
          <cell r="AC536" t="str">
            <v/>
          </cell>
          <cell r="AD536" t="str">
            <v/>
          </cell>
          <cell r="AE536" t="str">
            <v/>
          </cell>
          <cell r="AF536" t="str">
            <v/>
          </cell>
          <cell r="AG536" t="str">
            <v/>
          </cell>
          <cell r="AH536" t="str">
            <v/>
          </cell>
          <cell r="AI536" t="str">
            <v/>
          </cell>
          <cell r="AJ536" t="str">
            <v/>
          </cell>
          <cell r="AK536" t="str">
            <v/>
          </cell>
          <cell r="AL536" t="str">
            <v/>
          </cell>
          <cell r="AM536" t="str">
            <v/>
          </cell>
          <cell r="AN536" t="str">
            <v/>
          </cell>
          <cell r="AO536" t="str">
            <v/>
          </cell>
          <cell r="AP536" t="str">
            <v/>
          </cell>
          <cell r="AQ536" t="str">
            <v/>
          </cell>
          <cell r="AR536" t="str">
            <v/>
          </cell>
          <cell r="AS536" t="str">
            <v/>
          </cell>
          <cell r="AT536" t="str">
            <v/>
          </cell>
          <cell r="AU536" t="str">
            <v/>
          </cell>
          <cell r="AV536" t="str">
            <v/>
          </cell>
          <cell r="AW536" t="str">
            <v/>
          </cell>
          <cell r="AX536" t="str">
            <v/>
          </cell>
          <cell r="AY536" t="str">
            <v/>
          </cell>
          <cell r="AZ536" t="str">
            <v/>
          </cell>
          <cell r="BA536" t="str">
            <v/>
          </cell>
          <cell r="BB536" t="str">
            <v/>
          </cell>
          <cell r="BC536" t="str">
            <v/>
          </cell>
          <cell r="BD536" t="str">
            <v/>
          </cell>
          <cell r="BE536" t="str">
            <v/>
          </cell>
          <cell r="BF536" t="str">
            <v/>
          </cell>
          <cell r="BG536" t="str">
            <v/>
          </cell>
          <cell r="BH536" t="str">
            <v/>
          </cell>
          <cell r="BI536" t="str">
            <v/>
          </cell>
          <cell r="BJ536" t="str">
            <v/>
          </cell>
          <cell r="BK536" t="str">
            <v/>
          </cell>
          <cell r="BL536" t="str">
            <v/>
          </cell>
          <cell r="BM536" t="str">
            <v/>
          </cell>
          <cell r="BN536" t="str">
            <v/>
          </cell>
          <cell r="BO536" t="str">
            <v/>
          </cell>
          <cell r="BP536" t="str">
            <v/>
          </cell>
          <cell r="BQ536" t="str">
            <v/>
          </cell>
          <cell r="BR536" t="str">
            <v/>
          </cell>
          <cell r="BS536" t="str">
            <v/>
          </cell>
          <cell r="BT536" t="str">
            <v/>
          </cell>
          <cell r="BU536" t="str">
            <v/>
          </cell>
          <cell r="BV536" t="str">
            <v/>
          </cell>
          <cell r="BW536" t="str">
            <v/>
          </cell>
          <cell r="BX536" t="str">
            <v/>
          </cell>
          <cell r="BY536" t="str">
            <v/>
          </cell>
          <cell r="CA536" t="str">
            <v/>
          </cell>
          <cell r="CB536" t="str">
            <v/>
          </cell>
          <cell r="CC536" t="str">
            <v/>
          </cell>
          <cell r="CD536" t="str">
            <v/>
          </cell>
          <cell r="CE536" t="str">
            <v/>
          </cell>
          <cell r="CF536" t="str">
            <v/>
          </cell>
          <cell r="CG536" t="str">
            <v/>
          </cell>
          <cell r="CH536" t="str">
            <v/>
          </cell>
          <cell r="CI536" t="str">
            <v/>
          </cell>
          <cell r="CJ536" t="str">
            <v/>
          </cell>
          <cell r="CK536" t="str">
            <v/>
          </cell>
          <cell r="CL536" t="str">
            <v/>
          </cell>
          <cell r="CM536" t="str">
            <v/>
          </cell>
          <cell r="CN536" t="str">
            <v/>
          </cell>
          <cell r="CO536" t="str">
            <v/>
          </cell>
          <cell r="CP536" t="str">
            <v/>
          </cell>
          <cell r="CQ536" t="str">
            <v/>
          </cell>
          <cell r="CR536" t="str">
            <v/>
          </cell>
          <cell r="CS536" t="str">
            <v/>
          </cell>
          <cell r="CT536" t="str">
            <v/>
          </cell>
          <cell r="CU536" t="str">
            <v/>
          </cell>
          <cell r="CV536" t="str">
            <v/>
          </cell>
          <cell r="CW536" t="str">
            <v/>
          </cell>
          <cell r="CX536" t="str">
            <v/>
          </cell>
          <cell r="CY536" t="str">
            <v/>
          </cell>
          <cell r="CZ536" t="str">
            <v/>
          </cell>
          <cell r="DA536" t="str">
            <v/>
          </cell>
          <cell r="DB536" t="str">
            <v/>
          </cell>
          <cell r="DC536" t="str">
            <v/>
          </cell>
          <cell r="DD536" t="str">
            <v/>
          </cell>
          <cell r="DE536" t="str">
            <v/>
          </cell>
          <cell r="DF536" t="str">
            <v/>
          </cell>
          <cell r="DG536" t="str">
            <v/>
          </cell>
          <cell r="DH536" t="str">
            <v/>
          </cell>
          <cell r="DI536" t="str">
            <v/>
          </cell>
          <cell r="DJ536" t="str">
            <v/>
          </cell>
          <cell r="DK536" t="str">
            <v/>
          </cell>
          <cell r="DL536" t="str">
            <v/>
          </cell>
          <cell r="DM536" t="str">
            <v/>
          </cell>
          <cell r="DN536" t="str">
            <v/>
          </cell>
          <cell r="DO536" t="str">
            <v/>
          </cell>
          <cell r="DP536" t="str">
            <v/>
          </cell>
          <cell r="DQ536" t="str">
            <v/>
          </cell>
          <cell r="DR536" t="str">
            <v/>
          </cell>
          <cell r="DS536" t="str">
            <v/>
          </cell>
          <cell r="DT536" t="str">
            <v/>
          </cell>
          <cell r="DU536" t="str">
            <v/>
          </cell>
          <cell r="DV536" t="str">
            <v/>
          </cell>
          <cell r="DW536" t="str">
            <v/>
          </cell>
          <cell r="DX536" t="str">
            <v/>
          </cell>
          <cell r="DY536" t="str">
            <v/>
          </cell>
          <cell r="DZ536" t="str">
            <v/>
          </cell>
          <cell r="EA536" t="str">
            <v/>
          </cell>
          <cell r="EB536" t="str">
            <v/>
          </cell>
          <cell r="EC536" t="str">
            <v/>
          </cell>
          <cell r="ED536" t="str">
            <v/>
          </cell>
          <cell r="EE536" t="str">
            <v/>
          </cell>
          <cell r="EF536" t="str">
            <v/>
          </cell>
          <cell r="EG536" t="str">
            <v/>
          </cell>
          <cell r="EH536" t="str">
            <v/>
          </cell>
          <cell r="EI536" t="str">
            <v/>
          </cell>
          <cell r="EJ536" t="str">
            <v/>
          </cell>
          <cell r="EK536" t="str">
            <v/>
          </cell>
          <cell r="EL536" t="str">
            <v/>
          </cell>
          <cell r="EM536" t="str">
            <v/>
          </cell>
          <cell r="EN536" t="str">
            <v/>
          </cell>
          <cell r="EO536" t="str">
            <v/>
          </cell>
          <cell r="EP536" t="str">
            <v/>
          </cell>
          <cell r="EQ536" t="str">
            <v/>
          </cell>
          <cell r="ER536" t="str">
            <v/>
          </cell>
          <cell r="ES536" t="str">
            <v/>
          </cell>
          <cell r="ET536" t="str">
            <v/>
          </cell>
          <cell r="EU536" t="str">
            <v/>
          </cell>
          <cell r="EV536" t="str">
            <v/>
          </cell>
          <cell r="EW536" t="str">
            <v/>
          </cell>
          <cell r="EX536" t="str">
            <v/>
          </cell>
        </row>
        <row r="537"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F537" t="str">
            <v/>
          </cell>
          <cell r="G537" t="str">
            <v/>
          </cell>
          <cell r="H537" t="str">
            <v/>
          </cell>
          <cell r="I537" t="str">
            <v/>
          </cell>
          <cell r="J537" t="str">
            <v/>
          </cell>
          <cell r="K537" t="str">
            <v/>
          </cell>
          <cell r="L537" t="str">
            <v/>
          </cell>
          <cell r="M537" t="str">
            <v/>
          </cell>
          <cell r="N537" t="str">
            <v/>
          </cell>
          <cell r="O537" t="str">
            <v/>
          </cell>
          <cell r="P537" t="str">
            <v/>
          </cell>
          <cell r="Q537" t="str">
            <v/>
          </cell>
          <cell r="R537" t="str">
            <v/>
          </cell>
          <cell r="S537" t="str">
            <v/>
          </cell>
          <cell r="T537" t="str">
            <v/>
          </cell>
          <cell r="U537" t="str">
            <v/>
          </cell>
          <cell r="V537" t="str">
            <v/>
          </cell>
          <cell r="W537" t="str">
            <v/>
          </cell>
          <cell r="X537" t="str">
            <v/>
          </cell>
          <cell r="Y537" t="str">
            <v/>
          </cell>
          <cell r="Z537" t="str">
            <v/>
          </cell>
          <cell r="AA537" t="str">
            <v/>
          </cell>
          <cell r="AB537" t="str">
            <v/>
          </cell>
          <cell r="AC537" t="str">
            <v/>
          </cell>
          <cell r="AD537" t="str">
            <v/>
          </cell>
          <cell r="AE537" t="str">
            <v/>
          </cell>
          <cell r="AF537" t="str">
            <v/>
          </cell>
          <cell r="AG537" t="str">
            <v/>
          </cell>
          <cell r="AH537" t="str">
            <v/>
          </cell>
          <cell r="AI537" t="str">
            <v/>
          </cell>
          <cell r="AJ537" t="str">
            <v/>
          </cell>
          <cell r="AK537" t="str">
            <v/>
          </cell>
          <cell r="AL537" t="str">
            <v/>
          </cell>
          <cell r="AM537" t="str">
            <v/>
          </cell>
          <cell r="AN537" t="str">
            <v/>
          </cell>
          <cell r="AO537" t="str">
            <v/>
          </cell>
          <cell r="AP537" t="str">
            <v/>
          </cell>
          <cell r="AQ537" t="str">
            <v/>
          </cell>
          <cell r="AR537" t="str">
            <v/>
          </cell>
          <cell r="AS537" t="str">
            <v/>
          </cell>
          <cell r="AT537" t="str">
            <v/>
          </cell>
          <cell r="AU537" t="str">
            <v/>
          </cell>
          <cell r="AV537" t="str">
            <v/>
          </cell>
          <cell r="AW537" t="str">
            <v/>
          </cell>
          <cell r="AX537" t="str">
            <v/>
          </cell>
          <cell r="AY537" t="str">
            <v/>
          </cell>
          <cell r="AZ537" t="str">
            <v/>
          </cell>
          <cell r="BA537" t="str">
            <v/>
          </cell>
          <cell r="BB537" t="str">
            <v/>
          </cell>
          <cell r="BC537" t="str">
            <v/>
          </cell>
          <cell r="BD537" t="str">
            <v/>
          </cell>
          <cell r="BE537" t="str">
            <v/>
          </cell>
          <cell r="BF537" t="str">
            <v/>
          </cell>
          <cell r="BG537" t="str">
            <v/>
          </cell>
          <cell r="BH537" t="str">
            <v/>
          </cell>
          <cell r="BI537" t="str">
            <v/>
          </cell>
          <cell r="BJ537" t="str">
            <v/>
          </cell>
          <cell r="BK537" t="str">
            <v/>
          </cell>
          <cell r="BL537" t="str">
            <v/>
          </cell>
          <cell r="BM537" t="str">
            <v/>
          </cell>
          <cell r="BN537" t="str">
            <v/>
          </cell>
          <cell r="BO537" t="str">
            <v/>
          </cell>
          <cell r="BP537" t="str">
            <v/>
          </cell>
          <cell r="BQ537" t="str">
            <v/>
          </cell>
          <cell r="BR537" t="str">
            <v/>
          </cell>
          <cell r="BS537" t="str">
            <v/>
          </cell>
          <cell r="BT537" t="str">
            <v/>
          </cell>
          <cell r="BU537" t="str">
            <v/>
          </cell>
          <cell r="BV537" t="str">
            <v/>
          </cell>
          <cell r="BW537" t="str">
            <v/>
          </cell>
          <cell r="BX537" t="str">
            <v/>
          </cell>
          <cell r="BY537" t="str">
            <v/>
          </cell>
          <cell r="CA537" t="str">
            <v/>
          </cell>
          <cell r="CB537" t="str">
            <v/>
          </cell>
          <cell r="CC537" t="str">
            <v/>
          </cell>
          <cell r="CD537" t="str">
            <v/>
          </cell>
          <cell r="CE537" t="str">
            <v/>
          </cell>
          <cell r="CF537" t="str">
            <v/>
          </cell>
          <cell r="CG537" t="str">
            <v/>
          </cell>
          <cell r="CH537" t="str">
            <v/>
          </cell>
          <cell r="CI537" t="str">
            <v/>
          </cell>
          <cell r="CJ537" t="str">
            <v/>
          </cell>
          <cell r="CK537" t="str">
            <v/>
          </cell>
          <cell r="CL537" t="str">
            <v/>
          </cell>
          <cell r="CM537" t="str">
            <v/>
          </cell>
          <cell r="CN537" t="str">
            <v/>
          </cell>
          <cell r="CO537" t="str">
            <v/>
          </cell>
          <cell r="CP537" t="str">
            <v/>
          </cell>
          <cell r="CQ537" t="str">
            <v/>
          </cell>
          <cell r="CR537" t="str">
            <v/>
          </cell>
          <cell r="CS537" t="str">
            <v/>
          </cell>
          <cell r="CT537" t="str">
            <v/>
          </cell>
          <cell r="CU537" t="str">
            <v/>
          </cell>
          <cell r="CV537" t="str">
            <v/>
          </cell>
          <cell r="CW537" t="str">
            <v/>
          </cell>
          <cell r="CX537" t="str">
            <v/>
          </cell>
          <cell r="CY537" t="str">
            <v/>
          </cell>
          <cell r="CZ537" t="str">
            <v/>
          </cell>
          <cell r="DA537" t="str">
            <v/>
          </cell>
          <cell r="DB537" t="str">
            <v/>
          </cell>
          <cell r="DC537" t="str">
            <v/>
          </cell>
          <cell r="DD537" t="str">
            <v/>
          </cell>
          <cell r="DE537" t="str">
            <v/>
          </cell>
          <cell r="DF537" t="str">
            <v/>
          </cell>
          <cell r="DG537" t="str">
            <v/>
          </cell>
          <cell r="DH537" t="str">
            <v/>
          </cell>
          <cell r="DI537" t="str">
            <v/>
          </cell>
          <cell r="DJ537" t="str">
            <v/>
          </cell>
          <cell r="DK537" t="str">
            <v/>
          </cell>
          <cell r="DL537" t="str">
            <v/>
          </cell>
          <cell r="DM537" t="str">
            <v/>
          </cell>
          <cell r="DN537" t="str">
            <v/>
          </cell>
          <cell r="DO537" t="str">
            <v/>
          </cell>
          <cell r="DP537" t="str">
            <v/>
          </cell>
          <cell r="DQ537" t="str">
            <v/>
          </cell>
          <cell r="DR537" t="str">
            <v/>
          </cell>
          <cell r="DS537" t="str">
            <v/>
          </cell>
          <cell r="DT537" t="str">
            <v/>
          </cell>
          <cell r="DU537" t="str">
            <v/>
          </cell>
          <cell r="DV537" t="str">
            <v/>
          </cell>
          <cell r="DW537" t="str">
            <v/>
          </cell>
          <cell r="DX537" t="str">
            <v/>
          </cell>
          <cell r="DY537" t="str">
            <v/>
          </cell>
          <cell r="DZ537" t="str">
            <v/>
          </cell>
          <cell r="EA537" t="str">
            <v/>
          </cell>
          <cell r="EB537" t="str">
            <v/>
          </cell>
          <cell r="EC537" t="str">
            <v/>
          </cell>
          <cell r="ED537" t="str">
            <v/>
          </cell>
          <cell r="EE537" t="str">
            <v/>
          </cell>
          <cell r="EF537" t="str">
            <v/>
          </cell>
          <cell r="EG537" t="str">
            <v/>
          </cell>
          <cell r="EH537" t="str">
            <v/>
          </cell>
          <cell r="EI537" t="str">
            <v/>
          </cell>
          <cell r="EJ537" t="str">
            <v/>
          </cell>
          <cell r="EK537" t="str">
            <v/>
          </cell>
          <cell r="EL537" t="str">
            <v/>
          </cell>
          <cell r="EM537" t="str">
            <v/>
          </cell>
          <cell r="EN537" t="str">
            <v/>
          </cell>
          <cell r="EO537" t="str">
            <v/>
          </cell>
          <cell r="EP537" t="str">
            <v/>
          </cell>
          <cell r="EQ537" t="str">
            <v/>
          </cell>
          <cell r="ER537" t="str">
            <v/>
          </cell>
          <cell r="ES537" t="str">
            <v/>
          </cell>
          <cell r="ET537" t="str">
            <v/>
          </cell>
          <cell r="EU537" t="str">
            <v/>
          </cell>
          <cell r="EV537" t="str">
            <v/>
          </cell>
          <cell r="EW537" t="str">
            <v/>
          </cell>
          <cell r="EX537" t="str">
            <v/>
          </cell>
        </row>
        <row r="538"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F538" t="str">
            <v/>
          </cell>
          <cell r="G538" t="str">
            <v/>
          </cell>
          <cell r="H538" t="str">
            <v/>
          </cell>
          <cell r="I538" t="str">
            <v/>
          </cell>
          <cell r="J538" t="str">
            <v/>
          </cell>
          <cell r="K538" t="str">
            <v/>
          </cell>
          <cell r="L538" t="str">
            <v/>
          </cell>
          <cell r="M538" t="str">
            <v/>
          </cell>
          <cell r="N538" t="str">
            <v/>
          </cell>
          <cell r="O538" t="str">
            <v/>
          </cell>
          <cell r="P538" t="str">
            <v/>
          </cell>
          <cell r="Q538" t="str">
            <v/>
          </cell>
          <cell r="R538" t="str">
            <v/>
          </cell>
          <cell r="S538" t="str">
            <v/>
          </cell>
          <cell r="T538" t="str">
            <v/>
          </cell>
          <cell r="U538" t="str">
            <v/>
          </cell>
          <cell r="V538" t="str">
            <v/>
          </cell>
          <cell r="W538" t="str">
            <v/>
          </cell>
          <cell r="X538" t="str">
            <v/>
          </cell>
          <cell r="Y538" t="str">
            <v/>
          </cell>
          <cell r="Z538" t="str">
            <v/>
          </cell>
          <cell r="AA538" t="str">
            <v/>
          </cell>
          <cell r="AB538" t="str">
            <v/>
          </cell>
          <cell r="AC538" t="str">
            <v/>
          </cell>
          <cell r="AD538" t="str">
            <v/>
          </cell>
          <cell r="AE538" t="str">
            <v/>
          </cell>
          <cell r="AF538" t="str">
            <v/>
          </cell>
          <cell r="AG538" t="str">
            <v/>
          </cell>
          <cell r="AH538" t="str">
            <v/>
          </cell>
          <cell r="AI538" t="str">
            <v/>
          </cell>
          <cell r="AJ538" t="str">
            <v/>
          </cell>
          <cell r="AK538" t="str">
            <v/>
          </cell>
          <cell r="AL538" t="str">
            <v/>
          </cell>
          <cell r="AM538" t="str">
            <v/>
          </cell>
          <cell r="AN538" t="str">
            <v/>
          </cell>
          <cell r="AO538" t="str">
            <v/>
          </cell>
          <cell r="AP538" t="str">
            <v/>
          </cell>
          <cell r="AQ538" t="str">
            <v/>
          </cell>
          <cell r="AR538" t="str">
            <v/>
          </cell>
          <cell r="AS538" t="str">
            <v/>
          </cell>
          <cell r="AT538" t="str">
            <v/>
          </cell>
          <cell r="AU538" t="str">
            <v/>
          </cell>
          <cell r="AV538" t="str">
            <v/>
          </cell>
          <cell r="AW538" t="str">
            <v/>
          </cell>
          <cell r="AX538" t="str">
            <v/>
          </cell>
          <cell r="AY538" t="str">
            <v/>
          </cell>
          <cell r="AZ538" t="str">
            <v/>
          </cell>
          <cell r="BA538" t="str">
            <v/>
          </cell>
          <cell r="BB538" t="str">
            <v/>
          </cell>
          <cell r="BC538" t="str">
            <v/>
          </cell>
          <cell r="BD538" t="str">
            <v/>
          </cell>
          <cell r="BE538" t="str">
            <v/>
          </cell>
          <cell r="BF538" t="str">
            <v/>
          </cell>
          <cell r="BG538" t="str">
            <v/>
          </cell>
          <cell r="BH538" t="str">
            <v/>
          </cell>
          <cell r="BI538" t="str">
            <v/>
          </cell>
          <cell r="BJ538" t="str">
            <v/>
          </cell>
          <cell r="BK538" t="str">
            <v/>
          </cell>
          <cell r="BL538" t="str">
            <v/>
          </cell>
          <cell r="BM538" t="str">
            <v/>
          </cell>
          <cell r="BN538" t="str">
            <v/>
          </cell>
          <cell r="BO538" t="str">
            <v/>
          </cell>
          <cell r="BP538" t="str">
            <v/>
          </cell>
          <cell r="BQ538" t="str">
            <v/>
          </cell>
          <cell r="BR538" t="str">
            <v/>
          </cell>
          <cell r="BS538" t="str">
            <v/>
          </cell>
          <cell r="BT538" t="str">
            <v/>
          </cell>
          <cell r="BU538" t="str">
            <v/>
          </cell>
          <cell r="BV538" t="str">
            <v/>
          </cell>
          <cell r="BW538" t="str">
            <v/>
          </cell>
          <cell r="BX538" t="str">
            <v/>
          </cell>
          <cell r="BY538" t="str">
            <v/>
          </cell>
          <cell r="CA538" t="str">
            <v/>
          </cell>
          <cell r="CB538" t="str">
            <v/>
          </cell>
          <cell r="CC538" t="str">
            <v/>
          </cell>
          <cell r="CD538" t="str">
            <v/>
          </cell>
          <cell r="CE538" t="str">
            <v/>
          </cell>
          <cell r="CF538" t="str">
            <v/>
          </cell>
          <cell r="CG538" t="str">
            <v/>
          </cell>
          <cell r="CH538" t="str">
            <v/>
          </cell>
          <cell r="CI538" t="str">
            <v/>
          </cell>
          <cell r="CJ538" t="str">
            <v/>
          </cell>
          <cell r="CK538" t="str">
            <v/>
          </cell>
          <cell r="CL538" t="str">
            <v/>
          </cell>
          <cell r="CM538" t="str">
            <v/>
          </cell>
          <cell r="CN538" t="str">
            <v/>
          </cell>
          <cell r="CO538" t="str">
            <v/>
          </cell>
          <cell r="CP538" t="str">
            <v/>
          </cell>
          <cell r="CQ538" t="str">
            <v/>
          </cell>
          <cell r="CR538" t="str">
            <v/>
          </cell>
          <cell r="CS538" t="str">
            <v/>
          </cell>
          <cell r="CT538" t="str">
            <v/>
          </cell>
          <cell r="CU538" t="str">
            <v/>
          </cell>
          <cell r="CV538" t="str">
            <v/>
          </cell>
          <cell r="CW538" t="str">
            <v/>
          </cell>
          <cell r="CX538" t="str">
            <v/>
          </cell>
          <cell r="CY538" t="str">
            <v/>
          </cell>
          <cell r="CZ538" t="str">
            <v/>
          </cell>
          <cell r="DA538" t="str">
            <v/>
          </cell>
          <cell r="DB538" t="str">
            <v/>
          </cell>
          <cell r="DC538" t="str">
            <v/>
          </cell>
          <cell r="DD538" t="str">
            <v/>
          </cell>
          <cell r="DE538" t="str">
            <v/>
          </cell>
          <cell r="DF538" t="str">
            <v/>
          </cell>
          <cell r="DG538" t="str">
            <v/>
          </cell>
          <cell r="DH538" t="str">
            <v/>
          </cell>
          <cell r="DI538" t="str">
            <v/>
          </cell>
          <cell r="DJ538" t="str">
            <v/>
          </cell>
          <cell r="DK538" t="str">
            <v/>
          </cell>
          <cell r="DL538" t="str">
            <v/>
          </cell>
          <cell r="DM538" t="str">
            <v/>
          </cell>
          <cell r="DN538" t="str">
            <v/>
          </cell>
          <cell r="DO538" t="str">
            <v/>
          </cell>
          <cell r="DP538" t="str">
            <v/>
          </cell>
          <cell r="DQ538" t="str">
            <v/>
          </cell>
          <cell r="DR538" t="str">
            <v/>
          </cell>
          <cell r="DS538" t="str">
            <v/>
          </cell>
          <cell r="DT538" t="str">
            <v/>
          </cell>
          <cell r="DU538" t="str">
            <v/>
          </cell>
          <cell r="DV538" t="str">
            <v/>
          </cell>
          <cell r="DW538" t="str">
            <v/>
          </cell>
          <cell r="DX538" t="str">
            <v/>
          </cell>
          <cell r="DY538" t="str">
            <v/>
          </cell>
          <cell r="DZ538" t="str">
            <v/>
          </cell>
          <cell r="EA538" t="str">
            <v/>
          </cell>
          <cell r="EB538" t="str">
            <v/>
          </cell>
          <cell r="EC538" t="str">
            <v/>
          </cell>
          <cell r="ED538" t="str">
            <v/>
          </cell>
          <cell r="EE538" t="str">
            <v/>
          </cell>
          <cell r="EF538" t="str">
            <v/>
          </cell>
          <cell r="EG538" t="str">
            <v/>
          </cell>
          <cell r="EH538" t="str">
            <v/>
          </cell>
          <cell r="EI538" t="str">
            <v/>
          </cell>
          <cell r="EJ538" t="str">
            <v/>
          </cell>
          <cell r="EK538" t="str">
            <v/>
          </cell>
          <cell r="EL538" t="str">
            <v/>
          </cell>
          <cell r="EM538" t="str">
            <v/>
          </cell>
          <cell r="EN538" t="str">
            <v/>
          </cell>
          <cell r="EO538" t="str">
            <v/>
          </cell>
          <cell r="EP538" t="str">
            <v/>
          </cell>
          <cell r="EQ538" t="str">
            <v/>
          </cell>
          <cell r="ER538" t="str">
            <v/>
          </cell>
          <cell r="ES538" t="str">
            <v/>
          </cell>
          <cell r="ET538" t="str">
            <v/>
          </cell>
          <cell r="EU538" t="str">
            <v/>
          </cell>
          <cell r="EV538" t="str">
            <v/>
          </cell>
          <cell r="EW538" t="str">
            <v/>
          </cell>
          <cell r="EX538" t="str">
            <v/>
          </cell>
        </row>
        <row r="539"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F539" t="str">
            <v/>
          </cell>
          <cell r="G539" t="str">
            <v/>
          </cell>
          <cell r="H539" t="str">
            <v/>
          </cell>
          <cell r="I539" t="str">
            <v/>
          </cell>
          <cell r="J539" t="str">
            <v/>
          </cell>
          <cell r="K539" t="str">
            <v/>
          </cell>
          <cell r="L539" t="str">
            <v/>
          </cell>
          <cell r="M539" t="str">
            <v/>
          </cell>
          <cell r="N539" t="str">
            <v/>
          </cell>
          <cell r="O539" t="str">
            <v/>
          </cell>
          <cell r="P539" t="str">
            <v/>
          </cell>
          <cell r="Q539" t="str">
            <v/>
          </cell>
          <cell r="R539" t="str">
            <v/>
          </cell>
          <cell r="S539" t="str">
            <v/>
          </cell>
          <cell r="T539" t="str">
            <v/>
          </cell>
          <cell r="U539" t="str">
            <v/>
          </cell>
          <cell r="V539" t="str">
            <v/>
          </cell>
          <cell r="W539" t="str">
            <v/>
          </cell>
          <cell r="X539" t="str">
            <v/>
          </cell>
          <cell r="Y539" t="str">
            <v/>
          </cell>
          <cell r="Z539" t="str">
            <v/>
          </cell>
          <cell r="AA539" t="str">
            <v/>
          </cell>
          <cell r="AB539" t="str">
            <v/>
          </cell>
          <cell r="AC539" t="str">
            <v/>
          </cell>
          <cell r="AD539" t="str">
            <v/>
          </cell>
          <cell r="AE539" t="str">
            <v/>
          </cell>
          <cell r="AF539" t="str">
            <v/>
          </cell>
          <cell r="AG539" t="str">
            <v/>
          </cell>
          <cell r="AH539" t="str">
            <v/>
          </cell>
          <cell r="AI539" t="str">
            <v/>
          </cell>
          <cell r="AJ539" t="str">
            <v/>
          </cell>
          <cell r="AK539" t="str">
            <v/>
          </cell>
          <cell r="AL539" t="str">
            <v/>
          </cell>
          <cell r="AM539" t="str">
            <v/>
          </cell>
          <cell r="AN539" t="str">
            <v/>
          </cell>
          <cell r="AO539" t="str">
            <v/>
          </cell>
          <cell r="AP539" t="str">
            <v/>
          </cell>
          <cell r="AQ539" t="str">
            <v/>
          </cell>
          <cell r="AR539" t="str">
            <v/>
          </cell>
          <cell r="AS539" t="str">
            <v/>
          </cell>
          <cell r="AT539" t="str">
            <v/>
          </cell>
          <cell r="AU539" t="str">
            <v/>
          </cell>
          <cell r="AV539" t="str">
            <v/>
          </cell>
          <cell r="AW539" t="str">
            <v/>
          </cell>
          <cell r="AX539" t="str">
            <v/>
          </cell>
          <cell r="AY539" t="str">
            <v/>
          </cell>
          <cell r="AZ539" t="str">
            <v/>
          </cell>
          <cell r="BA539" t="str">
            <v/>
          </cell>
          <cell r="BB539" t="str">
            <v/>
          </cell>
          <cell r="BC539" t="str">
            <v/>
          </cell>
          <cell r="BD539" t="str">
            <v/>
          </cell>
          <cell r="BE539" t="str">
            <v/>
          </cell>
          <cell r="BF539" t="str">
            <v/>
          </cell>
          <cell r="BG539" t="str">
            <v/>
          </cell>
          <cell r="BH539" t="str">
            <v/>
          </cell>
          <cell r="BI539" t="str">
            <v/>
          </cell>
          <cell r="BJ539" t="str">
            <v/>
          </cell>
          <cell r="BK539" t="str">
            <v/>
          </cell>
          <cell r="BL539" t="str">
            <v/>
          </cell>
          <cell r="BM539" t="str">
            <v/>
          </cell>
          <cell r="BN539" t="str">
            <v/>
          </cell>
          <cell r="BO539" t="str">
            <v/>
          </cell>
          <cell r="BP539" t="str">
            <v/>
          </cell>
          <cell r="BQ539" t="str">
            <v/>
          </cell>
          <cell r="BR539" t="str">
            <v/>
          </cell>
          <cell r="BS539" t="str">
            <v/>
          </cell>
          <cell r="BT539" t="str">
            <v/>
          </cell>
          <cell r="BU539" t="str">
            <v/>
          </cell>
          <cell r="BV539" t="str">
            <v/>
          </cell>
          <cell r="BW539" t="str">
            <v/>
          </cell>
          <cell r="BX539" t="str">
            <v/>
          </cell>
          <cell r="BY539" t="str">
            <v/>
          </cell>
          <cell r="CA539" t="str">
            <v/>
          </cell>
          <cell r="CB539" t="str">
            <v/>
          </cell>
          <cell r="CC539" t="str">
            <v/>
          </cell>
          <cell r="CD539" t="str">
            <v/>
          </cell>
          <cell r="CE539" t="str">
            <v/>
          </cell>
          <cell r="CF539" t="str">
            <v/>
          </cell>
          <cell r="CG539" t="str">
            <v/>
          </cell>
          <cell r="CH539" t="str">
            <v/>
          </cell>
          <cell r="CI539" t="str">
            <v/>
          </cell>
          <cell r="CJ539" t="str">
            <v/>
          </cell>
          <cell r="CK539" t="str">
            <v/>
          </cell>
          <cell r="CL539" t="str">
            <v/>
          </cell>
          <cell r="CM539" t="str">
            <v/>
          </cell>
          <cell r="CN539" t="str">
            <v/>
          </cell>
          <cell r="CO539" t="str">
            <v/>
          </cell>
          <cell r="CP539" t="str">
            <v/>
          </cell>
          <cell r="CQ539" t="str">
            <v/>
          </cell>
          <cell r="CR539" t="str">
            <v/>
          </cell>
          <cell r="CS539" t="str">
            <v/>
          </cell>
          <cell r="CT539" t="str">
            <v/>
          </cell>
          <cell r="CU539" t="str">
            <v/>
          </cell>
          <cell r="CV539" t="str">
            <v/>
          </cell>
          <cell r="CW539" t="str">
            <v/>
          </cell>
          <cell r="CX539" t="str">
            <v/>
          </cell>
          <cell r="CY539" t="str">
            <v/>
          </cell>
          <cell r="CZ539" t="str">
            <v/>
          </cell>
          <cell r="DA539" t="str">
            <v/>
          </cell>
          <cell r="DB539" t="str">
            <v/>
          </cell>
          <cell r="DC539" t="str">
            <v/>
          </cell>
          <cell r="DD539" t="str">
            <v/>
          </cell>
          <cell r="DE539" t="str">
            <v/>
          </cell>
          <cell r="DF539" t="str">
            <v/>
          </cell>
          <cell r="DG539" t="str">
            <v/>
          </cell>
          <cell r="DH539" t="str">
            <v/>
          </cell>
          <cell r="DI539" t="str">
            <v/>
          </cell>
          <cell r="DJ539" t="str">
            <v/>
          </cell>
          <cell r="DK539" t="str">
            <v/>
          </cell>
          <cell r="DL539" t="str">
            <v/>
          </cell>
          <cell r="DM539" t="str">
            <v/>
          </cell>
          <cell r="DN539" t="str">
            <v/>
          </cell>
          <cell r="DO539" t="str">
            <v/>
          </cell>
          <cell r="DP539" t="str">
            <v/>
          </cell>
          <cell r="DQ539" t="str">
            <v/>
          </cell>
          <cell r="DR539" t="str">
            <v/>
          </cell>
          <cell r="DS539" t="str">
            <v/>
          </cell>
          <cell r="DT539" t="str">
            <v/>
          </cell>
          <cell r="DU539" t="str">
            <v/>
          </cell>
          <cell r="DV539" t="str">
            <v/>
          </cell>
          <cell r="DW539" t="str">
            <v/>
          </cell>
          <cell r="DX539" t="str">
            <v/>
          </cell>
          <cell r="DY539" t="str">
            <v/>
          </cell>
          <cell r="DZ539" t="str">
            <v/>
          </cell>
          <cell r="EA539" t="str">
            <v/>
          </cell>
          <cell r="EB539" t="str">
            <v/>
          </cell>
          <cell r="EC539" t="str">
            <v/>
          </cell>
          <cell r="ED539" t="str">
            <v/>
          </cell>
          <cell r="EE539" t="str">
            <v/>
          </cell>
          <cell r="EF539" t="str">
            <v/>
          </cell>
          <cell r="EG539" t="str">
            <v/>
          </cell>
          <cell r="EH539" t="str">
            <v/>
          </cell>
          <cell r="EI539" t="str">
            <v/>
          </cell>
          <cell r="EJ539" t="str">
            <v/>
          </cell>
          <cell r="EK539" t="str">
            <v/>
          </cell>
          <cell r="EL539" t="str">
            <v/>
          </cell>
          <cell r="EM539" t="str">
            <v/>
          </cell>
          <cell r="EN539" t="str">
            <v/>
          </cell>
          <cell r="EO539" t="str">
            <v/>
          </cell>
          <cell r="EP539" t="str">
            <v/>
          </cell>
          <cell r="EQ539" t="str">
            <v/>
          </cell>
          <cell r="ER539" t="str">
            <v/>
          </cell>
          <cell r="ES539" t="str">
            <v/>
          </cell>
          <cell r="ET539" t="str">
            <v/>
          </cell>
          <cell r="EU539" t="str">
            <v/>
          </cell>
          <cell r="EV539" t="str">
            <v/>
          </cell>
          <cell r="EW539" t="str">
            <v/>
          </cell>
          <cell r="EX539" t="str">
            <v/>
          </cell>
        </row>
        <row r="540"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F540" t="str">
            <v/>
          </cell>
          <cell r="G540" t="str">
            <v/>
          </cell>
          <cell r="H540" t="str">
            <v/>
          </cell>
          <cell r="I540" t="str">
            <v/>
          </cell>
          <cell r="J540" t="str">
            <v/>
          </cell>
          <cell r="K540" t="str">
            <v/>
          </cell>
          <cell r="L540" t="str">
            <v/>
          </cell>
          <cell r="M540" t="str">
            <v/>
          </cell>
          <cell r="N540" t="str">
            <v/>
          </cell>
          <cell r="O540" t="str">
            <v/>
          </cell>
          <cell r="P540" t="str">
            <v/>
          </cell>
          <cell r="Q540" t="str">
            <v/>
          </cell>
          <cell r="R540" t="str">
            <v/>
          </cell>
          <cell r="S540" t="str">
            <v/>
          </cell>
          <cell r="T540" t="str">
            <v/>
          </cell>
          <cell r="U540" t="str">
            <v/>
          </cell>
          <cell r="V540" t="str">
            <v/>
          </cell>
          <cell r="W540" t="str">
            <v/>
          </cell>
          <cell r="X540" t="str">
            <v/>
          </cell>
          <cell r="Y540" t="str">
            <v/>
          </cell>
          <cell r="Z540" t="str">
            <v/>
          </cell>
          <cell r="AA540" t="str">
            <v/>
          </cell>
          <cell r="AB540" t="str">
            <v/>
          </cell>
          <cell r="AC540" t="str">
            <v/>
          </cell>
          <cell r="AD540" t="str">
            <v/>
          </cell>
          <cell r="AE540" t="str">
            <v/>
          </cell>
          <cell r="AF540" t="str">
            <v/>
          </cell>
          <cell r="AG540" t="str">
            <v/>
          </cell>
          <cell r="AH540" t="str">
            <v/>
          </cell>
          <cell r="AI540" t="str">
            <v/>
          </cell>
          <cell r="AJ540" t="str">
            <v/>
          </cell>
          <cell r="AK540" t="str">
            <v/>
          </cell>
          <cell r="AL540" t="str">
            <v/>
          </cell>
          <cell r="AM540" t="str">
            <v/>
          </cell>
          <cell r="AN540" t="str">
            <v/>
          </cell>
          <cell r="AO540" t="str">
            <v/>
          </cell>
          <cell r="AP540" t="str">
            <v/>
          </cell>
          <cell r="AQ540" t="str">
            <v/>
          </cell>
          <cell r="AR540" t="str">
            <v/>
          </cell>
          <cell r="AS540" t="str">
            <v/>
          </cell>
          <cell r="AT540" t="str">
            <v/>
          </cell>
          <cell r="AU540" t="str">
            <v/>
          </cell>
          <cell r="AV540" t="str">
            <v/>
          </cell>
          <cell r="AW540" t="str">
            <v/>
          </cell>
          <cell r="AX540" t="str">
            <v/>
          </cell>
          <cell r="AY540" t="str">
            <v/>
          </cell>
          <cell r="AZ540" t="str">
            <v/>
          </cell>
          <cell r="BA540" t="str">
            <v/>
          </cell>
          <cell r="BB540" t="str">
            <v/>
          </cell>
          <cell r="BC540" t="str">
            <v/>
          </cell>
          <cell r="BD540" t="str">
            <v/>
          </cell>
          <cell r="BE540" t="str">
            <v/>
          </cell>
          <cell r="BF540" t="str">
            <v/>
          </cell>
          <cell r="BG540" t="str">
            <v/>
          </cell>
          <cell r="BH540" t="str">
            <v/>
          </cell>
          <cell r="BI540" t="str">
            <v/>
          </cell>
          <cell r="BJ540" t="str">
            <v/>
          </cell>
          <cell r="BK540" t="str">
            <v/>
          </cell>
          <cell r="BL540" t="str">
            <v/>
          </cell>
          <cell r="BM540" t="str">
            <v/>
          </cell>
          <cell r="BN540" t="str">
            <v/>
          </cell>
          <cell r="BO540" t="str">
            <v/>
          </cell>
          <cell r="BP540" t="str">
            <v/>
          </cell>
          <cell r="BQ540" t="str">
            <v/>
          </cell>
          <cell r="BR540" t="str">
            <v/>
          </cell>
          <cell r="BS540" t="str">
            <v/>
          </cell>
          <cell r="BT540" t="str">
            <v/>
          </cell>
          <cell r="BU540" t="str">
            <v/>
          </cell>
          <cell r="BV540" t="str">
            <v/>
          </cell>
          <cell r="BW540" t="str">
            <v/>
          </cell>
          <cell r="BX540" t="str">
            <v/>
          </cell>
          <cell r="BY540" t="str">
            <v/>
          </cell>
          <cell r="CA540" t="str">
            <v/>
          </cell>
          <cell r="CB540" t="str">
            <v/>
          </cell>
          <cell r="CC540" t="str">
            <v/>
          </cell>
          <cell r="CD540" t="str">
            <v/>
          </cell>
          <cell r="CE540" t="str">
            <v/>
          </cell>
          <cell r="CF540" t="str">
            <v/>
          </cell>
          <cell r="CG540" t="str">
            <v/>
          </cell>
          <cell r="CH540" t="str">
            <v/>
          </cell>
          <cell r="CI540" t="str">
            <v/>
          </cell>
          <cell r="CJ540" t="str">
            <v/>
          </cell>
          <cell r="CK540" t="str">
            <v/>
          </cell>
          <cell r="CL540" t="str">
            <v/>
          </cell>
          <cell r="CM540" t="str">
            <v/>
          </cell>
          <cell r="CN540" t="str">
            <v/>
          </cell>
          <cell r="CO540" t="str">
            <v/>
          </cell>
          <cell r="CP540" t="str">
            <v/>
          </cell>
          <cell r="CQ540" t="str">
            <v/>
          </cell>
          <cell r="CR540" t="str">
            <v/>
          </cell>
          <cell r="CS540" t="str">
            <v/>
          </cell>
          <cell r="CT540" t="str">
            <v/>
          </cell>
          <cell r="CU540" t="str">
            <v/>
          </cell>
          <cell r="CV540" t="str">
            <v/>
          </cell>
          <cell r="CW540" t="str">
            <v/>
          </cell>
          <cell r="CX540" t="str">
            <v/>
          </cell>
          <cell r="CY540" t="str">
            <v/>
          </cell>
          <cell r="CZ540" t="str">
            <v/>
          </cell>
          <cell r="DA540" t="str">
            <v/>
          </cell>
          <cell r="DB540" t="str">
            <v/>
          </cell>
          <cell r="DC540" t="str">
            <v/>
          </cell>
          <cell r="DD540" t="str">
            <v/>
          </cell>
          <cell r="DE540" t="str">
            <v/>
          </cell>
          <cell r="DF540" t="str">
            <v/>
          </cell>
          <cell r="DG540" t="str">
            <v/>
          </cell>
          <cell r="DH540" t="str">
            <v/>
          </cell>
          <cell r="DI540" t="str">
            <v/>
          </cell>
          <cell r="DJ540" t="str">
            <v/>
          </cell>
          <cell r="DK540" t="str">
            <v/>
          </cell>
          <cell r="DL540" t="str">
            <v/>
          </cell>
          <cell r="DM540" t="str">
            <v/>
          </cell>
          <cell r="DN540" t="str">
            <v/>
          </cell>
          <cell r="DO540" t="str">
            <v/>
          </cell>
          <cell r="DP540" t="str">
            <v/>
          </cell>
          <cell r="DQ540" t="str">
            <v/>
          </cell>
          <cell r="DR540" t="str">
            <v/>
          </cell>
          <cell r="DS540" t="str">
            <v/>
          </cell>
          <cell r="DT540" t="str">
            <v/>
          </cell>
          <cell r="DU540" t="str">
            <v/>
          </cell>
          <cell r="DV540" t="str">
            <v/>
          </cell>
          <cell r="DW540" t="str">
            <v/>
          </cell>
          <cell r="DX540" t="str">
            <v/>
          </cell>
          <cell r="DY540" t="str">
            <v/>
          </cell>
          <cell r="DZ540" t="str">
            <v/>
          </cell>
          <cell r="EA540" t="str">
            <v/>
          </cell>
          <cell r="EB540" t="str">
            <v/>
          </cell>
          <cell r="EC540" t="str">
            <v/>
          </cell>
          <cell r="ED540" t="str">
            <v/>
          </cell>
          <cell r="EE540" t="str">
            <v/>
          </cell>
          <cell r="EF540" t="str">
            <v/>
          </cell>
          <cell r="EG540" t="str">
            <v/>
          </cell>
          <cell r="EH540" t="str">
            <v/>
          </cell>
          <cell r="EI540" t="str">
            <v/>
          </cell>
          <cell r="EJ540" t="str">
            <v/>
          </cell>
          <cell r="EK540" t="str">
            <v/>
          </cell>
          <cell r="EL540" t="str">
            <v/>
          </cell>
          <cell r="EM540" t="str">
            <v/>
          </cell>
          <cell r="EN540" t="str">
            <v/>
          </cell>
          <cell r="EO540" t="str">
            <v/>
          </cell>
          <cell r="EP540" t="str">
            <v/>
          </cell>
          <cell r="EQ540" t="str">
            <v/>
          </cell>
          <cell r="ER540" t="str">
            <v/>
          </cell>
          <cell r="ES540" t="str">
            <v/>
          </cell>
          <cell r="ET540" t="str">
            <v/>
          </cell>
          <cell r="EU540" t="str">
            <v/>
          </cell>
          <cell r="EV540" t="str">
            <v/>
          </cell>
          <cell r="EW540" t="str">
            <v/>
          </cell>
          <cell r="EX540" t="str">
            <v/>
          </cell>
        </row>
        <row r="541"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F541" t="str">
            <v/>
          </cell>
          <cell r="G541" t="str">
            <v/>
          </cell>
          <cell r="H541" t="str">
            <v/>
          </cell>
          <cell r="I541" t="str">
            <v/>
          </cell>
          <cell r="J541" t="str">
            <v/>
          </cell>
          <cell r="K541" t="str">
            <v/>
          </cell>
          <cell r="L541" t="str">
            <v/>
          </cell>
          <cell r="M541" t="str">
            <v/>
          </cell>
          <cell r="N541" t="str">
            <v/>
          </cell>
          <cell r="O541" t="str">
            <v/>
          </cell>
          <cell r="P541" t="str">
            <v/>
          </cell>
          <cell r="Q541" t="str">
            <v/>
          </cell>
          <cell r="R541" t="str">
            <v/>
          </cell>
          <cell r="S541" t="str">
            <v/>
          </cell>
          <cell r="T541" t="str">
            <v/>
          </cell>
          <cell r="U541" t="str">
            <v/>
          </cell>
          <cell r="V541" t="str">
            <v/>
          </cell>
          <cell r="W541" t="str">
            <v/>
          </cell>
          <cell r="X541" t="str">
            <v/>
          </cell>
          <cell r="Y541" t="str">
            <v/>
          </cell>
          <cell r="Z541" t="str">
            <v/>
          </cell>
          <cell r="AA541" t="str">
            <v/>
          </cell>
          <cell r="AB541" t="str">
            <v/>
          </cell>
          <cell r="AC541" t="str">
            <v/>
          </cell>
          <cell r="AD541" t="str">
            <v/>
          </cell>
          <cell r="AE541" t="str">
            <v/>
          </cell>
          <cell r="AF541" t="str">
            <v/>
          </cell>
          <cell r="AG541" t="str">
            <v/>
          </cell>
          <cell r="AH541" t="str">
            <v/>
          </cell>
          <cell r="AI541" t="str">
            <v/>
          </cell>
          <cell r="AJ541" t="str">
            <v/>
          </cell>
          <cell r="AK541" t="str">
            <v/>
          </cell>
          <cell r="AL541" t="str">
            <v/>
          </cell>
          <cell r="AM541" t="str">
            <v/>
          </cell>
          <cell r="AN541" t="str">
            <v/>
          </cell>
          <cell r="AO541" t="str">
            <v/>
          </cell>
          <cell r="AP541" t="str">
            <v/>
          </cell>
          <cell r="AQ541" t="str">
            <v/>
          </cell>
          <cell r="AR541" t="str">
            <v/>
          </cell>
          <cell r="AS541" t="str">
            <v/>
          </cell>
          <cell r="AT541" t="str">
            <v/>
          </cell>
          <cell r="AU541" t="str">
            <v/>
          </cell>
          <cell r="AV541" t="str">
            <v/>
          </cell>
          <cell r="AW541" t="str">
            <v/>
          </cell>
          <cell r="AX541" t="str">
            <v/>
          </cell>
          <cell r="AY541" t="str">
            <v/>
          </cell>
          <cell r="AZ541" t="str">
            <v/>
          </cell>
          <cell r="BA541" t="str">
            <v/>
          </cell>
          <cell r="BB541" t="str">
            <v/>
          </cell>
          <cell r="BC541" t="str">
            <v/>
          </cell>
          <cell r="BD541" t="str">
            <v/>
          </cell>
          <cell r="BE541" t="str">
            <v/>
          </cell>
          <cell r="BF541" t="str">
            <v/>
          </cell>
          <cell r="BG541" t="str">
            <v/>
          </cell>
          <cell r="BH541" t="str">
            <v/>
          </cell>
          <cell r="BI541" t="str">
            <v/>
          </cell>
          <cell r="BJ541" t="str">
            <v/>
          </cell>
          <cell r="BK541" t="str">
            <v/>
          </cell>
          <cell r="BL541" t="str">
            <v/>
          </cell>
          <cell r="BM541" t="str">
            <v/>
          </cell>
          <cell r="BN541" t="str">
            <v/>
          </cell>
          <cell r="BO541" t="str">
            <v/>
          </cell>
          <cell r="BP541" t="str">
            <v/>
          </cell>
          <cell r="BQ541" t="str">
            <v/>
          </cell>
          <cell r="BR541" t="str">
            <v/>
          </cell>
          <cell r="BS541" t="str">
            <v/>
          </cell>
          <cell r="BT541" t="str">
            <v/>
          </cell>
          <cell r="BU541" t="str">
            <v/>
          </cell>
          <cell r="BV541" t="str">
            <v/>
          </cell>
          <cell r="BW541" t="str">
            <v/>
          </cell>
          <cell r="BX541" t="str">
            <v/>
          </cell>
          <cell r="BY541" t="str">
            <v/>
          </cell>
          <cell r="CA541" t="str">
            <v/>
          </cell>
          <cell r="CB541" t="str">
            <v/>
          </cell>
          <cell r="CC541" t="str">
            <v/>
          </cell>
          <cell r="CD541" t="str">
            <v/>
          </cell>
          <cell r="CE541" t="str">
            <v/>
          </cell>
          <cell r="CF541" t="str">
            <v/>
          </cell>
          <cell r="CG541" t="str">
            <v/>
          </cell>
          <cell r="CH541" t="str">
            <v/>
          </cell>
          <cell r="CI541" t="str">
            <v/>
          </cell>
          <cell r="CJ541" t="str">
            <v/>
          </cell>
          <cell r="CK541" t="str">
            <v/>
          </cell>
          <cell r="CL541" t="str">
            <v/>
          </cell>
          <cell r="CM541" t="str">
            <v/>
          </cell>
          <cell r="CN541" t="str">
            <v/>
          </cell>
          <cell r="CO541" t="str">
            <v/>
          </cell>
          <cell r="CP541" t="str">
            <v/>
          </cell>
          <cell r="CQ541" t="str">
            <v/>
          </cell>
          <cell r="CR541" t="str">
            <v/>
          </cell>
          <cell r="CS541" t="str">
            <v/>
          </cell>
          <cell r="CT541" t="str">
            <v/>
          </cell>
          <cell r="CU541" t="str">
            <v/>
          </cell>
          <cell r="CV541" t="str">
            <v/>
          </cell>
          <cell r="CW541" t="str">
            <v/>
          </cell>
          <cell r="CX541" t="str">
            <v/>
          </cell>
          <cell r="CY541" t="str">
            <v/>
          </cell>
          <cell r="CZ541" t="str">
            <v/>
          </cell>
          <cell r="DA541" t="str">
            <v/>
          </cell>
          <cell r="DB541" t="str">
            <v/>
          </cell>
          <cell r="DC541" t="str">
            <v/>
          </cell>
          <cell r="DD541" t="str">
            <v/>
          </cell>
          <cell r="DE541" t="str">
            <v/>
          </cell>
          <cell r="DF541" t="str">
            <v/>
          </cell>
          <cell r="DG541" t="str">
            <v/>
          </cell>
          <cell r="DH541" t="str">
            <v/>
          </cell>
          <cell r="DI541" t="str">
            <v/>
          </cell>
          <cell r="DJ541" t="str">
            <v/>
          </cell>
          <cell r="DK541" t="str">
            <v/>
          </cell>
          <cell r="DL541" t="str">
            <v/>
          </cell>
          <cell r="DM541" t="str">
            <v/>
          </cell>
          <cell r="DN541" t="str">
            <v/>
          </cell>
          <cell r="DO541" t="str">
            <v/>
          </cell>
          <cell r="DP541" t="str">
            <v/>
          </cell>
          <cell r="DQ541" t="str">
            <v/>
          </cell>
          <cell r="DR541" t="str">
            <v/>
          </cell>
          <cell r="DS541" t="str">
            <v/>
          </cell>
          <cell r="DT541" t="str">
            <v/>
          </cell>
          <cell r="DU541" t="str">
            <v/>
          </cell>
          <cell r="DV541" t="str">
            <v/>
          </cell>
          <cell r="DW541" t="str">
            <v/>
          </cell>
          <cell r="DX541" t="str">
            <v/>
          </cell>
          <cell r="DY541" t="str">
            <v/>
          </cell>
          <cell r="DZ541" t="str">
            <v/>
          </cell>
          <cell r="EA541" t="str">
            <v/>
          </cell>
          <cell r="EB541" t="str">
            <v/>
          </cell>
          <cell r="EC541" t="str">
            <v/>
          </cell>
          <cell r="ED541" t="str">
            <v/>
          </cell>
          <cell r="EE541" t="str">
            <v/>
          </cell>
          <cell r="EF541" t="str">
            <v/>
          </cell>
          <cell r="EG541" t="str">
            <v/>
          </cell>
          <cell r="EH541" t="str">
            <v/>
          </cell>
          <cell r="EI541" t="str">
            <v/>
          </cell>
          <cell r="EJ541" t="str">
            <v/>
          </cell>
          <cell r="EK541" t="str">
            <v/>
          </cell>
          <cell r="EL541" t="str">
            <v/>
          </cell>
          <cell r="EM541" t="str">
            <v/>
          </cell>
          <cell r="EN541" t="str">
            <v/>
          </cell>
          <cell r="EO541" t="str">
            <v/>
          </cell>
          <cell r="EP541" t="str">
            <v/>
          </cell>
          <cell r="EQ541" t="str">
            <v/>
          </cell>
          <cell r="ER541" t="str">
            <v/>
          </cell>
          <cell r="ES541" t="str">
            <v/>
          </cell>
          <cell r="ET541" t="str">
            <v/>
          </cell>
          <cell r="EU541" t="str">
            <v/>
          </cell>
          <cell r="EV541" t="str">
            <v/>
          </cell>
          <cell r="EW541" t="str">
            <v/>
          </cell>
          <cell r="EX541" t="str">
            <v/>
          </cell>
        </row>
        <row r="542"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F542" t="str">
            <v/>
          </cell>
          <cell r="G542" t="str">
            <v/>
          </cell>
          <cell r="H542" t="str">
            <v/>
          </cell>
          <cell r="I542" t="str">
            <v/>
          </cell>
          <cell r="J542" t="str">
            <v/>
          </cell>
          <cell r="K542" t="str">
            <v/>
          </cell>
          <cell r="L542" t="str">
            <v/>
          </cell>
          <cell r="M542" t="str">
            <v/>
          </cell>
          <cell r="N542" t="str">
            <v/>
          </cell>
          <cell r="O542" t="str">
            <v/>
          </cell>
          <cell r="P542" t="str">
            <v/>
          </cell>
          <cell r="Q542" t="str">
            <v/>
          </cell>
          <cell r="R542" t="str">
            <v/>
          </cell>
          <cell r="S542" t="str">
            <v/>
          </cell>
          <cell r="T542" t="str">
            <v/>
          </cell>
          <cell r="U542" t="str">
            <v/>
          </cell>
          <cell r="V542" t="str">
            <v/>
          </cell>
          <cell r="W542" t="str">
            <v/>
          </cell>
          <cell r="X542" t="str">
            <v/>
          </cell>
          <cell r="Y542" t="str">
            <v/>
          </cell>
          <cell r="Z542" t="str">
            <v/>
          </cell>
          <cell r="AA542" t="str">
            <v/>
          </cell>
          <cell r="AB542" t="str">
            <v/>
          </cell>
          <cell r="AC542" t="str">
            <v/>
          </cell>
          <cell r="AD542" t="str">
            <v/>
          </cell>
          <cell r="AE542" t="str">
            <v/>
          </cell>
          <cell r="AF542" t="str">
            <v/>
          </cell>
          <cell r="AG542" t="str">
            <v/>
          </cell>
          <cell r="AH542" t="str">
            <v/>
          </cell>
          <cell r="AI542" t="str">
            <v/>
          </cell>
          <cell r="AJ542" t="str">
            <v/>
          </cell>
          <cell r="AK542" t="str">
            <v/>
          </cell>
          <cell r="AL542" t="str">
            <v/>
          </cell>
          <cell r="AM542" t="str">
            <v/>
          </cell>
          <cell r="AN542" t="str">
            <v/>
          </cell>
          <cell r="AO542" t="str">
            <v/>
          </cell>
          <cell r="AP542" t="str">
            <v/>
          </cell>
          <cell r="AQ542" t="str">
            <v/>
          </cell>
          <cell r="AR542" t="str">
            <v/>
          </cell>
          <cell r="AS542" t="str">
            <v/>
          </cell>
          <cell r="AT542" t="str">
            <v/>
          </cell>
          <cell r="AU542" t="str">
            <v/>
          </cell>
          <cell r="AV542" t="str">
            <v/>
          </cell>
          <cell r="AW542" t="str">
            <v/>
          </cell>
          <cell r="AX542" t="str">
            <v/>
          </cell>
          <cell r="AY542" t="str">
            <v/>
          </cell>
          <cell r="AZ542" t="str">
            <v/>
          </cell>
          <cell r="BA542" t="str">
            <v/>
          </cell>
          <cell r="BB542" t="str">
            <v/>
          </cell>
          <cell r="BC542" t="str">
            <v/>
          </cell>
          <cell r="BD542" t="str">
            <v/>
          </cell>
          <cell r="BE542" t="str">
            <v/>
          </cell>
          <cell r="BF542" t="str">
            <v/>
          </cell>
          <cell r="BG542" t="str">
            <v/>
          </cell>
          <cell r="BH542" t="str">
            <v/>
          </cell>
          <cell r="BI542" t="str">
            <v/>
          </cell>
          <cell r="BJ542" t="str">
            <v/>
          </cell>
          <cell r="BK542" t="str">
            <v/>
          </cell>
          <cell r="BL542" t="str">
            <v/>
          </cell>
          <cell r="BM542" t="str">
            <v/>
          </cell>
          <cell r="BN542" t="str">
            <v/>
          </cell>
          <cell r="BO542" t="str">
            <v/>
          </cell>
          <cell r="BP542" t="str">
            <v/>
          </cell>
          <cell r="BQ542" t="str">
            <v/>
          </cell>
          <cell r="BR542" t="str">
            <v/>
          </cell>
          <cell r="BS542" t="str">
            <v/>
          </cell>
          <cell r="BT542" t="str">
            <v/>
          </cell>
          <cell r="BU542" t="str">
            <v/>
          </cell>
          <cell r="BV542" t="str">
            <v/>
          </cell>
          <cell r="BW542" t="str">
            <v/>
          </cell>
          <cell r="BX542" t="str">
            <v/>
          </cell>
          <cell r="BY542" t="str">
            <v/>
          </cell>
          <cell r="CA542" t="str">
            <v/>
          </cell>
          <cell r="CB542" t="str">
            <v/>
          </cell>
          <cell r="CC542" t="str">
            <v/>
          </cell>
          <cell r="CD542" t="str">
            <v/>
          </cell>
          <cell r="CE542" t="str">
            <v/>
          </cell>
          <cell r="CF542" t="str">
            <v/>
          </cell>
          <cell r="CG542" t="str">
            <v/>
          </cell>
          <cell r="CH542" t="str">
            <v/>
          </cell>
          <cell r="CI542" t="str">
            <v/>
          </cell>
          <cell r="CJ542" t="str">
            <v/>
          </cell>
          <cell r="CK542" t="str">
            <v/>
          </cell>
          <cell r="CL542" t="str">
            <v/>
          </cell>
          <cell r="CM542" t="str">
            <v/>
          </cell>
          <cell r="CN542" t="str">
            <v/>
          </cell>
          <cell r="CO542" t="str">
            <v/>
          </cell>
          <cell r="CP542" t="str">
            <v/>
          </cell>
          <cell r="CQ542" t="str">
            <v/>
          </cell>
          <cell r="CR542" t="str">
            <v/>
          </cell>
          <cell r="CS542" t="str">
            <v/>
          </cell>
          <cell r="CT542" t="str">
            <v/>
          </cell>
          <cell r="CU542" t="str">
            <v/>
          </cell>
          <cell r="CV542" t="str">
            <v/>
          </cell>
          <cell r="CW542" t="str">
            <v/>
          </cell>
          <cell r="CX542" t="str">
            <v/>
          </cell>
          <cell r="CY542" t="str">
            <v/>
          </cell>
          <cell r="CZ542" t="str">
            <v/>
          </cell>
          <cell r="DA542" t="str">
            <v/>
          </cell>
          <cell r="DB542" t="str">
            <v/>
          </cell>
          <cell r="DC542" t="str">
            <v/>
          </cell>
          <cell r="DD542" t="str">
            <v/>
          </cell>
          <cell r="DE542" t="str">
            <v/>
          </cell>
          <cell r="DF542" t="str">
            <v/>
          </cell>
          <cell r="DG542" t="str">
            <v/>
          </cell>
          <cell r="DH542" t="str">
            <v/>
          </cell>
          <cell r="DI542" t="str">
            <v/>
          </cell>
          <cell r="DJ542" t="str">
            <v/>
          </cell>
          <cell r="DK542" t="str">
            <v/>
          </cell>
          <cell r="DL542" t="str">
            <v/>
          </cell>
          <cell r="DM542" t="str">
            <v/>
          </cell>
          <cell r="DN542" t="str">
            <v/>
          </cell>
          <cell r="DO542" t="str">
            <v/>
          </cell>
          <cell r="DP542" t="str">
            <v/>
          </cell>
          <cell r="DQ542" t="str">
            <v/>
          </cell>
          <cell r="DR542" t="str">
            <v/>
          </cell>
          <cell r="DS542" t="str">
            <v/>
          </cell>
          <cell r="DT542" t="str">
            <v/>
          </cell>
          <cell r="DU542" t="str">
            <v/>
          </cell>
          <cell r="DV542" t="str">
            <v/>
          </cell>
          <cell r="DW542" t="str">
            <v/>
          </cell>
          <cell r="DX542" t="str">
            <v/>
          </cell>
          <cell r="DY542" t="str">
            <v/>
          </cell>
          <cell r="DZ542" t="str">
            <v/>
          </cell>
          <cell r="EA542" t="str">
            <v/>
          </cell>
          <cell r="EB542" t="str">
            <v/>
          </cell>
          <cell r="EC542" t="str">
            <v/>
          </cell>
          <cell r="ED542" t="str">
            <v/>
          </cell>
          <cell r="EE542" t="str">
            <v/>
          </cell>
          <cell r="EF542" t="str">
            <v/>
          </cell>
          <cell r="EG542" t="str">
            <v/>
          </cell>
          <cell r="EH542" t="str">
            <v/>
          </cell>
          <cell r="EI542" t="str">
            <v/>
          </cell>
          <cell r="EJ542" t="str">
            <v/>
          </cell>
          <cell r="EK542" t="str">
            <v/>
          </cell>
          <cell r="EL542" t="str">
            <v/>
          </cell>
          <cell r="EM542" t="str">
            <v/>
          </cell>
          <cell r="EN542" t="str">
            <v/>
          </cell>
          <cell r="EO542" t="str">
            <v/>
          </cell>
          <cell r="EP542" t="str">
            <v/>
          </cell>
          <cell r="EQ542" t="str">
            <v/>
          </cell>
          <cell r="ER542" t="str">
            <v/>
          </cell>
          <cell r="ES542" t="str">
            <v/>
          </cell>
          <cell r="ET542" t="str">
            <v/>
          </cell>
          <cell r="EU542" t="str">
            <v/>
          </cell>
          <cell r="EV542" t="str">
            <v/>
          </cell>
          <cell r="EW542" t="str">
            <v/>
          </cell>
          <cell r="EX542" t="str">
            <v/>
          </cell>
        </row>
        <row r="543"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F543" t="str">
            <v/>
          </cell>
          <cell r="G543" t="str">
            <v/>
          </cell>
          <cell r="H543" t="str">
            <v/>
          </cell>
          <cell r="I543" t="str">
            <v/>
          </cell>
          <cell r="J543" t="str">
            <v/>
          </cell>
          <cell r="K543" t="str">
            <v/>
          </cell>
          <cell r="L543" t="str">
            <v/>
          </cell>
          <cell r="M543" t="str">
            <v/>
          </cell>
          <cell r="N543" t="str">
            <v/>
          </cell>
          <cell r="O543" t="str">
            <v/>
          </cell>
          <cell r="P543" t="str">
            <v/>
          </cell>
          <cell r="Q543" t="str">
            <v/>
          </cell>
          <cell r="R543" t="str">
            <v/>
          </cell>
          <cell r="S543" t="str">
            <v/>
          </cell>
          <cell r="T543" t="str">
            <v/>
          </cell>
          <cell r="U543" t="str">
            <v/>
          </cell>
          <cell r="V543" t="str">
            <v/>
          </cell>
          <cell r="W543" t="str">
            <v/>
          </cell>
          <cell r="X543" t="str">
            <v/>
          </cell>
          <cell r="Y543" t="str">
            <v/>
          </cell>
          <cell r="Z543" t="str">
            <v/>
          </cell>
          <cell r="AA543" t="str">
            <v/>
          </cell>
          <cell r="AB543" t="str">
            <v/>
          </cell>
          <cell r="AC543" t="str">
            <v/>
          </cell>
          <cell r="AD543" t="str">
            <v/>
          </cell>
          <cell r="AE543" t="str">
            <v/>
          </cell>
          <cell r="AF543" t="str">
            <v/>
          </cell>
          <cell r="AG543" t="str">
            <v/>
          </cell>
          <cell r="AH543" t="str">
            <v/>
          </cell>
          <cell r="AI543" t="str">
            <v/>
          </cell>
          <cell r="AJ543" t="str">
            <v/>
          </cell>
          <cell r="AK543" t="str">
            <v/>
          </cell>
          <cell r="AL543" t="str">
            <v/>
          </cell>
          <cell r="AM543" t="str">
            <v/>
          </cell>
          <cell r="AN543" t="str">
            <v/>
          </cell>
          <cell r="AO543" t="str">
            <v/>
          </cell>
          <cell r="AP543" t="str">
            <v/>
          </cell>
          <cell r="AQ543" t="str">
            <v/>
          </cell>
          <cell r="AR543" t="str">
            <v/>
          </cell>
          <cell r="AS543" t="str">
            <v/>
          </cell>
          <cell r="AT543" t="str">
            <v/>
          </cell>
          <cell r="AU543" t="str">
            <v/>
          </cell>
          <cell r="AV543" t="str">
            <v/>
          </cell>
          <cell r="AW543" t="str">
            <v/>
          </cell>
          <cell r="AX543" t="str">
            <v/>
          </cell>
          <cell r="AY543" t="str">
            <v/>
          </cell>
          <cell r="AZ543" t="str">
            <v/>
          </cell>
          <cell r="BA543" t="str">
            <v/>
          </cell>
          <cell r="BB543" t="str">
            <v/>
          </cell>
          <cell r="BC543" t="str">
            <v/>
          </cell>
          <cell r="BD543" t="str">
            <v/>
          </cell>
          <cell r="BE543" t="str">
            <v/>
          </cell>
          <cell r="BF543" t="str">
            <v/>
          </cell>
          <cell r="BG543" t="str">
            <v/>
          </cell>
          <cell r="BH543" t="str">
            <v/>
          </cell>
          <cell r="BI543" t="str">
            <v/>
          </cell>
          <cell r="BJ543" t="str">
            <v/>
          </cell>
          <cell r="BK543" t="str">
            <v/>
          </cell>
          <cell r="BL543" t="str">
            <v/>
          </cell>
          <cell r="BM543" t="str">
            <v/>
          </cell>
          <cell r="BN543" t="str">
            <v/>
          </cell>
          <cell r="BO543" t="str">
            <v/>
          </cell>
          <cell r="BP543" t="str">
            <v/>
          </cell>
          <cell r="BQ543" t="str">
            <v/>
          </cell>
          <cell r="BR543" t="str">
            <v/>
          </cell>
          <cell r="BS543" t="str">
            <v/>
          </cell>
          <cell r="BT543" t="str">
            <v/>
          </cell>
          <cell r="BU543" t="str">
            <v/>
          </cell>
          <cell r="BV543" t="str">
            <v/>
          </cell>
          <cell r="BW543" t="str">
            <v/>
          </cell>
          <cell r="BX543" t="str">
            <v/>
          </cell>
          <cell r="BY543" t="str">
            <v/>
          </cell>
          <cell r="CA543" t="str">
            <v/>
          </cell>
          <cell r="CB543" t="str">
            <v/>
          </cell>
          <cell r="CC543" t="str">
            <v/>
          </cell>
          <cell r="CD543" t="str">
            <v/>
          </cell>
          <cell r="CE543" t="str">
            <v/>
          </cell>
          <cell r="CF543" t="str">
            <v/>
          </cell>
          <cell r="CG543" t="str">
            <v/>
          </cell>
          <cell r="CH543" t="str">
            <v/>
          </cell>
          <cell r="CI543" t="str">
            <v/>
          </cell>
          <cell r="CJ543" t="str">
            <v/>
          </cell>
          <cell r="CK543" t="str">
            <v/>
          </cell>
          <cell r="CL543" t="str">
            <v/>
          </cell>
          <cell r="CM543" t="str">
            <v/>
          </cell>
          <cell r="CN543" t="str">
            <v/>
          </cell>
          <cell r="CO543" t="str">
            <v/>
          </cell>
          <cell r="CP543" t="str">
            <v/>
          </cell>
          <cell r="CQ543" t="str">
            <v/>
          </cell>
          <cell r="CR543" t="str">
            <v/>
          </cell>
          <cell r="CS543" t="str">
            <v/>
          </cell>
          <cell r="CT543" t="str">
            <v/>
          </cell>
          <cell r="CU543" t="str">
            <v/>
          </cell>
          <cell r="CV543" t="str">
            <v/>
          </cell>
          <cell r="CW543" t="str">
            <v/>
          </cell>
          <cell r="CX543" t="str">
            <v/>
          </cell>
          <cell r="CY543" t="str">
            <v/>
          </cell>
          <cell r="CZ543" t="str">
            <v/>
          </cell>
          <cell r="DA543" t="str">
            <v/>
          </cell>
          <cell r="DB543" t="str">
            <v/>
          </cell>
          <cell r="DC543" t="str">
            <v/>
          </cell>
          <cell r="DD543" t="str">
            <v/>
          </cell>
          <cell r="DE543" t="str">
            <v/>
          </cell>
          <cell r="DF543" t="str">
            <v/>
          </cell>
          <cell r="DG543" t="str">
            <v/>
          </cell>
          <cell r="DH543" t="str">
            <v/>
          </cell>
          <cell r="DI543" t="str">
            <v/>
          </cell>
          <cell r="DJ543" t="str">
            <v/>
          </cell>
          <cell r="DK543" t="str">
            <v/>
          </cell>
          <cell r="DL543" t="str">
            <v/>
          </cell>
          <cell r="DM543" t="str">
            <v/>
          </cell>
          <cell r="DN543" t="str">
            <v/>
          </cell>
          <cell r="DO543" t="str">
            <v/>
          </cell>
          <cell r="DP543" t="str">
            <v/>
          </cell>
          <cell r="DQ543" t="str">
            <v/>
          </cell>
          <cell r="DR543" t="str">
            <v/>
          </cell>
          <cell r="DS543" t="str">
            <v/>
          </cell>
          <cell r="DT543" t="str">
            <v/>
          </cell>
          <cell r="DU543" t="str">
            <v/>
          </cell>
          <cell r="DV543" t="str">
            <v/>
          </cell>
          <cell r="DW543" t="str">
            <v/>
          </cell>
          <cell r="DX543" t="str">
            <v/>
          </cell>
          <cell r="DY543" t="str">
            <v/>
          </cell>
          <cell r="DZ543" t="str">
            <v/>
          </cell>
          <cell r="EA543" t="str">
            <v/>
          </cell>
          <cell r="EB543" t="str">
            <v/>
          </cell>
          <cell r="EC543" t="str">
            <v/>
          </cell>
          <cell r="ED543" t="str">
            <v/>
          </cell>
          <cell r="EE543" t="str">
            <v/>
          </cell>
          <cell r="EF543" t="str">
            <v/>
          </cell>
          <cell r="EG543" t="str">
            <v/>
          </cell>
          <cell r="EH543" t="str">
            <v/>
          </cell>
          <cell r="EI543" t="str">
            <v/>
          </cell>
          <cell r="EJ543" t="str">
            <v/>
          </cell>
          <cell r="EK543" t="str">
            <v/>
          </cell>
          <cell r="EL543" t="str">
            <v/>
          </cell>
          <cell r="EM543" t="str">
            <v/>
          </cell>
          <cell r="EN543" t="str">
            <v/>
          </cell>
          <cell r="EO543" t="str">
            <v/>
          </cell>
          <cell r="EP543" t="str">
            <v/>
          </cell>
          <cell r="EQ543" t="str">
            <v/>
          </cell>
          <cell r="ER543" t="str">
            <v/>
          </cell>
          <cell r="ES543" t="str">
            <v/>
          </cell>
          <cell r="ET543" t="str">
            <v/>
          </cell>
          <cell r="EU543" t="str">
            <v/>
          </cell>
          <cell r="EV543" t="str">
            <v/>
          </cell>
          <cell r="EW543" t="str">
            <v/>
          </cell>
          <cell r="EX543" t="str">
            <v/>
          </cell>
        </row>
        <row r="544"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F544" t="str">
            <v/>
          </cell>
          <cell r="G544" t="str">
            <v/>
          </cell>
          <cell r="H544" t="str">
            <v/>
          </cell>
          <cell r="I544" t="str">
            <v/>
          </cell>
          <cell r="J544" t="str">
            <v/>
          </cell>
          <cell r="K544" t="str">
            <v/>
          </cell>
          <cell r="L544" t="str">
            <v/>
          </cell>
          <cell r="M544" t="str">
            <v/>
          </cell>
          <cell r="N544" t="str">
            <v/>
          </cell>
          <cell r="O544" t="str">
            <v/>
          </cell>
          <cell r="P544" t="str">
            <v/>
          </cell>
          <cell r="Q544" t="str">
            <v/>
          </cell>
          <cell r="R544" t="str">
            <v/>
          </cell>
          <cell r="S544" t="str">
            <v/>
          </cell>
          <cell r="T544" t="str">
            <v/>
          </cell>
          <cell r="U544" t="str">
            <v/>
          </cell>
          <cell r="V544" t="str">
            <v/>
          </cell>
          <cell r="W544" t="str">
            <v/>
          </cell>
          <cell r="X544" t="str">
            <v/>
          </cell>
          <cell r="Y544" t="str">
            <v/>
          </cell>
          <cell r="Z544" t="str">
            <v/>
          </cell>
          <cell r="AA544" t="str">
            <v/>
          </cell>
          <cell r="AB544" t="str">
            <v/>
          </cell>
          <cell r="AC544" t="str">
            <v/>
          </cell>
          <cell r="AD544" t="str">
            <v/>
          </cell>
          <cell r="AE544" t="str">
            <v/>
          </cell>
          <cell r="AF544" t="str">
            <v/>
          </cell>
          <cell r="AG544" t="str">
            <v/>
          </cell>
          <cell r="AH544" t="str">
            <v/>
          </cell>
          <cell r="AI544" t="str">
            <v/>
          </cell>
          <cell r="AJ544" t="str">
            <v/>
          </cell>
          <cell r="AK544" t="str">
            <v/>
          </cell>
          <cell r="AL544" t="str">
            <v/>
          </cell>
          <cell r="AM544" t="str">
            <v/>
          </cell>
          <cell r="AN544" t="str">
            <v/>
          </cell>
          <cell r="AO544" t="str">
            <v/>
          </cell>
          <cell r="AP544" t="str">
            <v/>
          </cell>
          <cell r="AQ544" t="str">
            <v/>
          </cell>
          <cell r="AR544" t="str">
            <v/>
          </cell>
          <cell r="AS544" t="str">
            <v/>
          </cell>
          <cell r="AT544" t="str">
            <v/>
          </cell>
          <cell r="AU544" t="str">
            <v/>
          </cell>
          <cell r="AV544" t="str">
            <v/>
          </cell>
          <cell r="AW544" t="str">
            <v/>
          </cell>
          <cell r="AX544" t="str">
            <v/>
          </cell>
          <cell r="AY544" t="str">
            <v/>
          </cell>
          <cell r="AZ544" t="str">
            <v/>
          </cell>
          <cell r="BA544" t="str">
            <v/>
          </cell>
          <cell r="BB544" t="str">
            <v/>
          </cell>
          <cell r="BC544" t="str">
            <v/>
          </cell>
          <cell r="BD544" t="str">
            <v/>
          </cell>
          <cell r="BE544" t="str">
            <v/>
          </cell>
          <cell r="BF544" t="str">
            <v/>
          </cell>
          <cell r="BG544" t="str">
            <v/>
          </cell>
          <cell r="BH544" t="str">
            <v/>
          </cell>
          <cell r="BI544" t="str">
            <v/>
          </cell>
          <cell r="BJ544" t="str">
            <v/>
          </cell>
          <cell r="BK544" t="str">
            <v/>
          </cell>
          <cell r="BL544" t="str">
            <v/>
          </cell>
          <cell r="BM544" t="str">
            <v/>
          </cell>
          <cell r="BN544" t="str">
            <v/>
          </cell>
          <cell r="BO544" t="str">
            <v/>
          </cell>
          <cell r="BP544" t="str">
            <v/>
          </cell>
          <cell r="BQ544" t="str">
            <v/>
          </cell>
          <cell r="BR544" t="str">
            <v/>
          </cell>
          <cell r="BS544" t="str">
            <v/>
          </cell>
          <cell r="BT544" t="str">
            <v/>
          </cell>
          <cell r="BU544" t="str">
            <v/>
          </cell>
          <cell r="BV544" t="str">
            <v/>
          </cell>
          <cell r="BW544" t="str">
            <v/>
          </cell>
          <cell r="BX544" t="str">
            <v/>
          </cell>
          <cell r="BY544" t="str">
            <v/>
          </cell>
          <cell r="CA544" t="str">
            <v/>
          </cell>
          <cell r="CB544" t="str">
            <v/>
          </cell>
          <cell r="CC544" t="str">
            <v/>
          </cell>
          <cell r="CD544" t="str">
            <v/>
          </cell>
          <cell r="CE544" t="str">
            <v/>
          </cell>
          <cell r="CF544" t="str">
            <v/>
          </cell>
          <cell r="CG544" t="str">
            <v/>
          </cell>
          <cell r="CH544" t="str">
            <v/>
          </cell>
          <cell r="CI544" t="str">
            <v/>
          </cell>
          <cell r="CJ544" t="str">
            <v/>
          </cell>
          <cell r="CK544" t="str">
            <v/>
          </cell>
          <cell r="CL544" t="str">
            <v/>
          </cell>
          <cell r="CM544" t="str">
            <v/>
          </cell>
          <cell r="CN544" t="str">
            <v/>
          </cell>
          <cell r="CO544" t="str">
            <v/>
          </cell>
          <cell r="CP544" t="str">
            <v/>
          </cell>
          <cell r="CQ544" t="str">
            <v/>
          </cell>
          <cell r="CR544" t="str">
            <v/>
          </cell>
          <cell r="CS544" t="str">
            <v/>
          </cell>
          <cell r="CT544" t="str">
            <v/>
          </cell>
          <cell r="CU544" t="str">
            <v/>
          </cell>
          <cell r="CV544" t="str">
            <v/>
          </cell>
          <cell r="CW544" t="str">
            <v/>
          </cell>
          <cell r="CX544" t="str">
            <v/>
          </cell>
          <cell r="CY544" t="str">
            <v/>
          </cell>
          <cell r="CZ544" t="str">
            <v/>
          </cell>
          <cell r="DA544" t="str">
            <v/>
          </cell>
          <cell r="DB544" t="str">
            <v/>
          </cell>
          <cell r="DC544" t="str">
            <v/>
          </cell>
          <cell r="DD544" t="str">
            <v/>
          </cell>
          <cell r="DE544" t="str">
            <v/>
          </cell>
          <cell r="DF544" t="str">
            <v/>
          </cell>
          <cell r="DG544" t="str">
            <v/>
          </cell>
          <cell r="DH544" t="str">
            <v/>
          </cell>
          <cell r="DI544" t="str">
            <v/>
          </cell>
          <cell r="DJ544" t="str">
            <v/>
          </cell>
          <cell r="DK544" t="str">
            <v/>
          </cell>
          <cell r="DL544" t="str">
            <v/>
          </cell>
          <cell r="DM544" t="str">
            <v/>
          </cell>
          <cell r="DN544" t="str">
            <v/>
          </cell>
          <cell r="DO544" t="str">
            <v/>
          </cell>
          <cell r="DP544" t="str">
            <v/>
          </cell>
          <cell r="DQ544" t="str">
            <v/>
          </cell>
          <cell r="DR544" t="str">
            <v/>
          </cell>
          <cell r="DS544" t="str">
            <v/>
          </cell>
          <cell r="DT544" t="str">
            <v/>
          </cell>
          <cell r="DU544" t="str">
            <v/>
          </cell>
          <cell r="DV544" t="str">
            <v/>
          </cell>
          <cell r="DW544" t="str">
            <v/>
          </cell>
          <cell r="DX544" t="str">
            <v/>
          </cell>
          <cell r="DY544" t="str">
            <v/>
          </cell>
          <cell r="DZ544" t="str">
            <v/>
          </cell>
          <cell r="EA544" t="str">
            <v/>
          </cell>
          <cell r="EB544" t="str">
            <v/>
          </cell>
          <cell r="EC544" t="str">
            <v/>
          </cell>
          <cell r="ED544" t="str">
            <v/>
          </cell>
          <cell r="EE544" t="str">
            <v/>
          </cell>
          <cell r="EF544" t="str">
            <v/>
          </cell>
          <cell r="EG544" t="str">
            <v/>
          </cell>
          <cell r="EH544" t="str">
            <v/>
          </cell>
          <cell r="EI544" t="str">
            <v/>
          </cell>
          <cell r="EJ544" t="str">
            <v/>
          </cell>
          <cell r="EK544" t="str">
            <v/>
          </cell>
          <cell r="EL544" t="str">
            <v/>
          </cell>
          <cell r="EM544" t="str">
            <v/>
          </cell>
          <cell r="EN544" t="str">
            <v/>
          </cell>
          <cell r="EO544" t="str">
            <v/>
          </cell>
          <cell r="EP544" t="str">
            <v/>
          </cell>
          <cell r="EQ544" t="str">
            <v/>
          </cell>
          <cell r="ER544" t="str">
            <v/>
          </cell>
          <cell r="ES544" t="str">
            <v/>
          </cell>
          <cell r="ET544" t="str">
            <v/>
          </cell>
          <cell r="EU544" t="str">
            <v/>
          </cell>
          <cell r="EV544" t="str">
            <v/>
          </cell>
          <cell r="EW544" t="str">
            <v/>
          </cell>
          <cell r="EX544" t="str">
            <v/>
          </cell>
        </row>
        <row r="545"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F545" t="str">
            <v/>
          </cell>
          <cell r="G545" t="str">
            <v/>
          </cell>
          <cell r="H545" t="str">
            <v/>
          </cell>
          <cell r="I545" t="str">
            <v/>
          </cell>
          <cell r="J545" t="str">
            <v/>
          </cell>
          <cell r="K545" t="str">
            <v/>
          </cell>
          <cell r="L545" t="str">
            <v/>
          </cell>
          <cell r="M545" t="str">
            <v/>
          </cell>
          <cell r="N545" t="str">
            <v/>
          </cell>
          <cell r="O545" t="str">
            <v/>
          </cell>
          <cell r="P545" t="str">
            <v/>
          </cell>
          <cell r="Q545" t="str">
            <v/>
          </cell>
          <cell r="R545" t="str">
            <v/>
          </cell>
          <cell r="S545" t="str">
            <v/>
          </cell>
          <cell r="T545" t="str">
            <v/>
          </cell>
          <cell r="U545" t="str">
            <v/>
          </cell>
          <cell r="V545" t="str">
            <v/>
          </cell>
          <cell r="W545" t="str">
            <v/>
          </cell>
          <cell r="X545" t="str">
            <v/>
          </cell>
          <cell r="Y545" t="str">
            <v/>
          </cell>
          <cell r="Z545" t="str">
            <v/>
          </cell>
          <cell r="AA545" t="str">
            <v/>
          </cell>
          <cell r="AB545" t="str">
            <v/>
          </cell>
          <cell r="AC545" t="str">
            <v/>
          </cell>
          <cell r="AD545" t="str">
            <v/>
          </cell>
          <cell r="AE545" t="str">
            <v/>
          </cell>
          <cell r="AF545" t="str">
            <v/>
          </cell>
          <cell r="AG545" t="str">
            <v/>
          </cell>
          <cell r="AH545" t="str">
            <v/>
          </cell>
          <cell r="AI545" t="str">
            <v/>
          </cell>
          <cell r="AJ545" t="str">
            <v/>
          </cell>
          <cell r="AK545" t="str">
            <v/>
          </cell>
          <cell r="AL545" t="str">
            <v/>
          </cell>
          <cell r="AM545" t="str">
            <v/>
          </cell>
          <cell r="AN545" t="str">
            <v/>
          </cell>
          <cell r="AO545" t="str">
            <v/>
          </cell>
          <cell r="AP545" t="str">
            <v/>
          </cell>
          <cell r="AQ545" t="str">
            <v/>
          </cell>
          <cell r="AR545" t="str">
            <v/>
          </cell>
          <cell r="AS545" t="str">
            <v/>
          </cell>
          <cell r="AT545" t="str">
            <v/>
          </cell>
          <cell r="AU545" t="str">
            <v/>
          </cell>
          <cell r="AV545" t="str">
            <v/>
          </cell>
          <cell r="AW545" t="str">
            <v/>
          </cell>
          <cell r="AX545" t="str">
            <v/>
          </cell>
          <cell r="AY545" t="str">
            <v/>
          </cell>
          <cell r="AZ545" t="str">
            <v/>
          </cell>
          <cell r="BA545" t="str">
            <v/>
          </cell>
          <cell r="BB545" t="str">
            <v/>
          </cell>
          <cell r="BC545" t="str">
            <v/>
          </cell>
          <cell r="BD545" t="str">
            <v/>
          </cell>
          <cell r="BE545" t="str">
            <v/>
          </cell>
          <cell r="BF545" t="str">
            <v/>
          </cell>
          <cell r="BG545" t="str">
            <v/>
          </cell>
          <cell r="BH545" t="str">
            <v/>
          </cell>
          <cell r="BI545" t="str">
            <v/>
          </cell>
          <cell r="BJ545" t="str">
            <v/>
          </cell>
          <cell r="BK545" t="str">
            <v/>
          </cell>
          <cell r="BL545" t="str">
            <v/>
          </cell>
          <cell r="BM545" t="str">
            <v/>
          </cell>
          <cell r="BN545" t="str">
            <v/>
          </cell>
          <cell r="BO545" t="str">
            <v/>
          </cell>
          <cell r="BP545" t="str">
            <v/>
          </cell>
          <cell r="BQ545" t="str">
            <v/>
          </cell>
          <cell r="BR545" t="str">
            <v/>
          </cell>
          <cell r="BS545" t="str">
            <v/>
          </cell>
          <cell r="BT545" t="str">
            <v/>
          </cell>
          <cell r="BU545" t="str">
            <v/>
          </cell>
          <cell r="BV545" t="str">
            <v/>
          </cell>
          <cell r="BW545" t="str">
            <v/>
          </cell>
          <cell r="BX545" t="str">
            <v/>
          </cell>
          <cell r="BY545" t="str">
            <v/>
          </cell>
          <cell r="CA545" t="str">
            <v/>
          </cell>
          <cell r="CB545" t="str">
            <v/>
          </cell>
          <cell r="CC545" t="str">
            <v/>
          </cell>
          <cell r="CD545" t="str">
            <v/>
          </cell>
          <cell r="CE545" t="str">
            <v/>
          </cell>
          <cell r="CF545" t="str">
            <v/>
          </cell>
          <cell r="CG545" t="str">
            <v/>
          </cell>
          <cell r="CH545" t="str">
            <v/>
          </cell>
          <cell r="CI545" t="str">
            <v/>
          </cell>
          <cell r="CJ545" t="str">
            <v/>
          </cell>
          <cell r="CK545" t="str">
            <v/>
          </cell>
          <cell r="CL545" t="str">
            <v/>
          </cell>
          <cell r="CM545" t="str">
            <v/>
          </cell>
          <cell r="CN545" t="str">
            <v/>
          </cell>
          <cell r="CO545" t="str">
            <v/>
          </cell>
          <cell r="CP545" t="str">
            <v/>
          </cell>
          <cell r="CQ545" t="str">
            <v/>
          </cell>
          <cell r="CR545" t="str">
            <v/>
          </cell>
          <cell r="CS545" t="str">
            <v/>
          </cell>
          <cell r="CT545" t="str">
            <v/>
          </cell>
          <cell r="CU545" t="str">
            <v/>
          </cell>
          <cell r="CV545" t="str">
            <v/>
          </cell>
          <cell r="CW545" t="str">
            <v/>
          </cell>
          <cell r="CX545" t="str">
            <v/>
          </cell>
          <cell r="CY545" t="str">
            <v/>
          </cell>
          <cell r="CZ545" t="str">
            <v/>
          </cell>
          <cell r="DA545" t="str">
            <v/>
          </cell>
          <cell r="DB545" t="str">
            <v/>
          </cell>
          <cell r="DC545" t="str">
            <v/>
          </cell>
          <cell r="DD545" t="str">
            <v/>
          </cell>
          <cell r="DE545" t="str">
            <v/>
          </cell>
          <cell r="DF545" t="str">
            <v/>
          </cell>
          <cell r="DG545" t="str">
            <v/>
          </cell>
          <cell r="DH545" t="str">
            <v/>
          </cell>
          <cell r="DI545" t="str">
            <v/>
          </cell>
          <cell r="DJ545" t="str">
            <v/>
          </cell>
          <cell r="DK545" t="str">
            <v/>
          </cell>
          <cell r="DL545" t="str">
            <v/>
          </cell>
          <cell r="DM545" t="str">
            <v/>
          </cell>
          <cell r="DN545" t="str">
            <v/>
          </cell>
          <cell r="DO545" t="str">
            <v/>
          </cell>
          <cell r="DP545" t="str">
            <v/>
          </cell>
          <cell r="DQ545" t="str">
            <v/>
          </cell>
          <cell r="DR545" t="str">
            <v/>
          </cell>
          <cell r="DS545" t="str">
            <v/>
          </cell>
          <cell r="DT545" t="str">
            <v/>
          </cell>
          <cell r="DU545" t="str">
            <v/>
          </cell>
          <cell r="DV545" t="str">
            <v/>
          </cell>
          <cell r="DW545" t="str">
            <v/>
          </cell>
          <cell r="DX545" t="str">
            <v/>
          </cell>
          <cell r="DY545" t="str">
            <v/>
          </cell>
          <cell r="DZ545" t="str">
            <v/>
          </cell>
          <cell r="EA545" t="str">
            <v/>
          </cell>
          <cell r="EB545" t="str">
            <v/>
          </cell>
          <cell r="EC545" t="str">
            <v/>
          </cell>
          <cell r="ED545" t="str">
            <v/>
          </cell>
          <cell r="EE545" t="str">
            <v/>
          </cell>
          <cell r="EF545" t="str">
            <v/>
          </cell>
          <cell r="EG545" t="str">
            <v/>
          </cell>
          <cell r="EH545" t="str">
            <v/>
          </cell>
          <cell r="EI545" t="str">
            <v/>
          </cell>
          <cell r="EJ545" t="str">
            <v/>
          </cell>
          <cell r="EK545" t="str">
            <v/>
          </cell>
          <cell r="EL545" t="str">
            <v/>
          </cell>
          <cell r="EM545" t="str">
            <v/>
          </cell>
          <cell r="EN545" t="str">
            <v/>
          </cell>
          <cell r="EO545" t="str">
            <v/>
          </cell>
          <cell r="EP545" t="str">
            <v/>
          </cell>
          <cell r="EQ545" t="str">
            <v/>
          </cell>
          <cell r="ER545" t="str">
            <v/>
          </cell>
          <cell r="ES545" t="str">
            <v/>
          </cell>
          <cell r="ET545" t="str">
            <v/>
          </cell>
          <cell r="EU545" t="str">
            <v/>
          </cell>
          <cell r="EV545" t="str">
            <v/>
          </cell>
          <cell r="EW545" t="str">
            <v/>
          </cell>
          <cell r="EX545" t="str">
            <v/>
          </cell>
        </row>
        <row r="546"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F546" t="str">
            <v/>
          </cell>
          <cell r="G546" t="str">
            <v/>
          </cell>
          <cell r="H546" t="str">
            <v/>
          </cell>
          <cell r="I546" t="str">
            <v/>
          </cell>
          <cell r="J546" t="str">
            <v/>
          </cell>
          <cell r="K546" t="str">
            <v/>
          </cell>
          <cell r="L546" t="str">
            <v/>
          </cell>
          <cell r="M546" t="str">
            <v/>
          </cell>
          <cell r="N546" t="str">
            <v/>
          </cell>
          <cell r="O546" t="str">
            <v/>
          </cell>
          <cell r="P546" t="str">
            <v/>
          </cell>
          <cell r="Q546" t="str">
            <v/>
          </cell>
          <cell r="R546" t="str">
            <v/>
          </cell>
          <cell r="S546" t="str">
            <v/>
          </cell>
          <cell r="T546" t="str">
            <v/>
          </cell>
          <cell r="U546" t="str">
            <v/>
          </cell>
          <cell r="V546" t="str">
            <v/>
          </cell>
          <cell r="W546" t="str">
            <v/>
          </cell>
          <cell r="X546" t="str">
            <v/>
          </cell>
          <cell r="Y546" t="str">
            <v/>
          </cell>
          <cell r="Z546" t="str">
            <v/>
          </cell>
          <cell r="AA546" t="str">
            <v/>
          </cell>
          <cell r="AB546" t="str">
            <v/>
          </cell>
          <cell r="AC546" t="str">
            <v/>
          </cell>
          <cell r="AD546" t="str">
            <v/>
          </cell>
          <cell r="AE546" t="str">
            <v/>
          </cell>
          <cell r="AF546" t="str">
            <v/>
          </cell>
          <cell r="AG546" t="str">
            <v/>
          </cell>
          <cell r="AH546" t="str">
            <v/>
          </cell>
          <cell r="AI546" t="str">
            <v/>
          </cell>
          <cell r="AJ546" t="str">
            <v/>
          </cell>
          <cell r="AK546" t="str">
            <v/>
          </cell>
          <cell r="AL546" t="str">
            <v/>
          </cell>
          <cell r="AM546" t="str">
            <v/>
          </cell>
          <cell r="AN546" t="str">
            <v/>
          </cell>
          <cell r="AO546" t="str">
            <v/>
          </cell>
          <cell r="AP546" t="str">
            <v/>
          </cell>
          <cell r="AQ546" t="str">
            <v/>
          </cell>
          <cell r="AR546" t="str">
            <v/>
          </cell>
          <cell r="AS546" t="str">
            <v/>
          </cell>
          <cell r="AT546" t="str">
            <v/>
          </cell>
          <cell r="AU546" t="str">
            <v/>
          </cell>
          <cell r="AV546" t="str">
            <v/>
          </cell>
          <cell r="AW546" t="str">
            <v/>
          </cell>
          <cell r="AX546" t="str">
            <v/>
          </cell>
          <cell r="AY546" t="str">
            <v/>
          </cell>
          <cell r="AZ546" t="str">
            <v/>
          </cell>
          <cell r="BA546" t="str">
            <v/>
          </cell>
          <cell r="BB546" t="str">
            <v/>
          </cell>
          <cell r="BC546" t="str">
            <v/>
          </cell>
          <cell r="BD546" t="str">
            <v/>
          </cell>
          <cell r="BE546" t="str">
            <v/>
          </cell>
          <cell r="BF546" t="str">
            <v/>
          </cell>
          <cell r="BG546" t="str">
            <v/>
          </cell>
          <cell r="BH546" t="str">
            <v/>
          </cell>
          <cell r="BI546" t="str">
            <v/>
          </cell>
          <cell r="BJ546" t="str">
            <v/>
          </cell>
          <cell r="BK546" t="str">
            <v/>
          </cell>
          <cell r="BL546" t="str">
            <v/>
          </cell>
          <cell r="BM546" t="str">
            <v/>
          </cell>
          <cell r="BN546" t="str">
            <v/>
          </cell>
          <cell r="BO546" t="str">
            <v/>
          </cell>
          <cell r="BP546" t="str">
            <v/>
          </cell>
          <cell r="BQ546" t="str">
            <v/>
          </cell>
          <cell r="BR546" t="str">
            <v/>
          </cell>
          <cell r="BS546" t="str">
            <v/>
          </cell>
          <cell r="BT546" t="str">
            <v/>
          </cell>
          <cell r="BU546" t="str">
            <v/>
          </cell>
          <cell r="BV546" t="str">
            <v/>
          </cell>
          <cell r="BW546" t="str">
            <v/>
          </cell>
          <cell r="BX546" t="str">
            <v/>
          </cell>
          <cell r="BY546" t="str">
            <v/>
          </cell>
          <cell r="CA546" t="str">
            <v/>
          </cell>
          <cell r="CB546" t="str">
            <v/>
          </cell>
          <cell r="CC546" t="str">
            <v/>
          </cell>
          <cell r="CD546" t="str">
            <v/>
          </cell>
          <cell r="CE546" t="str">
            <v/>
          </cell>
          <cell r="CF546" t="str">
            <v/>
          </cell>
          <cell r="CG546" t="str">
            <v/>
          </cell>
          <cell r="CH546" t="str">
            <v/>
          </cell>
          <cell r="CI546" t="str">
            <v/>
          </cell>
          <cell r="CJ546" t="str">
            <v/>
          </cell>
          <cell r="CK546" t="str">
            <v/>
          </cell>
          <cell r="CL546" t="str">
            <v/>
          </cell>
          <cell r="CM546" t="str">
            <v/>
          </cell>
          <cell r="CN546" t="str">
            <v/>
          </cell>
          <cell r="CO546" t="str">
            <v/>
          </cell>
          <cell r="CP546" t="str">
            <v/>
          </cell>
          <cell r="CQ546" t="str">
            <v/>
          </cell>
          <cell r="CR546" t="str">
            <v/>
          </cell>
          <cell r="CS546" t="str">
            <v/>
          </cell>
          <cell r="CT546" t="str">
            <v/>
          </cell>
          <cell r="CU546" t="str">
            <v/>
          </cell>
          <cell r="CV546" t="str">
            <v/>
          </cell>
          <cell r="CW546" t="str">
            <v/>
          </cell>
          <cell r="CX546" t="str">
            <v/>
          </cell>
          <cell r="CY546" t="str">
            <v/>
          </cell>
          <cell r="CZ546" t="str">
            <v/>
          </cell>
          <cell r="DA546" t="str">
            <v/>
          </cell>
          <cell r="DB546" t="str">
            <v/>
          </cell>
          <cell r="DC546" t="str">
            <v/>
          </cell>
          <cell r="DD546" t="str">
            <v/>
          </cell>
          <cell r="DE546" t="str">
            <v/>
          </cell>
          <cell r="DF546" t="str">
            <v/>
          </cell>
          <cell r="DG546" t="str">
            <v/>
          </cell>
          <cell r="DH546" t="str">
            <v/>
          </cell>
          <cell r="DI546" t="str">
            <v/>
          </cell>
          <cell r="DJ546" t="str">
            <v/>
          </cell>
          <cell r="DK546" t="str">
            <v/>
          </cell>
          <cell r="DL546" t="str">
            <v/>
          </cell>
          <cell r="DM546" t="str">
            <v/>
          </cell>
          <cell r="DN546" t="str">
            <v/>
          </cell>
          <cell r="DO546" t="str">
            <v/>
          </cell>
          <cell r="DP546" t="str">
            <v/>
          </cell>
          <cell r="DQ546" t="str">
            <v/>
          </cell>
          <cell r="DR546" t="str">
            <v/>
          </cell>
          <cell r="DS546" t="str">
            <v/>
          </cell>
          <cell r="DT546" t="str">
            <v/>
          </cell>
          <cell r="DU546" t="str">
            <v/>
          </cell>
          <cell r="DV546" t="str">
            <v/>
          </cell>
          <cell r="DW546" t="str">
            <v/>
          </cell>
          <cell r="DX546" t="str">
            <v/>
          </cell>
          <cell r="DY546" t="str">
            <v/>
          </cell>
          <cell r="DZ546" t="str">
            <v/>
          </cell>
          <cell r="EA546" t="str">
            <v/>
          </cell>
          <cell r="EB546" t="str">
            <v/>
          </cell>
          <cell r="EC546" t="str">
            <v/>
          </cell>
          <cell r="ED546" t="str">
            <v/>
          </cell>
          <cell r="EE546" t="str">
            <v/>
          </cell>
          <cell r="EF546" t="str">
            <v/>
          </cell>
          <cell r="EG546" t="str">
            <v/>
          </cell>
          <cell r="EH546" t="str">
            <v/>
          </cell>
          <cell r="EI546" t="str">
            <v/>
          </cell>
          <cell r="EJ546" t="str">
            <v/>
          </cell>
          <cell r="EK546" t="str">
            <v/>
          </cell>
          <cell r="EL546" t="str">
            <v/>
          </cell>
          <cell r="EM546" t="str">
            <v/>
          </cell>
          <cell r="EN546" t="str">
            <v/>
          </cell>
          <cell r="EO546" t="str">
            <v/>
          </cell>
          <cell r="EP546" t="str">
            <v/>
          </cell>
          <cell r="EQ546" t="str">
            <v/>
          </cell>
          <cell r="ER546" t="str">
            <v/>
          </cell>
          <cell r="ES546" t="str">
            <v/>
          </cell>
          <cell r="ET546" t="str">
            <v/>
          </cell>
          <cell r="EU546" t="str">
            <v/>
          </cell>
          <cell r="EV546" t="str">
            <v/>
          </cell>
          <cell r="EW546" t="str">
            <v/>
          </cell>
          <cell r="EX546" t="str">
            <v/>
          </cell>
        </row>
        <row r="547"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F547" t="str">
            <v/>
          </cell>
          <cell r="G547" t="str">
            <v/>
          </cell>
          <cell r="H547" t="str">
            <v/>
          </cell>
          <cell r="I547" t="str">
            <v/>
          </cell>
          <cell r="J547" t="str">
            <v/>
          </cell>
          <cell r="K547" t="str">
            <v/>
          </cell>
          <cell r="L547" t="str">
            <v/>
          </cell>
          <cell r="M547" t="str">
            <v/>
          </cell>
          <cell r="N547" t="str">
            <v/>
          </cell>
          <cell r="O547" t="str">
            <v/>
          </cell>
          <cell r="P547" t="str">
            <v/>
          </cell>
          <cell r="Q547" t="str">
            <v/>
          </cell>
          <cell r="R547" t="str">
            <v/>
          </cell>
          <cell r="S547" t="str">
            <v/>
          </cell>
          <cell r="T547" t="str">
            <v/>
          </cell>
          <cell r="U547" t="str">
            <v/>
          </cell>
          <cell r="V547" t="str">
            <v/>
          </cell>
          <cell r="W547" t="str">
            <v/>
          </cell>
          <cell r="X547" t="str">
            <v/>
          </cell>
          <cell r="Y547" t="str">
            <v/>
          </cell>
          <cell r="Z547" t="str">
            <v/>
          </cell>
          <cell r="AA547" t="str">
            <v/>
          </cell>
          <cell r="AB547" t="str">
            <v/>
          </cell>
          <cell r="AC547" t="str">
            <v/>
          </cell>
          <cell r="AD547" t="str">
            <v/>
          </cell>
          <cell r="AE547" t="str">
            <v/>
          </cell>
          <cell r="AF547" t="str">
            <v/>
          </cell>
          <cell r="AG547" t="str">
            <v/>
          </cell>
          <cell r="AH547" t="str">
            <v/>
          </cell>
          <cell r="AI547" t="str">
            <v/>
          </cell>
          <cell r="AJ547" t="str">
            <v/>
          </cell>
          <cell r="AK547" t="str">
            <v/>
          </cell>
          <cell r="AL547" t="str">
            <v/>
          </cell>
          <cell r="AM547" t="str">
            <v/>
          </cell>
          <cell r="AN547" t="str">
            <v/>
          </cell>
          <cell r="AO547" t="str">
            <v/>
          </cell>
          <cell r="AP547" t="str">
            <v/>
          </cell>
          <cell r="AQ547" t="str">
            <v/>
          </cell>
          <cell r="AR547" t="str">
            <v/>
          </cell>
          <cell r="AS547" t="str">
            <v/>
          </cell>
          <cell r="AT547" t="str">
            <v/>
          </cell>
          <cell r="AU547" t="str">
            <v/>
          </cell>
          <cell r="AV547" t="str">
            <v/>
          </cell>
          <cell r="AW547" t="str">
            <v/>
          </cell>
          <cell r="AX547" t="str">
            <v/>
          </cell>
          <cell r="AY547" t="str">
            <v/>
          </cell>
          <cell r="AZ547" t="str">
            <v/>
          </cell>
          <cell r="BA547" t="str">
            <v/>
          </cell>
          <cell r="BB547" t="str">
            <v/>
          </cell>
          <cell r="BC547" t="str">
            <v/>
          </cell>
          <cell r="BD547" t="str">
            <v/>
          </cell>
          <cell r="BE547" t="str">
            <v/>
          </cell>
          <cell r="BF547" t="str">
            <v/>
          </cell>
          <cell r="BG547" t="str">
            <v/>
          </cell>
          <cell r="BH547" t="str">
            <v/>
          </cell>
          <cell r="BI547" t="str">
            <v/>
          </cell>
          <cell r="BJ547" t="str">
            <v/>
          </cell>
          <cell r="BK547" t="str">
            <v/>
          </cell>
          <cell r="BL547" t="str">
            <v/>
          </cell>
          <cell r="BM547" t="str">
            <v/>
          </cell>
          <cell r="BN547" t="str">
            <v/>
          </cell>
          <cell r="BO547" t="str">
            <v/>
          </cell>
          <cell r="BP547" t="str">
            <v/>
          </cell>
          <cell r="BQ547" t="str">
            <v/>
          </cell>
          <cell r="BR547" t="str">
            <v/>
          </cell>
          <cell r="BS547" t="str">
            <v/>
          </cell>
          <cell r="BT547" t="str">
            <v/>
          </cell>
          <cell r="BU547" t="str">
            <v/>
          </cell>
          <cell r="BV547" t="str">
            <v/>
          </cell>
          <cell r="BW547" t="str">
            <v/>
          </cell>
          <cell r="BX547" t="str">
            <v/>
          </cell>
          <cell r="BY547" t="str">
            <v/>
          </cell>
          <cell r="CA547" t="str">
            <v/>
          </cell>
          <cell r="CB547" t="str">
            <v/>
          </cell>
          <cell r="CC547" t="str">
            <v/>
          </cell>
          <cell r="CD547" t="str">
            <v/>
          </cell>
          <cell r="CE547" t="str">
            <v/>
          </cell>
          <cell r="CF547" t="str">
            <v/>
          </cell>
          <cell r="CG547" t="str">
            <v/>
          </cell>
          <cell r="CH547" t="str">
            <v/>
          </cell>
          <cell r="CI547" t="str">
            <v/>
          </cell>
          <cell r="CJ547" t="str">
            <v/>
          </cell>
          <cell r="CK547" t="str">
            <v/>
          </cell>
          <cell r="CL547" t="str">
            <v/>
          </cell>
          <cell r="CM547" t="str">
            <v/>
          </cell>
          <cell r="CN547" t="str">
            <v/>
          </cell>
          <cell r="CO547" t="str">
            <v/>
          </cell>
          <cell r="CP547" t="str">
            <v/>
          </cell>
          <cell r="CQ547" t="str">
            <v/>
          </cell>
          <cell r="CR547" t="str">
            <v/>
          </cell>
          <cell r="CS547" t="str">
            <v/>
          </cell>
          <cell r="CT547" t="str">
            <v/>
          </cell>
          <cell r="CU547" t="str">
            <v/>
          </cell>
          <cell r="CV547" t="str">
            <v/>
          </cell>
          <cell r="CW547" t="str">
            <v/>
          </cell>
          <cell r="CX547" t="str">
            <v/>
          </cell>
          <cell r="CY547" t="str">
            <v/>
          </cell>
          <cell r="CZ547" t="str">
            <v/>
          </cell>
          <cell r="DA547" t="str">
            <v/>
          </cell>
          <cell r="DB547" t="str">
            <v/>
          </cell>
          <cell r="DC547" t="str">
            <v/>
          </cell>
          <cell r="DD547" t="str">
            <v/>
          </cell>
          <cell r="DE547" t="str">
            <v/>
          </cell>
          <cell r="DF547" t="str">
            <v/>
          </cell>
          <cell r="DG547" t="str">
            <v/>
          </cell>
          <cell r="DH547" t="str">
            <v/>
          </cell>
          <cell r="DI547" t="str">
            <v/>
          </cell>
          <cell r="DJ547" t="str">
            <v/>
          </cell>
          <cell r="DK547" t="str">
            <v/>
          </cell>
          <cell r="DL547" t="str">
            <v/>
          </cell>
          <cell r="DM547" t="str">
            <v/>
          </cell>
          <cell r="DN547" t="str">
            <v/>
          </cell>
          <cell r="DO547" t="str">
            <v/>
          </cell>
          <cell r="DP547" t="str">
            <v/>
          </cell>
          <cell r="DQ547" t="str">
            <v/>
          </cell>
          <cell r="DR547" t="str">
            <v/>
          </cell>
          <cell r="DS547" t="str">
            <v/>
          </cell>
          <cell r="DT547" t="str">
            <v/>
          </cell>
          <cell r="DU547" t="str">
            <v/>
          </cell>
          <cell r="DV547" t="str">
            <v/>
          </cell>
          <cell r="DW547" t="str">
            <v/>
          </cell>
          <cell r="DX547" t="str">
            <v/>
          </cell>
          <cell r="DY547" t="str">
            <v/>
          </cell>
          <cell r="DZ547" t="str">
            <v/>
          </cell>
          <cell r="EA547" t="str">
            <v/>
          </cell>
          <cell r="EB547" t="str">
            <v/>
          </cell>
          <cell r="EC547" t="str">
            <v/>
          </cell>
          <cell r="ED547" t="str">
            <v/>
          </cell>
          <cell r="EE547" t="str">
            <v/>
          </cell>
          <cell r="EF547" t="str">
            <v/>
          </cell>
          <cell r="EG547" t="str">
            <v/>
          </cell>
          <cell r="EH547" t="str">
            <v/>
          </cell>
          <cell r="EI547" t="str">
            <v/>
          </cell>
          <cell r="EJ547" t="str">
            <v/>
          </cell>
          <cell r="EK547" t="str">
            <v/>
          </cell>
          <cell r="EL547" t="str">
            <v/>
          </cell>
          <cell r="EM547" t="str">
            <v/>
          </cell>
          <cell r="EN547" t="str">
            <v/>
          </cell>
          <cell r="EO547" t="str">
            <v/>
          </cell>
          <cell r="EP547" t="str">
            <v/>
          </cell>
          <cell r="EQ547" t="str">
            <v/>
          </cell>
          <cell r="ER547" t="str">
            <v/>
          </cell>
          <cell r="ES547" t="str">
            <v/>
          </cell>
          <cell r="ET547" t="str">
            <v/>
          </cell>
          <cell r="EU547" t="str">
            <v/>
          </cell>
          <cell r="EV547" t="str">
            <v/>
          </cell>
          <cell r="EW547" t="str">
            <v/>
          </cell>
          <cell r="EX547" t="str">
            <v/>
          </cell>
        </row>
        <row r="548"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F548" t="str">
            <v/>
          </cell>
          <cell r="G548" t="str">
            <v/>
          </cell>
          <cell r="H548" t="str">
            <v/>
          </cell>
          <cell r="I548" t="str">
            <v/>
          </cell>
          <cell r="J548" t="str">
            <v/>
          </cell>
          <cell r="K548" t="str">
            <v/>
          </cell>
          <cell r="L548" t="str">
            <v/>
          </cell>
          <cell r="M548" t="str">
            <v/>
          </cell>
          <cell r="N548" t="str">
            <v/>
          </cell>
          <cell r="O548" t="str">
            <v/>
          </cell>
          <cell r="P548" t="str">
            <v/>
          </cell>
          <cell r="Q548" t="str">
            <v/>
          </cell>
          <cell r="R548" t="str">
            <v/>
          </cell>
          <cell r="S548" t="str">
            <v/>
          </cell>
          <cell r="T548" t="str">
            <v/>
          </cell>
          <cell r="U548" t="str">
            <v/>
          </cell>
          <cell r="V548" t="str">
            <v/>
          </cell>
          <cell r="W548" t="str">
            <v/>
          </cell>
          <cell r="X548" t="str">
            <v/>
          </cell>
          <cell r="Y548" t="str">
            <v/>
          </cell>
          <cell r="Z548" t="str">
            <v/>
          </cell>
          <cell r="AA548" t="str">
            <v/>
          </cell>
          <cell r="AB548" t="str">
            <v/>
          </cell>
          <cell r="AC548" t="str">
            <v/>
          </cell>
          <cell r="AD548" t="str">
            <v/>
          </cell>
          <cell r="AE548" t="str">
            <v/>
          </cell>
          <cell r="AF548" t="str">
            <v/>
          </cell>
          <cell r="AG548" t="str">
            <v/>
          </cell>
          <cell r="AH548" t="str">
            <v/>
          </cell>
          <cell r="AI548" t="str">
            <v/>
          </cell>
          <cell r="AJ548" t="str">
            <v/>
          </cell>
          <cell r="AK548" t="str">
            <v/>
          </cell>
          <cell r="AL548" t="str">
            <v/>
          </cell>
          <cell r="AM548" t="str">
            <v/>
          </cell>
          <cell r="AN548" t="str">
            <v/>
          </cell>
          <cell r="AO548" t="str">
            <v/>
          </cell>
          <cell r="AP548" t="str">
            <v/>
          </cell>
          <cell r="AQ548" t="str">
            <v/>
          </cell>
          <cell r="AR548" t="str">
            <v/>
          </cell>
          <cell r="AS548" t="str">
            <v/>
          </cell>
          <cell r="AT548" t="str">
            <v/>
          </cell>
          <cell r="AU548" t="str">
            <v/>
          </cell>
          <cell r="AV548" t="str">
            <v/>
          </cell>
          <cell r="AW548" t="str">
            <v/>
          </cell>
          <cell r="AX548" t="str">
            <v/>
          </cell>
          <cell r="AY548" t="str">
            <v/>
          </cell>
          <cell r="AZ548" t="str">
            <v/>
          </cell>
          <cell r="BA548" t="str">
            <v/>
          </cell>
          <cell r="BB548" t="str">
            <v/>
          </cell>
          <cell r="BC548" t="str">
            <v/>
          </cell>
          <cell r="BD548" t="str">
            <v/>
          </cell>
          <cell r="BE548" t="str">
            <v/>
          </cell>
          <cell r="BF548" t="str">
            <v/>
          </cell>
          <cell r="BG548" t="str">
            <v/>
          </cell>
          <cell r="BH548" t="str">
            <v/>
          </cell>
          <cell r="BI548" t="str">
            <v/>
          </cell>
          <cell r="BJ548" t="str">
            <v/>
          </cell>
          <cell r="BK548" t="str">
            <v/>
          </cell>
          <cell r="BL548" t="str">
            <v/>
          </cell>
          <cell r="BM548" t="str">
            <v/>
          </cell>
          <cell r="BN548" t="str">
            <v/>
          </cell>
          <cell r="BO548" t="str">
            <v/>
          </cell>
          <cell r="BP548" t="str">
            <v/>
          </cell>
          <cell r="BQ548" t="str">
            <v/>
          </cell>
          <cell r="BR548" t="str">
            <v/>
          </cell>
          <cell r="BS548" t="str">
            <v/>
          </cell>
          <cell r="BT548" t="str">
            <v/>
          </cell>
          <cell r="BU548" t="str">
            <v/>
          </cell>
          <cell r="BV548" t="str">
            <v/>
          </cell>
          <cell r="BW548" t="str">
            <v/>
          </cell>
          <cell r="BX548" t="str">
            <v/>
          </cell>
          <cell r="BY548" t="str">
            <v/>
          </cell>
          <cell r="CA548" t="str">
            <v/>
          </cell>
          <cell r="CB548" t="str">
            <v/>
          </cell>
          <cell r="CC548" t="str">
            <v/>
          </cell>
          <cell r="CD548" t="str">
            <v/>
          </cell>
          <cell r="CE548" t="str">
            <v/>
          </cell>
          <cell r="CF548" t="str">
            <v/>
          </cell>
          <cell r="CG548" t="str">
            <v/>
          </cell>
          <cell r="CH548" t="str">
            <v/>
          </cell>
          <cell r="CI548" t="str">
            <v/>
          </cell>
          <cell r="CJ548" t="str">
            <v/>
          </cell>
          <cell r="CK548" t="str">
            <v/>
          </cell>
          <cell r="CL548" t="str">
            <v/>
          </cell>
          <cell r="CM548" t="str">
            <v/>
          </cell>
          <cell r="CN548" t="str">
            <v/>
          </cell>
          <cell r="CO548" t="str">
            <v/>
          </cell>
          <cell r="CP548" t="str">
            <v/>
          </cell>
          <cell r="CQ548" t="str">
            <v/>
          </cell>
          <cell r="CR548" t="str">
            <v/>
          </cell>
          <cell r="CS548" t="str">
            <v/>
          </cell>
          <cell r="CT548" t="str">
            <v/>
          </cell>
          <cell r="CU548" t="str">
            <v/>
          </cell>
          <cell r="CV548" t="str">
            <v/>
          </cell>
          <cell r="CW548" t="str">
            <v/>
          </cell>
          <cell r="CX548" t="str">
            <v/>
          </cell>
          <cell r="CY548" t="str">
            <v/>
          </cell>
          <cell r="CZ548" t="str">
            <v/>
          </cell>
          <cell r="DA548" t="str">
            <v/>
          </cell>
          <cell r="DB548" t="str">
            <v/>
          </cell>
          <cell r="DC548" t="str">
            <v/>
          </cell>
          <cell r="DD548" t="str">
            <v/>
          </cell>
          <cell r="DE548" t="str">
            <v/>
          </cell>
          <cell r="DF548" t="str">
            <v/>
          </cell>
          <cell r="DG548" t="str">
            <v/>
          </cell>
          <cell r="DH548" t="str">
            <v/>
          </cell>
          <cell r="DI548" t="str">
            <v/>
          </cell>
          <cell r="DJ548" t="str">
            <v/>
          </cell>
          <cell r="DK548" t="str">
            <v/>
          </cell>
          <cell r="DL548" t="str">
            <v/>
          </cell>
          <cell r="DM548" t="str">
            <v/>
          </cell>
          <cell r="DN548" t="str">
            <v/>
          </cell>
          <cell r="DO548" t="str">
            <v/>
          </cell>
          <cell r="DP548" t="str">
            <v/>
          </cell>
          <cell r="DQ548" t="str">
            <v/>
          </cell>
          <cell r="DR548" t="str">
            <v/>
          </cell>
          <cell r="DS548" t="str">
            <v/>
          </cell>
          <cell r="DT548" t="str">
            <v/>
          </cell>
          <cell r="DU548" t="str">
            <v/>
          </cell>
          <cell r="DV548" t="str">
            <v/>
          </cell>
          <cell r="DW548" t="str">
            <v/>
          </cell>
          <cell r="DX548" t="str">
            <v/>
          </cell>
          <cell r="DY548" t="str">
            <v/>
          </cell>
          <cell r="DZ548" t="str">
            <v/>
          </cell>
          <cell r="EA548" t="str">
            <v/>
          </cell>
          <cell r="EB548" t="str">
            <v/>
          </cell>
          <cell r="EC548" t="str">
            <v/>
          </cell>
          <cell r="ED548" t="str">
            <v/>
          </cell>
          <cell r="EE548" t="str">
            <v/>
          </cell>
          <cell r="EF548" t="str">
            <v/>
          </cell>
          <cell r="EG548" t="str">
            <v/>
          </cell>
          <cell r="EH548" t="str">
            <v/>
          </cell>
          <cell r="EI548" t="str">
            <v/>
          </cell>
          <cell r="EJ548" t="str">
            <v/>
          </cell>
          <cell r="EK548" t="str">
            <v/>
          </cell>
          <cell r="EL548" t="str">
            <v/>
          </cell>
          <cell r="EM548" t="str">
            <v/>
          </cell>
          <cell r="EN548" t="str">
            <v/>
          </cell>
          <cell r="EO548" t="str">
            <v/>
          </cell>
          <cell r="EP548" t="str">
            <v/>
          </cell>
          <cell r="EQ548" t="str">
            <v/>
          </cell>
          <cell r="ER548" t="str">
            <v/>
          </cell>
          <cell r="ES548" t="str">
            <v/>
          </cell>
          <cell r="ET548" t="str">
            <v/>
          </cell>
          <cell r="EU548" t="str">
            <v/>
          </cell>
          <cell r="EV548" t="str">
            <v/>
          </cell>
          <cell r="EW548" t="str">
            <v/>
          </cell>
          <cell r="EX548" t="str">
            <v/>
          </cell>
        </row>
        <row r="549"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F549" t="str">
            <v/>
          </cell>
          <cell r="G549" t="str">
            <v/>
          </cell>
          <cell r="H549" t="str">
            <v/>
          </cell>
          <cell r="I549" t="str">
            <v/>
          </cell>
          <cell r="J549" t="str">
            <v/>
          </cell>
          <cell r="K549" t="str">
            <v/>
          </cell>
          <cell r="L549" t="str">
            <v/>
          </cell>
          <cell r="M549" t="str">
            <v/>
          </cell>
          <cell r="N549" t="str">
            <v/>
          </cell>
          <cell r="O549" t="str">
            <v/>
          </cell>
          <cell r="P549" t="str">
            <v/>
          </cell>
          <cell r="Q549" t="str">
            <v/>
          </cell>
          <cell r="R549" t="str">
            <v/>
          </cell>
          <cell r="S549" t="str">
            <v/>
          </cell>
          <cell r="T549" t="str">
            <v/>
          </cell>
          <cell r="U549" t="str">
            <v/>
          </cell>
          <cell r="V549" t="str">
            <v/>
          </cell>
          <cell r="W549" t="str">
            <v/>
          </cell>
          <cell r="X549" t="str">
            <v/>
          </cell>
          <cell r="Y549" t="str">
            <v/>
          </cell>
          <cell r="Z549" t="str">
            <v/>
          </cell>
          <cell r="AA549" t="str">
            <v/>
          </cell>
          <cell r="AB549" t="str">
            <v/>
          </cell>
          <cell r="AC549" t="str">
            <v/>
          </cell>
          <cell r="AD549" t="str">
            <v/>
          </cell>
          <cell r="AE549" t="str">
            <v/>
          </cell>
          <cell r="AF549" t="str">
            <v/>
          </cell>
          <cell r="AG549" t="str">
            <v/>
          </cell>
          <cell r="AH549" t="str">
            <v/>
          </cell>
          <cell r="AI549" t="str">
            <v/>
          </cell>
          <cell r="AJ549" t="str">
            <v/>
          </cell>
          <cell r="AK549" t="str">
            <v/>
          </cell>
          <cell r="AL549" t="str">
            <v/>
          </cell>
          <cell r="AM549" t="str">
            <v/>
          </cell>
          <cell r="AN549" t="str">
            <v/>
          </cell>
          <cell r="AO549" t="str">
            <v/>
          </cell>
          <cell r="AP549" t="str">
            <v/>
          </cell>
          <cell r="AQ549" t="str">
            <v/>
          </cell>
          <cell r="AR549" t="str">
            <v/>
          </cell>
          <cell r="AS549" t="str">
            <v/>
          </cell>
          <cell r="AT549" t="str">
            <v/>
          </cell>
          <cell r="AU549" t="str">
            <v/>
          </cell>
          <cell r="AV549" t="str">
            <v/>
          </cell>
          <cell r="AW549" t="str">
            <v/>
          </cell>
          <cell r="AX549" t="str">
            <v/>
          </cell>
          <cell r="AY549" t="str">
            <v/>
          </cell>
          <cell r="AZ549" t="str">
            <v/>
          </cell>
          <cell r="BA549" t="str">
            <v/>
          </cell>
          <cell r="BB549" t="str">
            <v/>
          </cell>
          <cell r="BC549" t="str">
            <v/>
          </cell>
          <cell r="BD549" t="str">
            <v/>
          </cell>
          <cell r="BE549" t="str">
            <v/>
          </cell>
          <cell r="BF549" t="str">
            <v/>
          </cell>
          <cell r="BG549" t="str">
            <v/>
          </cell>
          <cell r="BH549" t="str">
            <v/>
          </cell>
          <cell r="BI549" t="str">
            <v/>
          </cell>
          <cell r="BJ549" t="str">
            <v/>
          </cell>
          <cell r="BK549" t="str">
            <v/>
          </cell>
          <cell r="BL549" t="str">
            <v/>
          </cell>
          <cell r="BM549" t="str">
            <v/>
          </cell>
          <cell r="BN549" t="str">
            <v/>
          </cell>
          <cell r="BO549" t="str">
            <v/>
          </cell>
          <cell r="BP549" t="str">
            <v/>
          </cell>
          <cell r="BQ549" t="str">
            <v/>
          </cell>
          <cell r="BR549" t="str">
            <v/>
          </cell>
          <cell r="BS549" t="str">
            <v/>
          </cell>
          <cell r="BT549" t="str">
            <v/>
          </cell>
          <cell r="BU549" t="str">
            <v/>
          </cell>
          <cell r="BV549" t="str">
            <v/>
          </cell>
          <cell r="BW549" t="str">
            <v/>
          </cell>
          <cell r="BX549" t="str">
            <v/>
          </cell>
          <cell r="BY549" t="str">
            <v/>
          </cell>
          <cell r="CA549" t="str">
            <v/>
          </cell>
          <cell r="CB549" t="str">
            <v/>
          </cell>
          <cell r="CC549" t="str">
            <v/>
          </cell>
          <cell r="CD549" t="str">
            <v/>
          </cell>
          <cell r="CE549" t="str">
            <v/>
          </cell>
          <cell r="CF549" t="str">
            <v/>
          </cell>
          <cell r="CG549" t="str">
            <v/>
          </cell>
          <cell r="CH549" t="str">
            <v/>
          </cell>
          <cell r="CI549" t="str">
            <v/>
          </cell>
          <cell r="CJ549" t="str">
            <v/>
          </cell>
          <cell r="CK549" t="str">
            <v/>
          </cell>
          <cell r="CL549" t="str">
            <v/>
          </cell>
          <cell r="CM549" t="str">
            <v/>
          </cell>
          <cell r="CN549" t="str">
            <v/>
          </cell>
          <cell r="CO549" t="str">
            <v/>
          </cell>
          <cell r="CP549" t="str">
            <v/>
          </cell>
          <cell r="CQ549" t="str">
            <v/>
          </cell>
          <cell r="CR549" t="str">
            <v/>
          </cell>
          <cell r="CS549" t="str">
            <v/>
          </cell>
          <cell r="CT549" t="str">
            <v/>
          </cell>
          <cell r="CU549" t="str">
            <v/>
          </cell>
          <cell r="CV549" t="str">
            <v/>
          </cell>
          <cell r="CW549" t="str">
            <v/>
          </cell>
          <cell r="CX549" t="str">
            <v/>
          </cell>
          <cell r="CY549" t="str">
            <v/>
          </cell>
          <cell r="CZ549" t="str">
            <v/>
          </cell>
          <cell r="DA549" t="str">
            <v/>
          </cell>
          <cell r="DB549" t="str">
            <v/>
          </cell>
          <cell r="DC549" t="str">
            <v/>
          </cell>
          <cell r="DD549" t="str">
            <v/>
          </cell>
          <cell r="DE549" t="str">
            <v/>
          </cell>
          <cell r="DF549" t="str">
            <v/>
          </cell>
          <cell r="DG549" t="str">
            <v/>
          </cell>
          <cell r="DH549" t="str">
            <v/>
          </cell>
          <cell r="DI549" t="str">
            <v/>
          </cell>
          <cell r="DJ549" t="str">
            <v/>
          </cell>
          <cell r="DK549" t="str">
            <v/>
          </cell>
          <cell r="DL549" t="str">
            <v/>
          </cell>
          <cell r="DM549" t="str">
            <v/>
          </cell>
          <cell r="DN549" t="str">
            <v/>
          </cell>
          <cell r="DO549" t="str">
            <v/>
          </cell>
          <cell r="DP549" t="str">
            <v/>
          </cell>
          <cell r="DQ549" t="str">
            <v/>
          </cell>
          <cell r="DR549" t="str">
            <v/>
          </cell>
          <cell r="DS549" t="str">
            <v/>
          </cell>
          <cell r="DT549" t="str">
            <v/>
          </cell>
          <cell r="DU549" t="str">
            <v/>
          </cell>
          <cell r="DV549" t="str">
            <v/>
          </cell>
          <cell r="DW549" t="str">
            <v/>
          </cell>
          <cell r="DX549" t="str">
            <v/>
          </cell>
          <cell r="DY549" t="str">
            <v/>
          </cell>
          <cell r="DZ549" t="str">
            <v/>
          </cell>
          <cell r="EA549" t="str">
            <v/>
          </cell>
          <cell r="EB549" t="str">
            <v/>
          </cell>
          <cell r="EC549" t="str">
            <v/>
          </cell>
          <cell r="ED549" t="str">
            <v/>
          </cell>
          <cell r="EE549" t="str">
            <v/>
          </cell>
          <cell r="EF549" t="str">
            <v/>
          </cell>
          <cell r="EG549" t="str">
            <v/>
          </cell>
          <cell r="EH549" t="str">
            <v/>
          </cell>
          <cell r="EI549" t="str">
            <v/>
          </cell>
          <cell r="EJ549" t="str">
            <v/>
          </cell>
          <cell r="EK549" t="str">
            <v/>
          </cell>
          <cell r="EL549" t="str">
            <v/>
          </cell>
          <cell r="EM549" t="str">
            <v/>
          </cell>
          <cell r="EN549" t="str">
            <v/>
          </cell>
          <cell r="EO549" t="str">
            <v/>
          </cell>
          <cell r="EP549" t="str">
            <v/>
          </cell>
          <cell r="EQ549" t="str">
            <v/>
          </cell>
          <cell r="ER549" t="str">
            <v/>
          </cell>
          <cell r="ES549" t="str">
            <v/>
          </cell>
          <cell r="ET549" t="str">
            <v/>
          </cell>
          <cell r="EU549" t="str">
            <v/>
          </cell>
          <cell r="EV549" t="str">
            <v/>
          </cell>
          <cell r="EW549" t="str">
            <v/>
          </cell>
          <cell r="EX549" t="str">
            <v/>
          </cell>
        </row>
        <row r="550"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F550" t="str">
            <v/>
          </cell>
          <cell r="G550" t="str">
            <v/>
          </cell>
          <cell r="H550" t="str">
            <v/>
          </cell>
          <cell r="I550" t="str">
            <v/>
          </cell>
          <cell r="J550" t="str">
            <v/>
          </cell>
          <cell r="K550" t="str">
            <v/>
          </cell>
          <cell r="L550" t="str">
            <v/>
          </cell>
          <cell r="M550" t="str">
            <v/>
          </cell>
          <cell r="N550" t="str">
            <v/>
          </cell>
          <cell r="O550" t="str">
            <v/>
          </cell>
          <cell r="P550" t="str">
            <v/>
          </cell>
          <cell r="Q550" t="str">
            <v/>
          </cell>
          <cell r="R550" t="str">
            <v/>
          </cell>
          <cell r="S550" t="str">
            <v/>
          </cell>
          <cell r="T550" t="str">
            <v/>
          </cell>
          <cell r="U550" t="str">
            <v/>
          </cell>
          <cell r="V550" t="str">
            <v/>
          </cell>
          <cell r="W550" t="str">
            <v/>
          </cell>
          <cell r="X550" t="str">
            <v/>
          </cell>
          <cell r="Y550" t="str">
            <v/>
          </cell>
          <cell r="Z550" t="str">
            <v/>
          </cell>
          <cell r="AA550" t="str">
            <v/>
          </cell>
          <cell r="AB550" t="str">
            <v/>
          </cell>
          <cell r="AC550" t="str">
            <v/>
          </cell>
          <cell r="AD550" t="str">
            <v/>
          </cell>
          <cell r="AE550" t="str">
            <v/>
          </cell>
          <cell r="AF550" t="str">
            <v/>
          </cell>
          <cell r="AG550" t="str">
            <v/>
          </cell>
          <cell r="AH550" t="str">
            <v/>
          </cell>
          <cell r="AI550" t="str">
            <v/>
          </cell>
          <cell r="AJ550" t="str">
            <v/>
          </cell>
          <cell r="AK550" t="str">
            <v/>
          </cell>
          <cell r="AL550" t="str">
            <v/>
          </cell>
          <cell r="AM550" t="str">
            <v/>
          </cell>
          <cell r="AN550" t="str">
            <v/>
          </cell>
          <cell r="AO550" t="str">
            <v/>
          </cell>
          <cell r="AP550" t="str">
            <v/>
          </cell>
          <cell r="AQ550" t="str">
            <v/>
          </cell>
          <cell r="AR550" t="str">
            <v/>
          </cell>
          <cell r="AS550" t="str">
            <v/>
          </cell>
          <cell r="AT550" t="str">
            <v/>
          </cell>
          <cell r="AU550" t="str">
            <v/>
          </cell>
          <cell r="AV550" t="str">
            <v/>
          </cell>
          <cell r="AW550" t="str">
            <v/>
          </cell>
          <cell r="AX550" t="str">
            <v/>
          </cell>
          <cell r="AY550" t="str">
            <v/>
          </cell>
          <cell r="AZ550" t="str">
            <v/>
          </cell>
          <cell r="BA550" t="str">
            <v/>
          </cell>
          <cell r="BB550" t="str">
            <v/>
          </cell>
          <cell r="BC550" t="str">
            <v/>
          </cell>
          <cell r="BD550" t="str">
            <v/>
          </cell>
          <cell r="BE550" t="str">
            <v/>
          </cell>
          <cell r="BF550" t="str">
            <v/>
          </cell>
          <cell r="BG550" t="str">
            <v/>
          </cell>
          <cell r="BH550" t="str">
            <v/>
          </cell>
          <cell r="BI550" t="str">
            <v/>
          </cell>
          <cell r="BJ550" t="str">
            <v/>
          </cell>
          <cell r="BK550" t="str">
            <v/>
          </cell>
          <cell r="BL550" t="str">
            <v/>
          </cell>
          <cell r="BM550" t="str">
            <v/>
          </cell>
          <cell r="BN550" t="str">
            <v/>
          </cell>
          <cell r="BO550" t="str">
            <v/>
          </cell>
          <cell r="BP550" t="str">
            <v/>
          </cell>
          <cell r="BQ550" t="str">
            <v/>
          </cell>
          <cell r="BR550" t="str">
            <v/>
          </cell>
          <cell r="BS550" t="str">
            <v/>
          </cell>
          <cell r="BT550" t="str">
            <v/>
          </cell>
          <cell r="BU550" t="str">
            <v/>
          </cell>
          <cell r="BV550" t="str">
            <v/>
          </cell>
          <cell r="BW550" t="str">
            <v/>
          </cell>
          <cell r="BX550" t="str">
            <v/>
          </cell>
          <cell r="BY550" t="str">
            <v/>
          </cell>
          <cell r="CA550" t="str">
            <v/>
          </cell>
          <cell r="CB550" t="str">
            <v/>
          </cell>
          <cell r="CC550" t="str">
            <v/>
          </cell>
          <cell r="CD550" t="str">
            <v/>
          </cell>
          <cell r="CE550" t="str">
            <v/>
          </cell>
          <cell r="CF550" t="str">
            <v/>
          </cell>
          <cell r="CG550" t="str">
            <v/>
          </cell>
          <cell r="CH550" t="str">
            <v/>
          </cell>
          <cell r="CI550" t="str">
            <v/>
          </cell>
          <cell r="CJ550" t="str">
            <v/>
          </cell>
          <cell r="CK550" t="str">
            <v/>
          </cell>
          <cell r="CL550" t="str">
            <v/>
          </cell>
          <cell r="CM550" t="str">
            <v/>
          </cell>
          <cell r="CN550" t="str">
            <v/>
          </cell>
          <cell r="CO550" t="str">
            <v/>
          </cell>
          <cell r="CP550" t="str">
            <v/>
          </cell>
          <cell r="CQ550" t="str">
            <v/>
          </cell>
          <cell r="CR550" t="str">
            <v/>
          </cell>
          <cell r="CS550" t="str">
            <v/>
          </cell>
          <cell r="CT550" t="str">
            <v/>
          </cell>
          <cell r="CU550" t="str">
            <v/>
          </cell>
          <cell r="CV550" t="str">
            <v/>
          </cell>
          <cell r="CW550" t="str">
            <v/>
          </cell>
          <cell r="CX550" t="str">
            <v/>
          </cell>
          <cell r="CY550" t="str">
            <v/>
          </cell>
          <cell r="CZ550" t="str">
            <v/>
          </cell>
          <cell r="DA550" t="str">
            <v/>
          </cell>
          <cell r="DB550" t="str">
            <v/>
          </cell>
          <cell r="DC550" t="str">
            <v/>
          </cell>
          <cell r="DD550" t="str">
            <v/>
          </cell>
          <cell r="DE550" t="str">
            <v/>
          </cell>
          <cell r="DF550" t="str">
            <v/>
          </cell>
          <cell r="DG550" t="str">
            <v/>
          </cell>
          <cell r="DH550" t="str">
            <v/>
          </cell>
          <cell r="DI550" t="str">
            <v/>
          </cell>
          <cell r="DJ550" t="str">
            <v/>
          </cell>
          <cell r="DK550" t="str">
            <v/>
          </cell>
          <cell r="DL550" t="str">
            <v/>
          </cell>
          <cell r="DM550" t="str">
            <v/>
          </cell>
          <cell r="DN550" t="str">
            <v/>
          </cell>
          <cell r="DO550" t="str">
            <v/>
          </cell>
          <cell r="DP550" t="str">
            <v/>
          </cell>
          <cell r="DQ550" t="str">
            <v/>
          </cell>
          <cell r="DR550" t="str">
            <v/>
          </cell>
          <cell r="DS550" t="str">
            <v/>
          </cell>
          <cell r="DT550" t="str">
            <v/>
          </cell>
          <cell r="DU550" t="str">
            <v/>
          </cell>
          <cell r="DV550" t="str">
            <v/>
          </cell>
          <cell r="DW550" t="str">
            <v/>
          </cell>
          <cell r="DX550" t="str">
            <v/>
          </cell>
          <cell r="DY550" t="str">
            <v/>
          </cell>
          <cell r="DZ550" t="str">
            <v/>
          </cell>
          <cell r="EA550" t="str">
            <v/>
          </cell>
          <cell r="EB550" t="str">
            <v/>
          </cell>
          <cell r="EC550" t="str">
            <v/>
          </cell>
          <cell r="ED550" t="str">
            <v/>
          </cell>
          <cell r="EE550" t="str">
            <v/>
          </cell>
          <cell r="EF550" t="str">
            <v/>
          </cell>
          <cell r="EG550" t="str">
            <v/>
          </cell>
          <cell r="EH550" t="str">
            <v/>
          </cell>
          <cell r="EI550" t="str">
            <v/>
          </cell>
          <cell r="EJ550" t="str">
            <v/>
          </cell>
          <cell r="EK550" t="str">
            <v/>
          </cell>
          <cell r="EL550" t="str">
            <v/>
          </cell>
          <cell r="EM550" t="str">
            <v/>
          </cell>
          <cell r="EN550" t="str">
            <v/>
          </cell>
          <cell r="EO550" t="str">
            <v/>
          </cell>
          <cell r="EP550" t="str">
            <v/>
          </cell>
          <cell r="EQ550" t="str">
            <v/>
          </cell>
          <cell r="ER550" t="str">
            <v/>
          </cell>
          <cell r="ES550" t="str">
            <v/>
          </cell>
          <cell r="ET550" t="str">
            <v/>
          </cell>
          <cell r="EU550" t="str">
            <v/>
          </cell>
          <cell r="EV550" t="str">
            <v/>
          </cell>
          <cell r="EW550" t="str">
            <v/>
          </cell>
          <cell r="EX550" t="str">
            <v/>
          </cell>
        </row>
        <row r="551"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F551" t="str">
            <v/>
          </cell>
          <cell r="G551" t="str">
            <v/>
          </cell>
          <cell r="H551" t="str">
            <v/>
          </cell>
          <cell r="I551" t="str">
            <v/>
          </cell>
          <cell r="J551" t="str">
            <v/>
          </cell>
          <cell r="K551" t="str">
            <v/>
          </cell>
          <cell r="L551" t="str">
            <v/>
          </cell>
          <cell r="M551" t="str">
            <v/>
          </cell>
          <cell r="N551" t="str">
            <v/>
          </cell>
          <cell r="O551" t="str">
            <v/>
          </cell>
          <cell r="P551" t="str">
            <v/>
          </cell>
          <cell r="Q551" t="str">
            <v/>
          </cell>
          <cell r="R551" t="str">
            <v/>
          </cell>
          <cell r="S551" t="str">
            <v/>
          </cell>
          <cell r="T551" t="str">
            <v/>
          </cell>
          <cell r="U551" t="str">
            <v/>
          </cell>
          <cell r="V551" t="str">
            <v/>
          </cell>
          <cell r="W551" t="str">
            <v/>
          </cell>
          <cell r="X551" t="str">
            <v/>
          </cell>
          <cell r="Y551" t="str">
            <v/>
          </cell>
          <cell r="Z551" t="str">
            <v/>
          </cell>
          <cell r="AA551" t="str">
            <v/>
          </cell>
          <cell r="AB551" t="str">
            <v/>
          </cell>
          <cell r="AC551" t="str">
            <v/>
          </cell>
          <cell r="AD551" t="str">
            <v/>
          </cell>
          <cell r="AE551" t="str">
            <v/>
          </cell>
          <cell r="AF551" t="str">
            <v/>
          </cell>
          <cell r="AG551" t="str">
            <v/>
          </cell>
          <cell r="AH551" t="str">
            <v/>
          </cell>
          <cell r="AI551" t="str">
            <v/>
          </cell>
          <cell r="AJ551" t="str">
            <v/>
          </cell>
          <cell r="AK551" t="str">
            <v/>
          </cell>
          <cell r="AL551" t="str">
            <v/>
          </cell>
          <cell r="AM551" t="str">
            <v/>
          </cell>
          <cell r="AN551" t="str">
            <v/>
          </cell>
          <cell r="AO551" t="str">
            <v/>
          </cell>
          <cell r="AP551" t="str">
            <v/>
          </cell>
          <cell r="AQ551" t="str">
            <v/>
          </cell>
          <cell r="AR551" t="str">
            <v/>
          </cell>
          <cell r="AS551" t="str">
            <v/>
          </cell>
          <cell r="AT551" t="str">
            <v/>
          </cell>
          <cell r="AU551" t="str">
            <v/>
          </cell>
          <cell r="AV551" t="str">
            <v/>
          </cell>
          <cell r="AW551" t="str">
            <v/>
          </cell>
          <cell r="AX551" t="str">
            <v/>
          </cell>
          <cell r="AY551" t="str">
            <v/>
          </cell>
          <cell r="AZ551" t="str">
            <v/>
          </cell>
          <cell r="BA551" t="str">
            <v/>
          </cell>
          <cell r="BB551" t="str">
            <v/>
          </cell>
          <cell r="BC551" t="str">
            <v/>
          </cell>
          <cell r="BD551" t="str">
            <v/>
          </cell>
          <cell r="BE551" t="str">
            <v/>
          </cell>
          <cell r="BF551" t="str">
            <v/>
          </cell>
          <cell r="BG551" t="str">
            <v/>
          </cell>
          <cell r="BH551" t="str">
            <v/>
          </cell>
          <cell r="BI551" t="str">
            <v/>
          </cell>
          <cell r="BJ551" t="str">
            <v/>
          </cell>
          <cell r="BK551" t="str">
            <v/>
          </cell>
          <cell r="BL551" t="str">
            <v/>
          </cell>
          <cell r="BM551" t="str">
            <v/>
          </cell>
          <cell r="BN551" t="str">
            <v/>
          </cell>
          <cell r="BO551" t="str">
            <v/>
          </cell>
          <cell r="BP551" t="str">
            <v/>
          </cell>
          <cell r="BQ551" t="str">
            <v/>
          </cell>
          <cell r="BR551" t="str">
            <v/>
          </cell>
          <cell r="BS551" t="str">
            <v/>
          </cell>
          <cell r="BT551" t="str">
            <v/>
          </cell>
          <cell r="BU551" t="str">
            <v/>
          </cell>
          <cell r="BV551" t="str">
            <v/>
          </cell>
          <cell r="BW551" t="str">
            <v/>
          </cell>
          <cell r="BX551" t="str">
            <v/>
          </cell>
          <cell r="BY551" t="str">
            <v/>
          </cell>
          <cell r="CA551" t="str">
            <v/>
          </cell>
          <cell r="CB551" t="str">
            <v/>
          </cell>
          <cell r="CC551" t="str">
            <v/>
          </cell>
          <cell r="CD551" t="str">
            <v/>
          </cell>
          <cell r="CE551" t="str">
            <v/>
          </cell>
          <cell r="CF551" t="str">
            <v/>
          </cell>
          <cell r="CG551" t="str">
            <v/>
          </cell>
          <cell r="CH551" t="str">
            <v/>
          </cell>
          <cell r="CI551" t="str">
            <v/>
          </cell>
          <cell r="CJ551" t="str">
            <v/>
          </cell>
          <cell r="CK551" t="str">
            <v/>
          </cell>
          <cell r="CL551" t="str">
            <v/>
          </cell>
          <cell r="CM551" t="str">
            <v/>
          </cell>
          <cell r="CN551" t="str">
            <v/>
          </cell>
          <cell r="CO551" t="str">
            <v/>
          </cell>
          <cell r="CP551" t="str">
            <v/>
          </cell>
          <cell r="CQ551" t="str">
            <v/>
          </cell>
          <cell r="CR551" t="str">
            <v/>
          </cell>
          <cell r="CS551" t="str">
            <v/>
          </cell>
          <cell r="CT551" t="str">
            <v/>
          </cell>
          <cell r="CU551" t="str">
            <v/>
          </cell>
          <cell r="CV551" t="str">
            <v/>
          </cell>
          <cell r="CW551" t="str">
            <v/>
          </cell>
          <cell r="CX551" t="str">
            <v/>
          </cell>
          <cell r="CY551" t="str">
            <v/>
          </cell>
          <cell r="CZ551" t="str">
            <v/>
          </cell>
          <cell r="DA551" t="str">
            <v/>
          </cell>
          <cell r="DB551" t="str">
            <v/>
          </cell>
          <cell r="DC551" t="str">
            <v/>
          </cell>
          <cell r="DD551" t="str">
            <v/>
          </cell>
          <cell r="DE551" t="str">
            <v/>
          </cell>
          <cell r="DF551" t="str">
            <v/>
          </cell>
          <cell r="DG551" t="str">
            <v/>
          </cell>
          <cell r="DH551" t="str">
            <v/>
          </cell>
          <cell r="DI551" t="str">
            <v/>
          </cell>
          <cell r="DJ551" t="str">
            <v/>
          </cell>
          <cell r="DK551" t="str">
            <v/>
          </cell>
          <cell r="DL551" t="str">
            <v/>
          </cell>
          <cell r="DM551" t="str">
            <v/>
          </cell>
          <cell r="DN551" t="str">
            <v/>
          </cell>
          <cell r="DO551" t="str">
            <v/>
          </cell>
          <cell r="DP551" t="str">
            <v/>
          </cell>
          <cell r="DQ551" t="str">
            <v/>
          </cell>
          <cell r="DR551" t="str">
            <v/>
          </cell>
          <cell r="DS551" t="str">
            <v/>
          </cell>
          <cell r="DT551" t="str">
            <v/>
          </cell>
          <cell r="DU551" t="str">
            <v/>
          </cell>
          <cell r="DV551" t="str">
            <v/>
          </cell>
          <cell r="DW551" t="str">
            <v/>
          </cell>
          <cell r="DX551" t="str">
            <v/>
          </cell>
          <cell r="DY551" t="str">
            <v/>
          </cell>
          <cell r="DZ551" t="str">
            <v/>
          </cell>
          <cell r="EA551" t="str">
            <v/>
          </cell>
          <cell r="EB551" t="str">
            <v/>
          </cell>
          <cell r="EC551" t="str">
            <v/>
          </cell>
          <cell r="ED551" t="str">
            <v/>
          </cell>
          <cell r="EE551" t="str">
            <v/>
          </cell>
          <cell r="EF551" t="str">
            <v/>
          </cell>
          <cell r="EG551" t="str">
            <v/>
          </cell>
          <cell r="EH551" t="str">
            <v/>
          </cell>
          <cell r="EI551" t="str">
            <v/>
          </cell>
          <cell r="EJ551" t="str">
            <v/>
          </cell>
          <cell r="EK551" t="str">
            <v/>
          </cell>
          <cell r="EL551" t="str">
            <v/>
          </cell>
          <cell r="EM551" t="str">
            <v/>
          </cell>
          <cell r="EN551" t="str">
            <v/>
          </cell>
          <cell r="EO551" t="str">
            <v/>
          </cell>
          <cell r="EP551" t="str">
            <v/>
          </cell>
          <cell r="EQ551" t="str">
            <v/>
          </cell>
          <cell r="ER551" t="str">
            <v/>
          </cell>
          <cell r="ES551" t="str">
            <v/>
          </cell>
          <cell r="ET551" t="str">
            <v/>
          </cell>
          <cell r="EU551" t="str">
            <v/>
          </cell>
          <cell r="EV551" t="str">
            <v/>
          </cell>
          <cell r="EW551" t="str">
            <v/>
          </cell>
          <cell r="EX551" t="str">
            <v/>
          </cell>
        </row>
        <row r="552"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F552" t="str">
            <v/>
          </cell>
          <cell r="G552" t="str">
            <v/>
          </cell>
          <cell r="H552" t="str">
            <v/>
          </cell>
          <cell r="I552" t="str">
            <v/>
          </cell>
          <cell r="J552" t="str">
            <v/>
          </cell>
          <cell r="K552" t="str">
            <v/>
          </cell>
          <cell r="L552" t="str">
            <v/>
          </cell>
          <cell r="M552" t="str">
            <v/>
          </cell>
          <cell r="N552" t="str">
            <v/>
          </cell>
          <cell r="O552" t="str">
            <v/>
          </cell>
          <cell r="P552" t="str">
            <v/>
          </cell>
          <cell r="Q552" t="str">
            <v/>
          </cell>
          <cell r="R552" t="str">
            <v/>
          </cell>
          <cell r="S552" t="str">
            <v/>
          </cell>
          <cell r="T552" t="str">
            <v/>
          </cell>
          <cell r="U552" t="str">
            <v/>
          </cell>
          <cell r="V552" t="str">
            <v/>
          </cell>
          <cell r="W552" t="str">
            <v/>
          </cell>
          <cell r="X552" t="str">
            <v/>
          </cell>
          <cell r="Y552" t="str">
            <v/>
          </cell>
          <cell r="Z552" t="str">
            <v/>
          </cell>
          <cell r="AA552" t="str">
            <v/>
          </cell>
          <cell r="AB552" t="str">
            <v/>
          </cell>
          <cell r="AC552" t="str">
            <v/>
          </cell>
          <cell r="AD552" t="str">
            <v/>
          </cell>
          <cell r="AE552" t="str">
            <v/>
          </cell>
          <cell r="AF552" t="str">
            <v/>
          </cell>
          <cell r="AG552" t="str">
            <v/>
          </cell>
          <cell r="AH552" t="str">
            <v/>
          </cell>
          <cell r="AI552" t="str">
            <v/>
          </cell>
          <cell r="AJ552" t="str">
            <v/>
          </cell>
          <cell r="AK552" t="str">
            <v/>
          </cell>
          <cell r="AL552" t="str">
            <v/>
          </cell>
          <cell r="AM552" t="str">
            <v/>
          </cell>
          <cell r="AN552" t="str">
            <v/>
          </cell>
          <cell r="AO552" t="str">
            <v/>
          </cell>
          <cell r="AP552" t="str">
            <v/>
          </cell>
          <cell r="AQ552" t="str">
            <v/>
          </cell>
          <cell r="AR552" t="str">
            <v/>
          </cell>
          <cell r="AS552" t="str">
            <v/>
          </cell>
          <cell r="AT552" t="str">
            <v/>
          </cell>
          <cell r="AU552" t="str">
            <v/>
          </cell>
          <cell r="AV552" t="str">
            <v/>
          </cell>
          <cell r="AW552" t="str">
            <v/>
          </cell>
          <cell r="AX552" t="str">
            <v/>
          </cell>
          <cell r="AY552" t="str">
            <v/>
          </cell>
          <cell r="AZ552" t="str">
            <v/>
          </cell>
          <cell r="BA552" t="str">
            <v/>
          </cell>
          <cell r="BB552" t="str">
            <v/>
          </cell>
          <cell r="BC552" t="str">
            <v/>
          </cell>
          <cell r="BD552" t="str">
            <v/>
          </cell>
          <cell r="BE552" t="str">
            <v/>
          </cell>
          <cell r="BF552" t="str">
            <v/>
          </cell>
          <cell r="BG552" t="str">
            <v/>
          </cell>
          <cell r="BH552" t="str">
            <v/>
          </cell>
          <cell r="BI552" t="str">
            <v/>
          </cell>
          <cell r="BJ552" t="str">
            <v/>
          </cell>
          <cell r="BK552" t="str">
            <v/>
          </cell>
          <cell r="BL552" t="str">
            <v/>
          </cell>
          <cell r="BM552" t="str">
            <v/>
          </cell>
          <cell r="BN552" t="str">
            <v/>
          </cell>
          <cell r="BO552" t="str">
            <v/>
          </cell>
          <cell r="BP552" t="str">
            <v/>
          </cell>
          <cell r="BQ552" t="str">
            <v/>
          </cell>
          <cell r="BR552" t="str">
            <v/>
          </cell>
          <cell r="BS552" t="str">
            <v/>
          </cell>
          <cell r="BT552" t="str">
            <v/>
          </cell>
          <cell r="BU552" t="str">
            <v/>
          </cell>
          <cell r="BV552" t="str">
            <v/>
          </cell>
          <cell r="BW552" t="str">
            <v/>
          </cell>
          <cell r="BX552" t="str">
            <v/>
          </cell>
          <cell r="BY552" t="str">
            <v/>
          </cell>
          <cell r="CA552" t="str">
            <v/>
          </cell>
          <cell r="CB552" t="str">
            <v/>
          </cell>
          <cell r="CC552" t="str">
            <v/>
          </cell>
          <cell r="CD552" t="str">
            <v/>
          </cell>
          <cell r="CE552" t="str">
            <v/>
          </cell>
          <cell r="CF552" t="str">
            <v/>
          </cell>
          <cell r="CG552" t="str">
            <v/>
          </cell>
          <cell r="CH552" t="str">
            <v/>
          </cell>
          <cell r="CI552" t="str">
            <v/>
          </cell>
          <cell r="CJ552" t="str">
            <v/>
          </cell>
          <cell r="CK552" t="str">
            <v/>
          </cell>
          <cell r="CL552" t="str">
            <v/>
          </cell>
          <cell r="CM552" t="str">
            <v/>
          </cell>
          <cell r="CN552" t="str">
            <v/>
          </cell>
          <cell r="CO552" t="str">
            <v/>
          </cell>
          <cell r="CP552" t="str">
            <v/>
          </cell>
          <cell r="CQ552" t="str">
            <v/>
          </cell>
          <cell r="CR552" t="str">
            <v/>
          </cell>
          <cell r="CS552" t="str">
            <v/>
          </cell>
          <cell r="CT552" t="str">
            <v/>
          </cell>
          <cell r="CU552" t="str">
            <v/>
          </cell>
          <cell r="CV552" t="str">
            <v/>
          </cell>
          <cell r="CW552" t="str">
            <v/>
          </cell>
          <cell r="CX552" t="str">
            <v/>
          </cell>
          <cell r="CY552" t="str">
            <v/>
          </cell>
          <cell r="CZ552" t="str">
            <v/>
          </cell>
          <cell r="DA552" t="str">
            <v/>
          </cell>
          <cell r="DB552" t="str">
            <v/>
          </cell>
          <cell r="DC552" t="str">
            <v/>
          </cell>
          <cell r="DD552" t="str">
            <v/>
          </cell>
          <cell r="DE552" t="str">
            <v/>
          </cell>
          <cell r="DF552" t="str">
            <v/>
          </cell>
          <cell r="DG552" t="str">
            <v/>
          </cell>
          <cell r="DH552" t="str">
            <v/>
          </cell>
          <cell r="DI552" t="str">
            <v/>
          </cell>
          <cell r="DJ552" t="str">
            <v/>
          </cell>
          <cell r="DK552" t="str">
            <v/>
          </cell>
          <cell r="DL552" t="str">
            <v/>
          </cell>
          <cell r="DM552" t="str">
            <v/>
          </cell>
          <cell r="DN552" t="str">
            <v/>
          </cell>
          <cell r="DO552" t="str">
            <v/>
          </cell>
          <cell r="DP552" t="str">
            <v/>
          </cell>
          <cell r="DQ552" t="str">
            <v/>
          </cell>
          <cell r="DR552" t="str">
            <v/>
          </cell>
          <cell r="DS552" t="str">
            <v/>
          </cell>
          <cell r="DT552" t="str">
            <v/>
          </cell>
          <cell r="DU552" t="str">
            <v/>
          </cell>
          <cell r="DV552" t="str">
            <v/>
          </cell>
          <cell r="DW552" t="str">
            <v/>
          </cell>
          <cell r="DX552" t="str">
            <v/>
          </cell>
          <cell r="DY552" t="str">
            <v/>
          </cell>
          <cell r="DZ552" t="str">
            <v/>
          </cell>
          <cell r="EA552" t="str">
            <v/>
          </cell>
          <cell r="EB552" t="str">
            <v/>
          </cell>
          <cell r="EC552" t="str">
            <v/>
          </cell>
          <cell r="ED552" t="str">
            <v/>
          </cell>
          <cell r="EE552" t="str">
            <v/>
          </cell>
          <cell r="EF552" t="str">
            <v/>
          </cell>
          <cell r="EG552" t="str">
            <v/>
          </cell>
          <cell r="EH552" t="str">
            <v/>
          </cell>
          <cell r="EI552" t="str">
            <v/>
          </cell>
          <cell r="EJ552" t="str">
            <v/>
          </cell>
          <cell r="EK552" t="str">
            <v/>
          </cell>
          <cell r="EL552" t="str">
            <v/>
          </cell>
          <cell r="EM552" t="str">
            <v/>
          </cell>
          <cell r="EN552" t="str">
            <v/>
          </cell>
          <cell r="EO552" t="str">
            <v/>
          </cell>
          <cell r="EP552" t="str">
            <v/>
          </cell>
          <cell r="EQ552" t="str">
            <v/>
          </cell>
          <cell r="ER552" t="str">
            <v/>
          </cell>
          <cell r="ES552" t="str">
            <v/>
          </cell>
          <cell r="ET552" t="str">
            <v/>
          </cell>
          <cell r="EU552" t="str">
            <v/>
          </cell>
          <cell r="EV552" t="str">
            <v/>
          </cell>
          <cell r="EW552" t="str">
            <v/>
          </cell>
          <cell r="EX552" t="str">
            <v/>
          </cell>
        </row>
        <row r="553"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F553" t="str">
            <v/>
          </cell>
          <cell r="G553" t="str">
            <v/>
          </cell>
          <cell r="H553" t="str">
            <v/>
          </cell>
          <cell r="I553" t="str">
            <v/>
          </cell>
          <cell r="J553" t="str">
            <v/>
          </cell>
          <cell r="K553" t="str">
            <v/>
          </cell>
          <cell r="L553" t="str">
            <v/>
          </cell>
          <cell r="M553" t="str">
            <v/>
          </cell>
          <cell r="N553" t="str">
            <v/>
          </cell>
          <cell r="O553" t="str">
            <v/>
          </cell>
          <cell r="P553" t="str">
            <v/>
          </cell>
          <cell r="Q553" t="str">
            <v/>
          </cell>
          <cell r="R553" t="str">
            <v/>
          </cell>
          <cell r="S553" t="str">
            <v/>
          </cell>
          <cell r="T553" t="str">
            <v/>
          </cell>
          <cell r="U553" t="str">
            <v/>
          </cell>
          <cell r="V553" t="str">
            <v/>
          </cell>
          <cell r="W553" t="str">
            <v/>
          </cell>
          <cell r="X553" t="str">
            <v/>
          </cell>
          <cell r="Y553" t="str">
            <v/>
          </cell>
          <cell r="Z553" t="str">
            <v/>
          </cell>
          <cell r="AA553" t="str">
            <v/>
          </cell>
          <cell r="AB553" t="str">
            <v/>
          </cell>
          <cell r="AC553" t="str">
            <v/>
          </cell>
          <cell r="AD553" t="str">
            <v/>
          </cell>
          <cell r="AE553" t="str">
            <v/>
          </cell>
          <cell r="AF553" t="str">
            <v/>
          </cell>
          <cell r="AG553" t="str">
            <v/>
          </cell>
          <cell r="AH553" t="str">
            <v/>
          </cell>
          <cell r="AI553" t="str">
            <v/>
          </cell>
          <cell r="AJ553" t="str">
            <v/>
          </cell>
          <cell r="AK553" t="str">
            <v/>
          </cell>
          <cell r="AL553" t="str">
            <v/>
          </cell>
          <cell r="AM553" t="str">
            <v/>
          </cell>
          <cell r="AN553" t="str">
            <v/>
          </cell>
          <cell r="AO553" t="str">
            <v/>
          </cell>
          <cell r="AP553" t="str">
            <v/>
          </cell>
          <cell r="AQ553" t="str">
            <v/>
          </cell>
          <cell r="AR553" t="str">
            <v/>
          </cell>
          <cell r="AS553" t="str">
            <v/>
          </cell>
          <cell r="AT553" t="str">
            <v/>
          </cell>
          <cell r="AU553" t="str">
            <v/>
          </cell>
          <cell r="AV553" t="str">
            <v/>
          </cell>
          <cell r="AW553" t="str">
            <v/>
          </cell>
          <cell r="AX553" t="str">
            <v/>
          </cell>
          <cell r="AY553" t="str">
            <v/>
          </cell>
          <cell r="AZ553" t="str">
            <v/>
          </cell>
          <cell r="BA553" t="str">
            <v/>
          </cell>
          <cell r="BB553" t="str">
            <v/>
          </cell>
          <cell r="BC553" t="str">
            <v/>
          </cell>
          <cell r="BD553" t="str">
            <v/>
          </cell>
          <cell r="BE553" t="str">
            <v/>
          </cell>
          <cell r="BF553" t="str">
            <v/>
          </cell>
          <cell r="BG553" t="str">
            <v/>
          </cell>
          <cell r="BH553" t="str">
            <v/>
          </cell>
          <cell r="BI553" t="str">
            <v/>
          </cell>
          <cell r="BJ553" t="str">
            <v/>
          </cell>
          <cell r="BK553" t="str">
            <v/>
          </cell>
          <cell r="BL553" t="str">
            <v/>
          </cell>
          <cell r="BM553" t="str">
            <v/>
          </cell>
          <cell r="BN553" t="str">
            <v/>
          </cell>
          <cell r="BO553" t="str">
            <v/>
          </cell>
          <cell r="BP553" t="str">
            <v/>
          </cell>
          <cell r="BQ553" t="str">
            <v/>
          </cell>
          <cell r="BR553" t="str">
            <v/>
          </cell>
          <cell r="BS553" t="str">
            <v/>
          </cell>
          <cell r="BT553" t="str">
            <v/>
          </cell>
          <cell r="BU553" t="str">
            <v/>
          </cell>
          <cell r="BV553" t="str">
            <v/>
          </cell>
          <cell r="BW553" t="str">
            <v/>
          </cell>
          <cell r="BX553" t="str">
            <v/>
          </cell>
          <cell r="BY553" t="str">
            <v/>
          </cell>
          <cell r="CA553" t="str">
            <v/>
          </cell>
          <cell r="CB553" t="str">
            <v/>
          </cell>
          <cell r="CC553" t="str">
            <v/>
          </cell>
          <cell r="CD553" t="str">
            <v/>
          </cell>
          <cell r="CE553" t="str">
            <v/>
          </cell>
          <cell r="CF553" t="str">
            <v/>
          </cell>
          <cell r="CG553" t="str">
            <v/>
          </cell>
          <cell r="CH553" t="str">
            <v/>
          </cell>
          <cell r="CI553" t="str">
            <v/>
          </cell>
          <cell r="CJ553" t="str">
            <v/>
          </cell>
          <cell r="CK553" t="str">
            <v/>
          </cell>
          <cell r="CL553" t="str">
            <v/>
          </cell>
          <cell r="CM553" t="str">
            <v/>
          </cell>
          <cell r="CN553" t="str">
            <v/>
          </cell>
          <cell r="CO553" t="str">
            <v/>
          </cell>
          <cell r="CP553" t="str">
            <v/>
          </cell>
          <cell r="CQ553" t="str">
            <v/>
          </cell>
          <cell r="CR553" t="str">
            <v/>
          </cell>
          <cell r="CS553" t="str">
            <v/>
          </cell>
          <cell r="CT553" t="str">
            <v/>
          </cell>
          <cell r="CU553" t="str">
            <v/>
          </cell>
          <cell r="CV553" t="str">
            <v/>
          </cell>
          <cell r="CW553" t="str">
            <v/>
          </cell>
          <cell r="CX553" t="str">
            <v/>
          </cell>
          <cell r="CY553" t="str">
            <v/>
          </cell>
          <cell r="CZ553" t="str">
            <v/>
          </cell>
          <cell r="DA553" t="str">
            <v/>
          </cell>
          <cell r="DB553" t="str">
            <v/>
          </cell>
          <cell r="DC553" t="str">
            <v/>
          </cell>
          <cell r="DD553" t="str">
            <v/>
          </cell>
          <cell r="DE553" t="str">
            <v/>
          </cell>
          <cell r="DF553" t="str">
            <v/>
          </cell>
          <cell r="DG553" t="str">
            <v/>
          </cell>
          <cell r="DH553" t="str">
            <v/>
          </cell>
          <cell r="DI553" t="str">
            <v/>
          </cell>
          <cell r="DJ553" t="str">
            <v/>
          </cell>
          <cell r="DK553" t="str">
            <v/>
          </cell>
          <cell r="DL553" t="str">
            <v/>
          </cell>
          <cell r="DM553" t="str">
            <v/>
          </cell>
          <cell r="DN553" t="str">
            <v/>
          </cell>
          <cell r="DO553" t="str">
            <v/>
          </cell>
          <cell r="DP553" t="str">
            <v/>
          </cell>
          <cell r="DQ553" t="str">
            <v/>
          </cell>
          <cell r="DR553" t="str">
            <v/>
          </cell>
          <cell r="DS553" t="str">
            <v/>
          </cell>
          <cell r="DT553" t="str">
            <v/>
          </cell>
          <cell r="DU553" t="str">
            <v/>
          </cell>
          <cell r="DV553" t="str">
            <v/>
          </cell>
          <cell r="DW553" t="str">
            <v/>
          </cell>
          <cell r="DX553" t="str">
            <v/>
          </cell>
          <cell r="DY553" t="str">
            <v/>
          </cell>
          <cell r="DZ553" t="str">
            <v/>
          </cell>
          <cell r="EA553" t="str">
            <v/>
          </cell>
          <cell r="EB553" t="str">
            <v/>
          </cell>
          <cell r="EC553" t="str">
            <v/>
          </cell>
          <cell r="ED553" t="str">
            <v/>
          </cell>
          <cell r="EE553" t="str">
            <v/>
          </cell>
          <cell r="EF553" t="str">
            <v/>
          </cell>
          <cell r="EG553" t="str">
            <v/>
          </cell>
          <cell r="EH553" t="str">
            <v/>
          </cell>
          <cell r="EI553" t="str">
            <v/>
          </cell>
          <cell r="EJ553" t="str">
            <v/>
          </cell>
          <cell r="EK553" t="str">
            <v/>
          </cell>
          <cell r="EL553" t="str">
            <v/>
          </cell>
          <cell r="EM553" t="str">
            <v/>
          </cell>
          <cell r="EN553" t="str">
            <v/>
          </cell>
          <cell r="EO553" t="str">
            <v/>
          </cell>
          <cell r="EP553" t="str">
            <v/>
          </cell>
          <cell r="EQ553" t="str">
            <v/>
          </cell>
          <cell r="ER553" t="str">
            <v/>
          </cell>
          <cell r="ES553" t="str">
            <v/>
          </cell>
          <cell r="ET553" t="str">
            <v/>
          </cell>
          <cell r="EU553" t="str">
            <v/>
          </cell>
          <cell r="EV553" t="str">
            <v/>
          </cell>
          <cell r="EW553" t="str">
            <v/>
          </cell>
          <cell r="EX553" t="str">
            <v/>
          </cell>
        </row>
        <row r="554"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F554" t="str">
            <v/>
          </cell>
          <cell r="G554" t="str">
            <v/>
          </cell>
          <cell r="H554" t="str">
            <v/>
          </cell>
          <cell r="I554" t="str">
            <v/>
          </cell>
          <cell r="J554" t="str">
            <v/>
          </cell>
          <cell r="K554" t="str">
            <v/>
          </cell>
          <cell r="L554" t="str">
            <v/>
          </cell>
          <cell r="M554" t="str">
            <v/>
          </cell>
          <cell r="N554" t="str">
            <v/>
          </cell>
          <cell r="O554" t="str">
            <v/>
          </cell>
          <cell r="P554" t="str">
            <v/>
          </cell>
          <cell r="Q554" t="str">
            <v/>
          </cell>
          <cell r="R554" t="str">
            <v/>
          </cell>
          <cell r="S554" t="str">
            <v/>
          </cell>
          <cell r="T554" t="str">
            <v/>
          </cell>
          <cell r="U554" t="str">
            <v/>
          </cell>
          <cell r="V554" t="str">
            <v/>
          </cell>
          <cell r="W554" t="str">
            <v/>
          </cell>
          <cell r="X554" t="str">
            <v/>
          </cell>
          <cell r="Y554" t="str">
            <v/>
          </cell>
          <cell r="Z554" t="str">
            <v/>
          </cell>
          <cell r="AA554" t="str">
            <v/>
          </cell>
          <cell r="AB554" t="str">
            <v/>
          </cell>
          <cell r="AC554" t="str">
            <v/>
          </cell>
          <cell r="AD554" t="str">
            <v/>
          </cell>
          <cell r="AE554" t="str">
            <v/>
          </cell>
          <cell r="AF554" t="str">
            <v/>
          </cell>
          <cell r="AG554" t="str">
            <v/>
          </cell>
          <cell r="AH554" t="str">
            <v/>
          </cell>
          <cell r="AI554" t="str">
            <v/>
          </cell>
          <cell r="AJ554" t="str">
            <v/>
          </cell>
          <cell r="AK554" t="str">
            <v/>
          </cell>
          <cell r="AL554" t="str">
            <v/>
          </cell>
          <cell r="AM554" t="str">
            <v/>
          </cell>
          <cell r="AN554" t="str">
            <v/>
          </cell>
          <cell r="AO554" t="str">
            <v/>
          </cell>
          <cell r="AP554" t="str">
            <v/>
          </cell>
          <cell r="AQ554" t="str">
            <v/>
          </cell>
          <cell r="AR554" t="str">
            <v/>
          </cell>
          <cell r="AS554" t="str">
            <v/>
          </cell>
          <cell r="AT554" t="str">
            <v/>
          </cell>
          <cell r="AU554" t="str">
            <v/>
          </cell>
          <cell r="AV554" t="str">
            <v/>
          </cell>
          <cell r="AW554" t="str">
            <v/>
          </cell>
          <cell r="AX554" t="str">
            <v/>
          </cell>
          <cell r="AY554" t="str">
            <v/>
          </cell>
          <cell r="AZ554" t="str">
            <v/>
          </cell>
          <cell r="BA554" t="str">
            <v/>
          </cell>
          <cell r="BB554" t="str">
            <v/>
          </cell>
          <cell r="BC554" t="str">
            <v/>
          </cell>
          <cell r="BD554" t="str">
            <v/>
          </cell>
          <cell r="BE554" t="str">
            <v/>
          </cell>
          <cell r="BF554" t="str">
            <v/>
          </cell>
          <cell r="BG554" t="str">
            <v/>
          </cell>
          <cell r="BH554" t="str">
            <v/>
          </cell>
          <cell r="BI554" t="str">
            <v/>
          </cell>
          <cell r="BJ554" t="str">
            <v/>
          </cell>
          <cell r="BK554" t="str">
            <v/>
          </cell>
          <cell r="BL554" t="str">
            <v/>
          </cell>
          <cell r="BM554" t="str">
            <v/>
          </cell>
          <cell r="BN554" t="str">
            <v/>
          </cell>
          <cell r="BO554" t="str">
            <v/>
          </cell>
          <cell r="BP554" t="str">
            <v/>
          </cell>
          <cell r="BQ554" t="str">
            <v/>
          </cell>
          <cell r="BR554" t="str">
            <v/>
          </cell>
          <cell r="BS554" t="str">
            <v/>
          </cell>
          <cell r="BT554" t="str">
            <v/>
          </cell>
          <cell r="BU554" t="str">
            <v/>
          </cell>
          <cell r="BV554" t="str">
            <v/>
          </cell>
          <cell r="BW554" t="str">
            <v/>
          </cell>
          <cell r="BX554" t="str">
            <v/>
          </cell>
          <cell r="BY554" t="str">
            <v/>
          </cell>
          <cell r="CA554" t="str">
            <v/>
          </cell>
          <cell r="CB554" t="str">
            <v/>
          </cell>
          <cell r="CC554" t="str">
            <v/>
          </cell>
          <cell r="CD554" t="str">
            <v/>
          </cell>
          <cell r="CE554" t="str">
            <v/>
          </cell>
          <cell r="CF554" t="str">
            <v/>
          </cell>
          <cell r="CG554" t="str">
            <v/>
          </cell>
          <cell r="CH554" t="str">
            <v/>
          </cell>
          <cell r="CI554" t="str">
            <v/>
          </cell>
          <cell r="CJ554" t="str">
            <v/>
          </cell>
          <cell r="CK554" t="str">
            <v/>
          </cell>
          <cell r="CL554" t="str">
            <v/>
          </cell>
          <cell r="CM554" t="str">
            <v/>
          </cell>
          <cell r="CN554" t="str">
            <v/>
          </cell>
          <cell r="CO554" t="str">
            <v/>
          </cell>
          <cell r="CP554" t="str">
            <v/>
          </cell>
          <cell r="CQ554" t="str">
            <v/>
          </cell>
          <cell r="CR554" t="str">
            <v/>
          </cell>
          <cell r="CS554" t="str">
            <v/>
          </cell>
          <cell r="CT554" t="str">
            <v/>
          </cell>
          <cell r="CU554" t="str">
            <v/>
          </cell>
          <cell r="CV554" t="str">
            <v/>
          </cell>
          <cell r="CW554" t="str">
            <v/>
          </cell>
          <cell r="CX554" t="str">
            <v/>
          </cell>
          <cell r="CY554" t="str">
            <v/>
          </cell>
          <cell r="CZ554" t="str">
            <v/>
          </cell>
          <cell r="DA554" t="str">
            <v/>
          </cell>
          <cell r="DB554" t="str">
            <v/>
          </cell>
          <cell r="DC554" t="str">
            <v/>
          </cell>
          <cell r="DD554" t="str">
            <v/>
          </cell>
          <cell r="DE554" t="str">
            <v/>
          </cell>
          <cell r="DF554" t="str">
            <v/>
          </cell>
          <cell r="DG554" t="str">
            <v/>
          </cell>
          <cell r="DH554" t="str">
            <v/>
          </cell>
          <cell r="DI554" t="str">
            <v/>
          </cell>
          <cell r="DJ554" t="str">
            <v/>
          </cell>
          <cell r="DK554" t="str">
            <v/>
          </cell>
          <cell r="DL554" t="str">
            <v/>
          </cell>
          <cell r="DM554" t="str">
            <v/>
          </cell>
          <cell r="DN554" t="str">
            <v/>
          </cell>
          <cell r="DO554" t="str">
            <v/>
          </cell>
          <cell r="DP554" t="str">
            <v/>
          </cell>
          <cell r="DQ554" t="str">
            <v/>
          </cell>
          <cell r="DR554" t="str">
            <v/>
          </cell>
          <cell r="DS554" t="str">
            <v/>
          </cell>
          <cell r="DT554" t="str">
            <v/>
          </cell>
          <cell r="DU554" t="str">
            <v/>
          </cell>
          <cell r="DV554" t="str">
            <v/>
          </cell>
          <cell r="DW554" t="str">
            <v/>
          </cell>
          <cell r="DX554" t="str">
            <v/>
          </cell>
          <cell r="DY554" t="str">
            <v/>
          </cell>
          <cell r="DZ554" t="str">
            <v/>
          </cell>
          <cell r="EA554" t="str">
            <v/>
          </cell>
          <cell r="EB554" t="str">
            <v/>
          </cell>
          <cell r="EC554" t="str">
            <v/>
          </cell>
          <cell r="ED554" t="str">
            <v/>
          </cell>
          <cell r="EE554" t="str">
            <v/>
          </cell>
          <cell r="EF554" t="str">
            <v/>
          </cell>
          <cell r="EG554" t="str">
            <v/>
          </cell>
          <cell r="EH554" t="str">
            <v/>
          </cell>
          <cell r="EI554" t="str">
            <v/>
          </cell>
          <cell r="EJ554" t="str">
            <v/>
          </cell>
          <cell r="EK554" t="str">
            <v/>
          </cell>
          <cell r="EL554" t="str">
            <v/>
          </cell>
          <cell r="EM554" t="str">
            <v/>
          </cell>
          <cell r="EN554" t="str">
            <v/>
          </cell>
          <cell r="EO554" t="str">
            <v/>
          </cell>
          <cell r="EP554" t="str">
            <v/>
          </cell>
          <cell r="EQ554" t="str">
            <v/>
          </cell>
          <cell r="ER554" t="str">
            <v/>
          </cell>
          <cell r="ES554" t="str">
            <v/>
          </cell>
          <cell r="ET554" t="str">
            <v/>
          </cell>
          <cell r="EU554" t="str">
            <v/>
          </cell>
          <cell r="EV554" t="str">
            <v/>
          </cell>
          <cell r="EW554" t="str">
            <v/>
          </cell>
          <cell r="EX554" t="str">
            <v/>
          </cell>
        </row>
        <row r="555"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F555" t="str">
            <v/>
          </cell>
          <cell r="G555" t="str">
            <v/>
          </cell>
          <cell r="H555" t="str">
            <v/>
          </cell>
          <cell r="I555" t="str">
            <v/>
          </cell>
          <cell r="J555" t="str">
            <v/>
          </cell>
          <cell r="K555" t="str">
            <v/>
          </cell>
          <cell r="L555" t="str">
            <v/>
          </cell>
          <cell r="M555" t="str">
            <v/>
          </cell>
          <cell r="N555" t="str">
            <v/>
          </cell>
          <cell r="O555" t="str">
            <v/>
          </cell>
          <cell r="P555" t="str">
            <v/>
          </cell>
          <cell r="Q555" t="str">
            <v/>
          </cell>
          <cell r="R555" t="str">
            <v/>
          </cell>
          <cell r="S555" t="str">
            <v/>
          </cell>
          <cell r="T555" t="str">
            <v/>
          </cell>
          <cell r="U555" t="str">
            <v/>
          </cell>
          <cell r="V555" t="str">
            <v/>
          </cell>
          <cell r="W555" t="str">
            <v/>
          </cell>
          <cell r="X555" t="str">
            <v/>
          </cell>
          <cell r="Y555" t="str">
            <v/>
          </cell>
          <cell r="Z555" t="str">
            <v/>
          </cell>
          <cell r="AA555" t="str">
            <v/>
          </cell>
          <cell r="AB555" t="str">
            <v/>
          </cell>
          <cell r="AC555" t="str">
            <v/>
          </cell>
          <cell r="AD555" t="str">
            <v/>
          </cell>
          <cell r="AE555" t="str">
            <v/>
          </cell>
          <cell r="AF555" t="str">
            <v/>
          </cell>
          <cell r="AG555" t="str">
            <v/>
          </cell>
          <cell r="AH555" t="str">
            <v/>
          </cell>
          <cell r="AI555" t="str">
            <v/>
          </cell>
          <cell r="AJ555" t="str">
            <v/>
          </cell>
          <cell r="AK555" t="str">
            <v/>
          </cell>
          <cell r="AL555" t="str">
            <v/>
          </cell>
          <cell r="AM555" t="str">
            <v/>
          </cell>
          <cell r="AN555" t="str">
            <v/>
          </cell>
          <cell r="AO555" t="str">
            <v/>
          </cell>
          <cell r="AP555" t="str">
            <v/>
          </cell>
          <cell r="AQ555" t="str">
            <v/>
          </cell>
          <cell r="AR555" t="str">
            <v/>
          </cell>
          <cell r="AS555" t="str">
            <v/>
          </cell>
          <cell r="AT555" t="str">
            <v/>
          </cell>
          <cell r="AU555" t="str">
            <v/>
          </cell>
          <cell r="AV555" t="str">
            <v/>
          </cell>
          <cell r="AW555" t="str">
            <v/>
          </cell>
          <cell r="AX555" t="str">
            <v/>
          </cell>
          <cell r="AY555" t="str">
            <v/>
          </cell>
          <cell r="AZ555" t="str">
            <v/>
          </cell>
          <cell r="BA555" t="str">
            <v/>
          </cell>
          <cell r="BB555" t="str">
            <v/>
          </cell>
          <cell r="BC555" t="str">
            <v/>
          </cell>
          <cell r="BD555" t="str">
            <v/>
          </cell>
          <cell r="BE555" t="str">
            <v/>
          </cell>
          <cell r="BF555" t="str">
            <v/>
          </cell>
          <cell r="BG555" t="str">
            <v/>
          </cell>
          <cell r="BH555" t="str">
            <v/>
          </cell>
          <cell r="BI555" t="str">
            <v/>
          </cell>
          <cell r="BJ555" t="str">
            <v/>
          </cell>
          <cell r="BK555" t="str">
            <v/>
          </cell>
          <cell r="BL555" t="str">
            <v/>
          </cell>
          <cell r="BM555" t="str">
            <v/>
          </cell>
          <cell r="BN555" t="str">
            <v/>
          </cell>
          <cell r="BO555" t="str">
            <v/>
          </cell>
          <cell r="BP555" t="str">
            <v/>
          </cell>
          <cell r="BQ555" t="str">
            <v/>
          </cell>
          <cell r="BR555" t="str">
            <v/>
          </cell>
          <cell r="BS555" t="str">
            <v/>
          </cell>
          <cell r="BT555" t="str">
            <v/>
          </cell>
          <cell r="BU555" t="str">
            <v/>
          </cell>
          <cell r="BV555" t="str">
            <v/>
          </cell>
          <cell r="BW555" t="str">
            <v/>
          </cell>
          <cell r="BX555" t="str">
            <v/>
          </cell>
          <cell r="BY555" t="str">
            <v/>
          </cell>
          <cell r="CA555" t="str">
            <v/>
          </cell>
          <cell r="CB555" t="str">
            <v/>
          </cell>
          <cell r="CC555" t="str">
            <v/>
          </cell>
          <cell r="CD555" t="str">
            <v/>
          </cell>
          <cell r="CE555" t="str">
            <v/>
          </cell>
          <cell r="CF555" t="str">
            <v/>
          </cell>
          <cell r="CG555" t="str">
            <v/>
          </cell>
          <cell r="CH555" t="str">
            <v/>
          </cell>
          <cell r="CI555" t="str">
            <v/>
          </cell>
          <cell r="CJ555" t="str">
            <v/>
          </cell>
          <cell r="CK555" t="str">
            <v/>
          </cell>
          <cell r="CL555" t="str">
            <v/>
          </cell>
          <cell r="CM555" t="str">
            <v/>
          </cell>
          <cell r="CN555" t="str">
            <v/>
          </cell>
          <cell r="CO555" t="str">
            <v/>
          </cell>
          <cell r="CP555" t="str">
            <v/>
          </cell>
          <cell r="CQ555" t="str">
            <v/>
          </cell>
          <cell r="CR555" t="str">
            <v/>
          </cell>
          <cell r="CS555" t="str">
            <v/>
          </cell>
          <cell r="CT555" t="str">
            <v/>
          </cell>
          <cell r="CU555" t="str">
            <v/>
          </cell>
          <cell r="CV555" t="str">
            <v/>
          </cell>
          <cell r="CW555" t="str">
            <v/>
          </cell>
          <cell r="CX555" t="str">
            <v/>
          </cell>
          <cell r="CY555" t="str">
            <v/>
          </cell>
          <cell r="CZ555" t="str">
            <v/>
          </cell>
          <cell r="DA555" t="str">
            <v/>
          </cell>
          <cell r="DB555" t="str">
            <v/>
          </cell>
          <cell r="DC555" t="str">
            <v/>
          </cell>
          <cell r="DD555" t="str">
            <v/>
          </cell>
          <cell r="DE555" t="str">
            <v/>
          </cell>
          <cell r="DF555" t="str">
            <v/>
          </cell>
          <cell r="DG555" t="str">
            <v/>
          </cell>
          <cell r="DH555" t="str">
            <v/>
          </cell>
          <cell r="DI555" t="str">
            <v/>
          </cell>
          <cell r="DJ555" t="str">
            <v/>
          </cell>
          <cell r="DK555" t="str">
            <v/>
          </cell>
          <cell r="DL555" t="str">
            <v/>
          </cell>
          <cell r="DM555" t="str">
            <v/>
          </cell>
          <cell r="DN555" t="str">
            <v/>
          </cell>
          <cell r="DO555" t="str">
            <v/>
          </cell>
          <cell r="DP555" t="str">
            <v/>
          </cell>
          <cell r="DQ555" t="str">
            <v/>
          </cell>
          <cell r="DR555" t="str">
            <v/>
          </cell>
          <cell r="DS555" t="str">
            <v/>
          </cell>
          <cell r="DT555" t="str">
            <v/>
          </cell>
          <cell r="DU555" t="str">
            <v/>
          </cell>
          <cell r="DV555" t="str">
            <v/>
          </cell>
          <cell r="DW555" t="str">
            <v/>
          </cell>
          <cell r="DX555" t="str">
            <v/>
          </cell>
          <cell r="DY555" t="str">
            <v/>
          </cell>
          <cell r="DZ555" t="str">
            <v/>
          </cell>
          <cell r="EA555" t="str">
            <v/>
          </cell>
          <cell r="EB555" t="str">
            <v/>
          </cell>
          <cell r="EC555" t="str">
            <v/>
          </cell>
          <cell r="ED555" t="str">
            <v/>
          </cell>
          <cell r="EE555" t="str">
            <v/>
          </cell>
          <cell r="EF555" t="str">
            <v/>
          </cell>
          <cell r="EG555" t="str">
            <v/>
          </cell>
          <cell r="EH555" t="str">
            <v/>
          </cell>
          <cell r="EI555" t="str">
            <v/>
          </cell>
          <cell r="EJ555" t="str">
            <v/>
          </cell>
          <cell r="EK555" t="str">
            <v/>
          </cell>
          <cell r="EL555" t="str">
            <v/>
          </cell>
          <cell r="EM555" t="str">
            <v/>
          </cell>
          <cell r="EN555" t="str">
            <v/>
          </cell>
          <cell r="EO555" t="str">
            <v/>
          </cell>
          <cell r="EP555" t="str">
            <v/>
          </cell>
          <cell r="EQ555" t="str">
            <v/>
          </cell>
          <cell r="ER555" t="str">
            <v/>
          </cell>
          <cell r="ES555" t="str">
            <v/>
          </cell>
          <cell r="ET555" t="str">
            <v/>
          </cell>
          <cell r="EU555" t="str">
            <v/>
          </cell>
          <cell r="EV555" t="str">
            <v/>
          </cell>
          <cell r="EW555" t="str">
            <v/>
          </cell>
          <cell r="EX555" t="str">
            <v/>
          </cell>
        </row>
        <row r="556"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F556" t="str">
            <v/>
          </cell>
          <cell r="G556" t="str">
            <v/>
          </cell>
          <cell r="H556" t="str">
            <v/>
          </cell>
          <cell r="I556" t="str">
            <v/>
          </cell>
          <cell r="J556" t="str">
            <v/>
          </cell>
          <cell r="K556" t="str">
            <v/>
          </cell>
          <cell r="L556" t="str">
            <v/>
          </cell>
          <cell r="M556" t="str">
            <v/>
          </cell>
          <cell r="N556" t="str">
            <v/>
          </cell>
          <cell r="O556" t="str">
            <v/>
          </cell>
          <cell r="P556" t="str">
            <v/>
          </cell>
          <cell r="Q556" t="str">
            <v/>
          </cell>
          <cell r="R556" t="str">
            <v/>
          </cell>
          <cell r="S556" t="str">
            <v/>
          </cell>
          <cell r="T556" t="str">
            <v/>
          </cell>
          <cell r="U556" t="str">
            <v/>
          </cell>
          <cell r="V556" t="str">
            <v/>
          </cell>
          <cell r="W556" t="str">
            <v/>
          </cell>
          <cell r="X556" t="str">
            <v/>
          </cell>
          <cell r="Y556" t="str">
            <v/>
          </cell>
          <cell r="Z556" t="str">
            <v/>
          </cell>
          <cell r="AA556" t="str">
            <v/>
          </cell>
          <cell r="AB556" t="str">
            <v/>
          </cell>
          <cell r="AC556" t="str">
            <v/>
          </cell>
          <cell r="AD556" t="str">
            <v/>
          </cell>
          <cell r="AE556" t="str">
            <v/>
          </cell>
          <cell r="AF556" t="str">
            <v/>
          </cell>
          <cell r="AG556" t="str">
            <v/>
          </cell>
          <cell r="AH556" t="str">
            <v/>
          </cell>
          <cell r="AI556" t="str">
            <v/>
          </cell>
          <cell r="AJ556" t="str">
            <v/>
          </cell>
          <cell r="AK556" t="str">
            <v/>
          </cell>
          <cell r="AL556" t="str">
            <v/>
          </cell>
          <cell r="AM556" t="str">
            <v/>
          </cell>
          <cell r="AN556" t="str">
            <v/>
          </cell>
          <cell r="AO556" t="str">
            <v/>
          </cell>
          <cell r="AP556" t="str">
            <v/>
          </cell>
          <cell r="AQ556" t="str">
            <v/>
          </cell>
          <cell r="AR556" t="str">
            <v/>
          </cell>
          <cell r="AS556" t="str">
            <v/>
          </cell>
          <cell r="AT556" t="str">
            <v/>
          </cell>
          <cell r="AU556" t="str">
            <v/>
          </cell>
          <cell r="AV556" t="str">
            <v/>
          </cell>
          <cell r="AW556" t="str">
            <v/>
          </cell>
          <cell r="AX556" t="str">
            <v/>
          </cell>
          <cell r="AY556" t="str">
            <v/>
          </cell>
          <cell r="AZ556" t="str">
            <v/>
          </cell>
          <cell r="BA556" t="str">
            <v/>
          </cell>
          <cell r="BB556" t="str">
            <v/>
          </cell>
          <cell r="BC556" t="str">
            <v/>
          </cell>
          <cell r="BD556" t="str">
            <v/>
          </cell>
          <cell r="BE556" t="str">
            <v/>
          </cell>
          <cell r="BF556" t="str">
            <v/>
          </cell>
          <cell r="BG556" t="str">
            <v/>
          </cell>
          <cell r="BH556" t="str">
            <v/>
          </cell>
          <cell r="BI556" t="str">
            <v/>
          </cell>
          <cell r="BJ556" t="str">
            <v/>
          </cell>
          <cell r="BK556" t="str">
            <v/>
          </cell>
          <cell r="BL556" t="str">
            <v/>
          </cell>
          <cell r="BM556" t="str">
            <v/>
          </cell>
          <cell r="BN556" t="str">
            <v/>
          </cell>
          <cell r="BO556" t="str">
            <v/>
          </cell>
          <cell r="BP556" t="str">
            <v/>
          </cell>
          <cell r="BQ556" t="str">
            <v/>
          </cell>
          <cell r="BR556" t="str">
            <v/>
          </cell>
          <cell r="BS556" t="str">
            <v/>
          </cell>
          <cell r="BT556" t="str">
            <v/>
          </cell>
          <cell r="BU556" t="str">
            <v/>
          </cell>
          <cell r="BV556" t="str">
            <v/>
          </cell>
          <cell r="BW556" t="str">
            <v/>
          </cell>
          <cell r="BX556" t="str">
            <v/>
          </cell>
          <cell r="BY556" t="str">
            <v/>
          </cell>
          <cell r="CA556" t="str">
            <v/>
          </cell>
          <cell r="CB556" t="str">
            <v/>
          </cell>
          <cell r="CC556" t="str">
            <v/>
          </cell>
          <cell r="CD556" t="str">
            <v/>
          </cell>
          <cell r="CE556" t="str">
            <v/>
          </cell>
          <cell r="CF556" t="str">
            <v/>
          </cell>
          <cell r="CG556" t="str">
            <v/>
          </cell>
          <cell r="CH556" t="str">
            <v/>
          </cell>
          <cell r="CI556" t="str">
            <v/>
          </cell>
          <cell r="CJ556" t="str">
            <v/>
          </cell>
          <cell r="CK556" t="str">
            <v/>
          </cell>
          <cell r="CL556" t="str">
            <v/>
          </cell>
          <cell r="CM556" t="str">
            <v/>
          </cell>
          <cell r="CN556" t="str">
            <v/>
          </cell>
          <cell r="CO556" t="str">
            <v/>
          </cell>
          <cell r="CP556" t="str">
            <v/>
          </cell>
          <cell r="CQ556" t="str">
            <v/>
          </cell>
          <cell r="CR556" t="str">
            <v/>
          </cell>
          <cell r="CS556" t="str">
            <v/>
          </cell>
          <cell r="CT556" t="str">
            <v/>
          </cell>
          <cell r="CU556" t="str">
            <v/>
          </cell>
          <cell r="CV556" t="str">
            <v/>
          </cell>
          <cell r="CW556" t="str">
            <v/>
          </cell>
          <cell r="CX556" t="str">
            <v/>
          </cell>
          <cell r="CY556" t="str">
            <v/>
          </cell>
          <cell r="CZ556" t="str">
            <v/>
          </cell>
          <cell r="DA556" t="str">
            <v/>
          </cell>
          <cell r="DB556" t="str">
            <v/>
          </cell>
          <cell r="DC556" t="str">
            <v/>
          </cell>
          <cell r="DD556" t="str">
            <v/>
          </cell>
          <cell r="DE556" t="str">
            <v/>
          </cell>
          <cell r="DF556" t="str">
            <v/>
          </cell>
          <cell r="DG556" t="str">
            <v/>
          </cell>
          <cell r="DH556" t="str">
            <v/>
          </cell>
          <cell r="DI556" t="str">
            <v/>
          </cell>
          <cell r="DJ556" t="str">
            <v/>
          </cell>
          <cell r="DK556" t="str">
            <v/>
          </cell>
          <cell r="DL556" t="str">
            <v/>
          </cell>
          <cell r="DM556" t="str">
            <v/>
          </cell>
          <cell r="DN556" t="str">
            <v/>
          </cell>
          <cell r="DO556" t="str">
            <v/>
          </cell>
          <cell r="DP556" t="str">
            <v/>
          </cell>
          <cell r="DQ556" t="str">
            <v/>
          </cell>
          <cell r="DR556" t="str">
            <v/>
          </cell>
          <cell r="DS556" t="str">
            <v/>
          </cell>
          <cell r="DT556" t="str">
            <v/>
          </cell>
          <cell r="DU556" t="str">
            <v/>
          </cell>
          <cell r="DV556" t="str">
            <v/>
          </cell>
          <cell r="DW556" t="str">
            <v/>
          </cell>
          <cell r="DX556" t="str">
            <v/>
          </cell>
          <cell r="DY556" t="str">
            <v/>
          </cell>
          <cell r="DZ556" t="str">
            <v/>
          </cell>
          <cell r="EA556" t="str">
            <v/>
          </cell>
          <cell r="EB556" t="str">
            <v/>
          </cell>
          <cell r="EC556" t="str">
            <v/>
          </cell>
          <cell r="ED556" t="str">
            <v/>
          </cell>
          <cell r="EE556" t="str">
            <v/>
          </cell>
          <cell r="EF556" t="str">
            <v/>
          </cell>
          <cell r="EG556" t="str">
            <v/>
          </cell>
          <cell r="EH556" t="str">
            <v/>
          </cell>
          <cell r="EI556" t="str">
            <v/>
          </cell>
          <cell r="EJ556" t="str">
            <v/>
          </cell>
          <cell r="EK556" t="str">
            <v/>
          </cell>
          <cell r="EL556" t="str">
            <v/>
          </cell>
          <cell r="EM556" t="str">
            <v/>
          </cell>
          <cell r="EN556" t="str">
            <v/>
          </cell>
          <cell r="EO556" t="str">
            <v/>
          </cell>
          <cell r="EP556" t="str">
            <v/>
          </cell>
          <cell r="EQ556" t="str">
            <v/>
          </cell>
          <cell r="ER556" t="str">
            <v/>
          </cell>
          <cell r="ES556" t="str">
            <v/>
          </cell>
          <cell r="ET556" t="str">
            <v/>
          </cell>
          <cell r="EU556" t="str">
            <v/>
          </cell>
          <cell r="EV556" t="str">
            <v/>
          </cell>
          <cell r="EW556" t="str">
            <v/>
          </cell>
          <cell r="EX556" t="str">
            <v/>
          </cell>
        </row>
        <row r="557"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F557" t="str">
            <v/>
          </cell>
          <cell r="G557" t="str">
            <v/>
          </cell>
          <cell r="H557" t="str">
            <v/>
          </cell>
          <cell r="I557" t="str">
            <v/>
          </cell>
          <cell r="J557" t="str">
            <v/>
          </cell>
          <cell r="K557" t="str">
            <v/>
          </cell>
          <cell r="L557" t="str">
            <v/>
          </cell>
          <cell r="M557" t="str">
            <v/>
          </cell>
          <cell r="N557" t="str">
            <v/>
          </cell>
          <cell r="O557" t="str">
            <v/>
          </cell>
          <cell r="P557" t="str">
            <v/>
          </cell>
          <cell r="Q557" t="str">
            <v/>
          </cell>
          <cell r="R557" t="str">
            <v/>
          </cell>
          <cell r="S557" t="str">
            <v/>
          </cell>
          <cell r="T557" t="str">
            <v/>
          </cell>
          <cell r="U557" t="str">
            <v/>
          </cell>
          <cell r="V557" t="str">
            <v/>
          </cell>
          <cell r="W557" t="str">
            <v/>
          </cell>
          <cell r="X557" t="str">
            <v/>
          </cell>
          <cell r="Y557" t="str">
            <v/>
          </cell>
          <cell r="Z557" t="str">
            <v/>
          </cell>
          <cell r="AA557" t="str">
            <v/>
          </cell>
          <cell r="AB557" t="str">
            <v/>
          </cell>
          <cell r="AC557" t="str">
            <v/>
          </cell>
          <cell r="AD557" t="str">
            <v/>
          </cell>
          <cell r="AE557" t="str">
            <v/>
          </cell>
          <cell r="AF557" t="str">
            <v/>
          </cell>
          <cell r="AG557" t="str">
            <v/>
          </cell>
          <cell r="AH557" t="str">
            <v/>
          </cell>
          <cell r="AI557" t="str">
            <v/>
          </cell>
          <cell r="AJ557" t="str">
            <v/>
          </cell>
          <cell r="AK557" t="str">
            <v/>
          </cell>
          <cell r="AL557" t="str">
            <v/>
          </cell>
          <cell r="AM557" t="str">
            <v/>
          </cell>
          <cell r="AN557" t="str">
            <v/>
          </cell>
          <cell r="AO557" t="str">
            <v/>
          </cell>
          <cell r="AP557" t="str">
            <v/>
          </cell>
          <cell r="AQ557" t="str">
            <v/>
          </cell>
          <cell r="AR557" t="str">
            <v/>
          </cell>
          <cell r="AS557" t="str">
            <v/>
          </cell>
          <cell r="AT557" t="str">
            <v/>
          </cell>
          <cell r="AU557" t="str">
            <v/>
          </cell>
          <cell r="AV557" t="str">
            <v/>
          </cell>
          <cell r="AW557" t="str">
            <v/>
          </cell>
          <cell r="AX557" t="str">
            <v/>
          </cell>
          <cell r="AY557" t="str">
            <v/>
          </cell>
          <cell r="AZ557" t="str">
            <v/>
          </cell>
          <cell r="BA557" t="str">
            <v/>
          </cell>
          <cell r="BB557" t="str">
            <v/>
          </cell>
          <cell r="BC557" t="str">
            <v/>
          </cell>
          <cell r="BD557" t="str">
            <v/>
          </cell>
          <cell r="BE557" t="str">
            <v/>
          </cell>
          <cell r="BF557" t="str">
            <v/>
          </cell>
          <cell r="BG557" t="str">
            <v/>
          </cell>
          <cell r="BH557" t="str">
            <v/>
          </cell>
          <cell r="BI557" t="str">
            <v/>
          </cell>
          <cell r="BJ557" t="str">
            <v/>
          </cell>
          <cell r="BK557" t="str">
            <v/>
          </cell>
          <cell r="BL557" t="str">
            <v/>
          </cell>
          <cell r="BM557" t="str">
            <v/>
          </cell>
          <cell r="BN557" t="str">
            <v/>
          </cell>
          <cell r="BO557" t="str">
            <v/>
          </cell>
          <cell r="BP557" t="str">
            <v/>
          </cell>
          <cell r="BQ557" t="str">
            <v/>
          </cell>
          <cell r="BR557" t="str">
            <v/>
          </cell>
          <cell r="BS557" t="str">
            <v/>
          </cell>
          <cell r="BT557" t="str">
            <v/>
          </cell>
          <cell r="BU557" t="str">
            <v/>
          </cell>
          <cell r="BV557" t="str">
            <v/>
          </cell>
          <cell r="BW557" t="str">
            <v/>
          </cell>
          <cell r="BX557" t="str">
            <v/>
          </cell>
          <cell r="BY557" t="str">
            <v/>
          </cell>
          <cell r="CA557" t="str">
            <v/>
          </cell>
          <cell r="CB557" t="str">
            <v/>
          </cell>
          <cell r="CC557" t="str">
            <v/>
          </cell>
          <cell r="CD557" t="str">
            <v/>
          </cell>
          <cell r="CE557" t="str">
            <v/>
          </cell>
          <cell r="CF557" t="str">
            <v/>
          </cell>
          <cell r="CG557" t="str">
            <v/>
          </cell>
          <cell r="CH557" t="str">
            <v/>
          </cell>
          <cell r="CI557" t="str">
            <v/>
          </cell>
          <cell r="CJ557" t="str">
            <v/>
          </cell>
          <cell r="CK557" t="str">
            <v/>
          </cell>
          <cell r="CL557" t="str">
            <v/>
          </cell>
          <cell r="CM557" t="str">
            <v/>
          </cell>
          <cell r="CN557" t="str">
            <v/>
          </cell>
          <cell r="CO557" t="str">
            <v/>
          </cell>
          <cell r="CP557" t="str">
            <v/>
          </cell>
          <cell r="CQ557" t="str">
            <v/>
          </cell>
          <cell r="CR557" t="str">
            <v/>
          </cell>
          <cell r="CS557" t="str">
            <v/>
          </cell>
          <cell r="CT557" t="str">
            <v/>
          </cell>
          <cell r="CU557" t="str">
            <v/>
          </cell>
          <cell r="CV557" t="str">
            <v/>
          </cell>
          <cell r="CW557" t="str">
            <v/>
          </cell>
          <cell r="CX557" t="str">
            <v/>
          </cell>
          <cell r="CY557" t="str">
            <v/>
          </cell>
          <cell r="CZ557" t="str">
            <v/>
          </cell>
          <cell r="DA557" t="str">
            <v/>
          </cell>
          <cell r="DB557" t="str">
            <v/>
          </cell>
          <cell r="DC557" t="str">
            <v/>
          </cell>
          <cell r="DD557" t="str">
            <v/>
          </cell>
          <cell r="DE557" t="str">
            <v/>
          </cell>
          <cell r="DF557" t="str">
            <v/>
          </cell>
          <cell r="DG557" t="str">
            <v/>
          </cell>
          <cell r="DH557" t="str">
            <v/>
          </cell>
          <cell r="DI557" t="str">
            <v/>
          </cell>
          <cell r="DJ557" t="str">
            <v/>
          </cell>
          <cell r="DK557" t="str">
            <v/>
          </cell>
          <cell r="DL557" t="str">
            <v/>
          </cell>
          <cell r="DM557" t="str">
            <v/>
          </cell>
          <cell r="DN557" t="str">
            <v/>
          </cell>
          <cell r="DO557" t="str">
            <v/>
          </cell>
          <cell r="DP557" t="str">
            <v/>
          </cell>
          <cell r="DQ557" t="str">
            <v/>
          </cell>
          <cell r="DR557" t="str">
            <v/>
          </cell>
          <cell r="DS557" t="str">
            <v/>
          </cell>
          <cell r="DT557" t="str">
            <v/>
          </cell>
          <cell r="DU557" t="str">
            <v/>
          </cell>
          <cell r="DV557" t="str">
            <v/>
          </cell>
          <cell r="DW557" t="str">
            <v/>
          </cell>
          <cell r="DX557" t="str">
            <v/>
          </cell>
          <cell r="DY557" t="str">
            <v/>
          </cell>
          <cell r="DZ557" t="str">
            <v/>
          </cell>
          <cell r="EA557" t="str">
            <v/>
          </cell>
          <cell r="EB557" t="str">
            <v/>
          </cell>
          <cell r="EC557" t="str">
            <v/>
          </cell>
          <cell r="ED557" t="str">
            <v/>
          </cell>
          <cell r="EE557" t="str">
            <v/>
          </cell>
          <cell r="EF557" t="str">
            <v/>
          </cell>
          <cell r="EG557" t="str">
            <v/>
          </cell>
          <cell r="EH557" t="str">
            <v/>
          </cell>
          <cell r="EI557" t="str">
            <v/>
          </cell>
          <cell r="EJ557" t="str">
            <v/>
          </cell>
          <cell r="EK557" t="str">
            <v/>
          </cell>
          <cell r="EL557" t="str">
            <v/>
          </cell>
          <cell r="EM557" t="str">
            <v/>
          </cell>
          <cell r="EN557" t="str">
            <v/>
          </cell>
          <cell r="EO557" t="str">
            <v/>
          </cell>
          <cell r="EP557" t="str">
            <v/>
          </cell>
          <cell r="EQ557" t="str">
            <v/>
          </cell>
          <cell r="ER557" t="str">
            <v/>
          </cell>
          <cell r="ES557" t="str">
            <v/>
          </cell>
          <cell r="ET557" t="str">
            <v/>
          </cell>
          <cell r="EU557" t="str">
            <v/>
          </cell>
          <cell r="EV557" t="str">
            <v/>
          </cell>
          <cell r="EW557" t="str">
            <v/>
          </cell>
          <cell r="EX557" t="str">
            <v/>
          </cell>
        </row>
        <row r="558"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F558" t="str">
            <v/>
          </cell>
          <cell r="G558" t="str">
            <v/>
          </cell>
          <cell r="H558" t="str">
            <v/>
          </cell>
          <cell r="I558" t="str">
            <v/>
          </cell>
          <cell r="J558" t="str">
            <v/>
          </cell>
          <cell r="K558" t="str">
            <v/>
          </cell>
          <cell r="L558" t="str">
            <v/>
          </cell>
          <cell r="M558" t="str">
            <v/>
          </cell>
          <cell r="N558" t="str">
            <v/>
          </cell>
          <cell r="O558" t="str">
            <v/>
          </cell>
          <cell r="P558" t="str">
            <v/>
          </cell>
          <cell r="Q558" t="str">
            <v/>
          </cell>
          <cell r="R558" t="str">
            <v/>
          </cell>
          <cell r="S558" t="str">
            <v/>
          </cell>
          <cell r="T558" t="str">
            <v/>
          </cell>
          <cell r="U558" t="str">
            <v/>
          </cell>
          <cell r="V558" t="str">
            <v/>
          </cell>
          <cell r="W558" t="str">
            <v/>
          </cell>
          <cell r="X558" t="str">
            <v/>
          </cell>
          <cell r="Y558" t="str">
            <v/>
          </cell>
          <cell r="Z558" t="str">
            <v/>
          </cell>
          <cell r="AA558" t="str">
            <v/>
          </cell>
          <cell r="AB558" t="str">
            <v/>
          </cell>
          <cell r="AC558" t="str">
            <v/>
          </cell>
          <cell r="AD558" t="str">
            <v/>
          </cell>
          <cell r="AE558" t="str">
            <v/>
          </cell>
          <cell r="AF558" t="str">
            <v/>
          </cell>
          <cell r="AG558" t="str">
            <v/>
          </cell>
          <cell r="AH558" t="str">
            <v/>
          </cell>
          <cell r="AI558" t="str">
            <v/>
          </cell>
          <cell r="AJ558" t="str">
            <v/>
          </cell>
          <cell r="AK558" t="str">
            <v/>
          </cell>
          <cell r="AL558" t="str">
            <v/>
          </cell>
          <cell r="AM558" t="str">
            <v/>
          </cell>
          <cell r="AN558" t="str">
            <v/>
          </cell>
          <cell r="AO558" t="str">
            <v/>
          </cell>
          <cell r="AP558" t="str">
            <v/>
          </cell>
          <cell r="AQ558" t="str">
            <v/>
          </cell>
          <cell r="AR558" t="str">
            <v/>
          </cell>
          <cell r="AS558" t="str">
            <v/>
          </cell>
          <cell r="AT558" t="str">
            <v/>
          </cell>
          <cell r="AU558" t="str">
            <v/>
          </cell>
          <cell r="AV558" t="str">
            <v/>
          </cell>
          <cell r="AW558" t="str">
            <v/>
          </cell>
          <cell r="AX558" t="str">
            <v/>
          </cell>
          <cell r="AY558" t="str">
            <v/>
          </cell>
          <cell r="AZ558" t="str">
            <v/>
          </cell>
          <cell r="BA558" t="str">
            <v/>
          </cell>
          <cell r="BB558" t="str">
            <v/>
          </cell>
          <cell r="BC558" t="str">
            <v/>
          </cell>
          <cell r="BD558" t="str">
            <v/>
          </cell>
          <cell r="BE558" t="str">
            <v/>
          </cell>
          <cell r="BF558" t="str">
            <v/>
          </cell>
          <cell r="BG558" t="str">
            <v/>
          </cell>
          <cell r="BH558" t="str">
            <v/>
          </cell>
          <cell r="BI558" t="str">
            <v/>
          </cell>
          <cell r="BJ558" t="str">
            <v/>
          </cell>
          <cell r="BK558" t="str">
            <v/>
          </cell>
          <cell r="BL558" t="str">
            <v/>
          </cell>
          <cell r="BM558" t="str">
            <v/>
          </cell>
          <cell r="BN558" t="str">
            <v/>
          </cell>
          <cell r="BO558" t="str">
            <v/>
          </cell>
          <cell r="BP558" t="str">
            <v/>
          </cell>
          <cell r="BQ558" t="str">
            <v/>
          </cell>
          <cell r="BR558" t="str">
            <v/>
          </cell>
          <cell r="BS558" t="str">
            <v/>
          </cell>
          <cell r="BT558" t="str">
            <v/>
          </cell>
          <cell r="BU558" t="str">
            <v/>
          </cell>
          <cell r="BV558" t="str">
            <v/>
          </cell>
          <cell r="BW558" t="str">
            <v/>
          </cell>
          <cell r="BX558" t="str">
            <v/>
          </cell>
          <cell r="BY558" t="str">
            <v/>
          </cell>
          <cell r="CA558" t="str">
            <v/>
          </cell>
          <cell r="CB558" t="str">
            <v/>
          </cell>
          <cell r="CC558" t="str">
            <v/>
          </cell>
          <cell r="CD558" t="str">
            <v/>
          </cell>
          <cell r="CE558" t="str">
            <v/>
          </cell>
          <cell r="CF558" t="str">
            <v/>
          </cell>
          <cell r="CG558" t="str">
            <v/>
          </cell>
          <cell r="CH558" t="str">
            <v/>
          </cell>
          <cell r="CI558" t="str">
            <v/>
          </cell>
          <cell r="CJ558" t="str">
            <v/>
          </cell>
          <cell r="CK558" t="str">
            <v/>
          </cell>
          <cell r="CL558" t="str">
            <v/>
          </cell>
          <cell r="CM558" t="str">
            <v/>
          </cell>
          <cell r="CN558" t="str">
            <v/>
          </cell>
          <cell r="CO558" t="str">
            <v/>
          </cell>
          <cell r="CP558" t="str">
            <v/>
          </cell>
          <cell r="CQ558" t="str">
            <v/>
          </cell>
          <cell r="CR558" t="str">
            <v/>
          </cell>
          <cell r="CS558" t="str">
            <v/>
          </cell>
          <cell r="CT558" t="str">
            <v/>
          </cell>
          <cell r="CU558" t="str">
            <v/>
          </cell>
          <cell r="CV558" t="str">
            <v/>
          </cell>
          <cell r="CW558" t="str">
            <v/>
          </cell>
          <cell r="CX558" t="str">
            <v/>
          </cell>
          <cell r="CY558" t="str">
            <v/>
          </cell>
          <cell r="CZ558" t="str">
            <v/>
          </cell>
          <cell r="DA558" t="str">
            <v/>
          </cell>
          <cell r="DB558" t="str">
            <v/>
          </cell>
          <cell r="DC558" t="str">
            <v/>
          </cell>
          <cell r="DD558" t="str">
            <v/>
          </cell>
          <cell r="DE558" t="str">
            <v/>
          </cell>
          <cell r="DF558" t="str">
            <v/>
          </cell>
          <cell r="DG558" t="str">
            <v/>
          </cell>
          <cell r="DH558" t="str">
            <v/>
          </cell>
          <cell r="DI558" t="str">
            <v/>
          </cell>
          <cell r="DJ558" t="str">
            <v/>
          </cell>
          <cell r="DK558" t="str">
            <v/>
          </cell>
          <cell r="DL558" t="str">
            <v/>
          </cell>
          <cell r="DM558" t="str">
            <v/>
          </cell>
          <cell r="DN558" t="str">
            <v/>
          </cell>
          <cell r="DO558" t="str">
            <v/>
          </cell>
          <cell r="DP558" t="str">
            <v/>
          </cell>
          <cell r="DQ558" t="str">
            <v/>
          </cell>
          <cell r="DR558" t="str">
            <v/>
          </cell>
          <cell r="DS558" t="str">
            <v/>
          </cell>
          <cell r="DT558" t="str">
            <v/>
          </cell>
          <cell r="DU558" t="str">
            <v/>
          </cell>
          <cell r="DV558" t="str">
            <v/>
          </cell>
          <cell r="DW558" t="str">
            <v/>
          </cell>
          <cell r="DX558" t="str">
            <v/>
          </cell>
          <cell r="DY558" t="str">
            <v/>
          </cell>
          <cell r="DZ558" t="str">
            <v/>
          </cell>
          <cell r="EA558" t="str">
            <v/>
          </cell>
          <cell r="EB558" t="str">
            <v/>
          </cell>
          <cell r="EC558" t="str">
            <v/>
          </cell>
          <cell r="ED558" t="str">
            <v/>
          </cell>
          <cell r="EE558" t="str">
            <v/>
          </cell>
          <cell r="EF558" t="str">
            <v/>
          </cell>
          <cell r="EG558" t="str">
            <v/>
          </cell>
          <cell r="EH558" t="str">
            <v/>
          </cell>
          <cell r="EI558" t="str">
            <v/>
          </cell>
          <cell r="EJ558" t="str">
            <v/>
          </cell>
          <cell r="EK558" t="str">
            <v/>
          </cell>
          <cell r="EL558" t="str">
            <v/>
          </cell>
          <cell r="EM558" t="str">
            <v/>
          </cell>
          <cell r="EN558" t="str">
            <v/>
          </cell>
          <cell r="EO558" t="str">
            <v/>
          </cell>
          <cell r="EP558" t="str">
            <v/>
          </cell>
          <cell r="EQ558" t="str">
            <v/>
          </cell>
          <cell r="ER558" t="str">
            <v/>
          </cell>
          <cell r="ES558" t="str">
            <v/>
          </cell>
          <cell r="ET558" t="str">
            <v/>
          </cell>
          <cell r="EU558" t="str">
            <v/>
          </cell>
          <cell r="EV558" t="str">
            <v/>
          </cell>
          <cell r="EW558" t="str">
            <v/>
          </cell>
          <cell r="EX558" t="str">
            <v/>
          </cell>
        </row>
        <row r="559"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F559" t="str">
            <v/>
          </cell>
          <cell r="G559" t="str">
            <v/>
          </cell>
          <cell r="H559" t="str">
            <v/>
          </cell>
          <cell r="I559" t="str">
            <v/>
          </cell>
          <cell r="J559" t="str">
            <v/>
          </cell>
          <cell r="K559" t="str">
            <v/>
          </cell>
          <cell r="L559" t="str">
            <v/>
          </cell>
          <cell r="M559" t="str">
            <v/>
          </cell>
          <cell r="N559" t="str">
            <v/>
          </cell>
          <cell r="O559" t="str">
            <v/>
          </cell>
          <cell r="P559" t="str">
            <v/>
          </cell>
          <cell r="Q559" t="str">
            <v/>
          </cell>
          <cell r="R559" t="str">
            <v/>
          </cell>
          <cell r="S559" t="str">
            <v/>
          </cell>
          <cell r="T559" t="str">
            <v/>
          </cell>
          <cell r="U559" t="str">
            <v/>
          </cell>
          <cell r="V559" t="str">
            <v/>
          </cell>
          <cell r="W559" t="str">
            <v/>
          </cell>
          <cell r="X559" t="str">
            <v/>
          </cell>
          <cell r="Y559" t="str">
            <v/>
          </cell>
          <cell r="Z559" t="str">
            <v/>
          </cell>
          <cell r="AA559" t="str">
            <v/>
          </cell>
          <cell r="AB559" t="str">
            <v/>
          </cell>
          <cell r="AC559" t="str">
            <v/>
          </cell>
          <cell r="AD559" t="str">
            <v/>
          </cell>
          <cell r="AE559" t="str">
            <v/>
          </cell>
          <cell r="AF559" t="str">
            <v/>
          </cell>
          <cell r="AG559" t="str">
            <v/>
          </cell>
          <cell r="AH559" t="str">
            <v/>
          </cell>
          <cell r="AI559" t="str">
            <v/>
          </cell>
          <cell r="AJ559" t="str">
            <v/>
          </cell>
          <cell r="AK559" t="str">
            <v/>
          </cell>
          <cell r="AL559" t="str">
            <v/>
          </cell>
          <cell r="AM559" t="str">
            <v/>
          </cell>
          <cell r="AN559" t="str">
            <v/>
          </cell>
          <cell r="AO559" t="str">
            <v/>
          </cell>
          <cell r="AP559" t="str">
            <v/>
          </cell>
          <cell r="AQ559" t="str">
            <v/>
          </cell>
          <cell r="AR559" t="str">
            <v/>
          </cell>
          <cell r="AS559" t="str">
            <v/>
          </cell>
          <cell r="AT559" t="str">
            <v/>
          </cell>
          <cell r="AU559" t="str">
            <v/>
          </cell>
          <cell r="AV559" t="str">
            <v/>
          </cell>
          <cell r="AW559" t="str">
            <v/>
          </cell>
          <cell r="AX559" t="str">
            <v/>
          </cell>
          <cell r="AY559" t="str">
            <v/>
          </cell>
          <cell r="AZ559" t="str">
            <v/>
          </cell>
          <cell r="BA559" t="str">
            <v/>
          </cell>
          <cell r="BB559" t="str">
            <v/>
          </cell>
          <cell r="BC559" t="str">
            <v/>
          </cell>
          <cell r="BD559" t="str">
            <v/>
          </cell>
          <cell r="BE559" t="str">
            <v/>
          </cell>
          <cell r="BF559" t="str">
            <v/>
          </cell>
          <cell r="BG559" t="str">
            <v/>
          </cell>
          <cell r="BH559" t="str">
            <v/>
          </cell>
          <cell r="BI559" t="str">
            <v/>
          </cell>
          <cell r="BJ559" t="str">
            <v/>
          </cell>
          <cell r="BK559" t="str">
            <v/>
          </cell>
          <cell r="BL559" t="str">
            <v/>
          </cell>
          <cell r="BM559" t="str">
            <v/>
          </cell>
          <cell r="BN559" t="str">
            <v/>
          </cell>
          <cell r="BO559" t="str">
            <v/>
          </cell>
          <cell r="BP559" t="str">
            <v/>
          </cell>
          <cell r="BQ559" t="str">
            <v/>
          </cell>
          <cell r="BR559" t="str">
            <v/>
          </cell>
          <cell r="BS559" t="str">
            <v/>
          </cell>
          <cell r="BT559" t="str">
            <v/>
          </cell>
          <cell r="BU559" t="str">
            <v/>
          </cell>
          <cell r="BV559" t="str">
            <v/>
          </cell>
          <cell r="BW559" t="str">
            <v/>
          </cell>
          <cell r="BX559" t="str">
            <v/>
          </cell>
          <cell r="BY559" t="str">
            <v/>
          </cell>
          <cell r="CA559" t="str">
            <v/>
          </cell>
          <cell r="CB559" t="str">
            <v/>
          </cell>
          <cell r="CC559" t="str">
            <v/>
          </cell>
          <cell r="CD559" t="str">
            <v/>
          </cell>
          <cell r="CE559" t="str">
            <v/>
          </cell>
          <cell r="CF559" t="str">
            <v/>
          </cell>
          <cell r="CG559" t="str">
            <v/>
          </cell>
          <cell r="CH559" t="str">
            <v/>
          </cell>
          <cell r="CI559" t="str">
            <v/>
          </cell>
          <cell r="CJ559" t="str">
            <v/>
          </cell>
          <cell r="CK559" t="str">
            <v/>
          </cell>
          <cell r="CL559" t="str">
            <v/>
          </cell>
          <cell r="CM559" t="str">
            <v/>
          </cell>
          <cell r="CN559" t="str">
            <v/>
          </cell>
          <cell r="CO559" t="str">
            <v/>
          </cell>
          <cell r="CP559" t="str">
            <v/>
          </cell>
          <cell r="CQ559" t="str">
            <v/>
          </cell>
          <cell r="CR559" t="str">
            <v/>
          </cell>
          <cell r="CS559" t="str">
            <v/>
          </cell>
          <cell r="CT559" t="str">
            <v/>
          </cell>
          <cell r="CU559" t="str">
            <v/>
          </cell>
          <cell r="CV559" t="str">
            <v/>
          </cell>
          <cell r="CW559" t="str">
            <v/>
          </cell>
          <cell r="CX559" t="str">
            <v/>
          </cell>
          <cell r="CY559" t="str">
            <v/>
          </cell>
          <cell r="CZ559" t="str">
            <v/>
          </cell>
          <cell r="DA559" t="str">
            <v/>
          </cell>
          <cell r="DB559" t="str">
            <v/>
          </cell>
          <cell r="DC559" t="str">
            <v/>
          </cell>
          <cell r="DD559" t="str">
            <v/>
          </cell>
          <cell r="DE559" t="str">
            <v/>
          </cell>
          <cell r="DF559" t="str">
            <v/>
          </cell>
          <cell r="DG559" t="str">
            <v/>
          </cell>
          <cell r="DH559" t="str">
            <v/>
          </cell>
          <cell r="DI559" t="str">
            <v/>
          </cell>
          <cell r="DJ559" t="str">
            <v/>
          </cell>
          <cell r="DK559" t="str">
            <v/>
          </cell>
          <cell r="DL559" t="str">
            <v/>
          </cell>
          <cell r="DM559" t="str">
            <v/>
          </cell>
          <cell r="DN559" t="str">
            <v/>
          </cell>
          <cell r="DO559" t="str">
            <v/>
          </cell>
          <cell r="DP559" t="str">
            <v/>
          </cell>
          <cell r="DQ559" t="str">
            <v/>
          </cell>
          <cell r="DR559" t="str">
            <v/>
          </cell>
          <cell r="DS559" t="str">
            <v/>
          </cell>
          <cell r="DT559" t="str">
            <v/>
          </cell>
          <cell r="DU559" t="str">
            <v/>
          </cell>
          <cell r="DV559" t="str">
            <v/>
          </cell>
          <cell r="DW559" t="str">
            <v/>
          </cell>
          <cell r="DX559" t="str">
            <v/>
          </cell>
          <cell r="DY559" t="str">
            <v/>
          </cell>
          <cell r="DZ559" t="str">
            <v/>
          </cell>
          <cell r="EA559" t="str">
            <v/>
          </cell>
          <cell r="EB559" t="str">
            <v/>
          </cell>
          <cell r="EC559" t="str">
            <v/>
          </cell>
          <cell r="ED559" t="str">
            <v/>
          </cell>
          <cell r="EE559" t="str">
            <v/>
          </cell>
          <cell r="EF559" t="str">
            <v/>
          </cell>
          <cell r="EG559" t="str">
            <v/>
          </cell>
          <cell r="EH559" t="str">
            <v/>
          </cell>
          <cell r="EI559" t="str">
            <v/>
          </cell>
          <cell r="EJ559" t="str">
            <v/>
          </cell>
          <cell r="EK559" t="str">
            <v/>
          </cell>
          <cell r="EL559" t="str">
            <v/>
          </cell>
          <cell r="EM559" t="str">
            <v/>
          </cell>
          <cell r="EN559" t="str">
            <v/>
          </cell>
          <cell r="EO559" t="str">
            <v/>
          </cell>
          <cell r="EP559" t="str">
            <v/>
          </cell>
          <cell r="EQ559" t="str">
            <v/>
          </cell>
          <cell r="ER559" t="str">
            <v/>
          </cell>
          <cell r="ES559" t="str">
            <v/>
          </cell>
          <cell r="ET559" t="str">
            <v/>
          </cell>
          <cell r="EU559" t="str">
            <v/>
          </cell>
          <cell r="EV559" t="str">
            <v/>
          </cell>
          <cell r="EW559" t="str">
            <v/>
          </cell>
          <cell r="EX559" t="str">
            <v/>
          </cell>
        </row>
        <row r="560"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F560" t="str">
            <v/>
          </cell>
          <cell r="G560" t="str">
            <v/>
          </cell>
          <cell r="H560" t="str">
            <v/>
          </cell>
          <cell r="I560" t="str">
            <v/>
          </cell>
          <cell r="J560" t="str">
            <v/>
          </cell>
          <cell r="K560" t="str">
            <v/>
          </cell>
          <cell r="L560" t="str">
            <v/>
          </cell>
          <cell r="M560" t="str">
            <v/>
          </cell>
          <cell r="N560" t="str">
            <v/>
          </cell>
          <cell r="O560" t="str">
            <v/>
          </cell>
          <cell r="P560" t="str">
            <v/>
          </cell>
          <cell r="Q560" t="str">
            <v/>
          </cell>
          <cell r="R560" t="str">
            <v/>
          </cell>
          <cell r="S560" t="str">
            <v/>
          </cell>
          <cell r="T560" t="str">
            <v/>
          </cell>
          <cell r="U560" t="str">
            <v/>
          </cell>
          <cell r="V560" t="str">
            <v/>
          </cell>
          <cell r="W560" t="str">
            <v/>
          </cell>
          <cell r="X560" t="str">
            <v/>
          </cell>
          <cell r="Y560" t="str">
            <v/>
          </cell>
          <cell r="Z560" t="str">
            <v/>
          </cell>
          <cell r="AA560" t="str">
            <v/>
          </cell>
          <cell r="AB560" t="str">
            <v/>
          </cell>
          <cell r="AC560" t="str">
            <v/>
          </cell>
          <cell r="AD560" t="str">
            <v/>
          </cell>
          <cell r="AE560" t="str">
            <v/>
          </cell>
          <cell r="AF560" t="str">
            <v/>
          </cell>
          <cell r="AG560" t="str">
            <v/>
          </cell>
          <cell r="AH560" t="str">
            <v/>
          </cell>
          <cell r="AI560" t="str">
            <v/>
          </cell>
          <cell r="AJ560" t="str">
            <v/>
          </cell>
          <cell r="AK560" t="str">
            <v/>
          </cell>
          <cell r="AL560" t="str">
            <v/>
          </cell>
          <cell r="AM560" t="str">
            <v/>
          </cell>
          <cell r="AN560" t="str">
            <v/>
          </cell>
          <cell r="AO560" t="str">
            <v/>
          </cell>
          <cell r="AP560" t="str">
            <v/>
          </cell>
          <cell r="AQ560" t="str">
            <v/>
          </cell>
          <cell r="AR560" t="str">
            <v/>
          </cell>
          <cell r="AS560" t="str">
            <v/>
          </cell>
          <cell r="AT560" t="str">
            <v/>
          </cell>
          <cell r="AU560" t="str">
            <v/>
          </cell>
          <cell r="AV560" t="str">
            <v/>
          </cell>
          <cell r="AW560" t="str">
            <v/>
          </cell>
          <cell r="AX560" t="str">
            <v/>
          </cell>
          <cell r="AY560" t="str">
            <v/>
          </cell>
          <cell r="AZ560" t="str">
            <v/>
          </cell>
          <cell r="BA560" t="str">
            <v/>
          </cell>
          <cell r="BB560" t="str">
            <v/>
          </cell>
          <cell r="BC560" t="str">
            <v/>
          </cell>
          <cell r="BD560" t="str">
            <v/>
          </cell>
          <cell r="BE560" t="str">
            <v/>
          </cell>
          <cell r="BF560" t="str">
            <v/>
          </cell>
          <cell r="BG560" t="str">
            <v/>
          </cell>
          <cell r="BH560" t="str">
            <v/>
          </cell>
          <cell r="BI560" t="str">
            <v/>
          </cell>
          <cell r="BJ560" t="str">
            <v/>
          </cell>
          <cell r="BK560" t="str">
            <v/>
          </cell>
          <cell r="BL560" t="str">
            <v/>
          </cell>
          <cell r="BM560" t="str">
            <v/>
          </cell>
          <cell r="BN560" t="str">
            <v/>
          </cell>
          <cell r="BO560" t="str">
            <v/>
          </cell>
          <cell r="BP560" t="str">
            <v/>
          </cell>
          <cell r="BQ560" t="str">
            <v/>
          </cell>
          <cell r="BR560" t="str">
            <v/>
          </cell>
          <cell r="BS560" t="str">
            <v/>
          </cell>
          <cell r="BT560" t="str">
            <v/>
          </cell>
          <cell r="BU560" t="str">
            <v/>
          </cell>
          <cell r="BV560" t="str">
            <v/>
          </cell>
          <cell r="BW560" t="str">
            <v/>
          </cell>
          <cell r="BX560" t="str">
            <v/>
          </cell>
          <cell r="BY560" t="str">
            <v/>
          </cell>
          <cell r="CA560" t="str">
            <v/>
          </cell>
          <cell r="CB560" t="str">
            <v/>
          </cell>
          <cell r="CC560" t="str">
            <v/>
          </cell>
          <cell r="CD560" t="str">
            <v/>
          </cell>
          <cell r="CE560" t="str">
            <v/>
          </cell>
          <cell r="CF560" t="str">
            <v/>
          </cell>
          <cell r="CG560" t="str">
            <v/>
          </cell>
          <cell r="CH560" t="str">
            <v/>
          </cell>
          <cell r="CI560" t="str">
            <v/>
          </cell>
          <cell r="CJ560" t="str">
            <v/>
          </cell>
          <cell r="CK560" t="str">
            <v/>
          </cell>
          <cell r="CL560" t="str">
            <v/>
          </cell>
          <cell r="CM560" t="str">
            <v/>
          </cell>
          <cell r="CN560" t="str">
            <v/>
          </cell>
          <cell r="CO560" t="str">
            <v/>
          </cell>
          <cell r="CP560" t="str">
            <v/>
          </cell>
          <cell r="CQ560" t="str">
            <v/>
          </cell>
          <cell r="CR560" t="str">
            <v/>
          </cell>
          <cell r="CS560" t="str">
            <v/>
          </cell>
          <cell r="CT560" t="str">
            <v/>
          </cell>
          <cell r="CU560" t="str">
            <v/>
          </cell>
          <cell r="CV560" t="str">
            <v/>
          </cell>
          <cell r="CW560" t="str">
            <v/>
          </cell>
          <cell r="CX560" t="str">
            <v/>
          </cell>
          <cell r="CY560" t="str">
            <v/>
          </cell>
          <cell r="CZ560" t="str">
            <v/>
          </cell>
          <cell r="DA560" t="str">
            <v/>
          </cell>
          <cell r="DB560" t="str">
            <v/>
          </cell>
          <cell r="DC560" t="str">
            <v/>
          </cell>
          <cell r="DD560" t="str">
            <v/>
          </cell>
          <cell r="DE560" t="str">
            <v/>
          </cell>
          <cell r="DF560" t="str">
            <v/>
          </cell>
          <cell r="DG560" t="str">
            <v/>
          </cell>
          <cell r="DH560" t="str">
            <v/>
          </cell>
          <cell r="DI560" t="str">
            <v/>
          </cell>
          <cell r="DJ560" t="str">
            <v/>
          </cell>
          <cell r="DK560" t="str">
            <v/>
          </cell>
          <cell r="DL560" t="str">
            <v/>
          </cell>
          <cell r="DM560" t="str">
            <v/>
          </cell>
          <cell r="DN560" t="str">
            <v/>
          </cell>
          <cell r="DO560" t="str">
            <v/>
          </cell>
          <cell r="DP560" t="str">
            <v/>
          </cell>
          <cell r="DQ560" t="str">
            <v/>
          </cell>
          <cell r="DR560" t="str">
            <v/>
          </cell>
          <cell r="DS560" t="str">
            <v/>
          </cell>
          <cell r="DT560" t="str">
            <v/>
          </cell>
          <cell r="DU560" t="str">
            <v/>
          </cell>
          <cell r="DV560" t="str">
            <v/>
          </cell>
          <cell r="DW560" t="str">
            <v/>
          </cell>
          <cell r="DX560" t="str">
            <v/>
          </cell>
          <cell r="DY560" t="str">
            <v/>
          </cell>
          <cell r="DZ560" t="str">
            <v/>
          </cell>
          <cell r="EA560" t="str">
            <v/>
          </cell>
          <cell r="EB560" t="str">
            <v/>
          </cell>
          <cell r="EC560" t="str">
            <v/>
          </cell>
          <cell r="ED560" t="str">
            <v/>
          </cell>
          <cell r="EE560" t="str">
            <v/>
          </cell>
          <cell r="EF560" t="str">
            <v/>
          </cell>
          <cell r="EG560" t="str">
            <v/>
          </cell>
          <cell r="EH560" t="str">
            <v/>
          </cell>
          <cell r="EI560" t="str">
            <v/>
          </cell>
          <cell r="EJ560" t="str">
            <v/>
          </cell>
          <cell r="EK560" t="str">
            <v/>
          </cell>
          <cell r="EL560" t="str">
            <v/>
          </cell>
          <cell r="EM560" t="str">
            <v/>
          </cell>
          <cell r="EN560" t="str">
            <v/>
          </cell>
          <cell r="EO560" t="str">
            <v/>
          </cell>
          <cell r="EP560" t="str">
            <v/>
          </cell>
          <cell r="EQ560" t="str">
            <v/>
          </cell>
          <cell r="ER560" t="str">
            <v/>
          </cell>
          <cell r="ES560" t="str">
            <v/>
          </cell>
          <cell r="ET560" t="str">
            <v/>
          </cell>
          <cell r="EU560" t="str">
            <v/>
          </cell>
          <cell r="EV560" t="str">
            <v/>
          </cell>
          <cell r="EW560" t="str">
            <v/>
          </cell>
          <cell r="EX560" t="str">
            <v/>
          </cell>
        </row>
        <row r="561"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F561" t="str">
            <v/>
          </cell>
          <cell r="G561" t="str">
            <v/>
          </cell>
          <cell r="H561" t="str">
            <v/>
          </cell>
          <cell r="I561" t="str">
            <v/>
          </cell>
          <cell r="J561" t="str">
            <v/>
          </cell>
          <cell r="K561" t="str">
            <v/>
          </cell>
          <cell r="L561" t="str">
            <v/>
          </cell>
          <cell r="M561" t="str">
            <v/>
          </cell>
          <cell r="N561" t="str">
            <v/>
          </cell>
          <cell r="O561" t="str">
            <v/>
          </cell>
          <cell r="P561" t="str">
            <v/>
          </cell>
          <cell r="Q561" t="str">
            <v/>
          </cell>
          <cell r="R561" t="str">
            <v/>
          </cell>
          <cell r="S561" t="str">
            <v/>
          </cell>
          <cell r="T561" t="str">
            <v/>
          </cell>
          <cell r="U561" t="str">
            <v/>
          </cell>
          <cell r="V561" t="str">
            <v/>
          </cell>
          <cell r="W561" t="str">
            <v/>
          </cell>
          <cell r="X561" t="str">
            <v/>
          </cell>
          <cell r="Y561" t="str">
            <v/>
          </cell>
          <cell r="Z561" t="str">
            <v/>
          </cell>
          <cell r="AA561" t="str">
            <v/>
          </cell>
          <cell r="AB561" t="str">
            <v/>
          </cell>
          <cell r="AC561" t="str">
            <v/>
          </cell>
          <cell r="AD561" t="str">
            <v/>
          </cell>
          <cell r="AE561" t="str">
            <v/>
          </cell>
          <cell r="AF561" t="str">
            <v/>
          </cell>
          <cell r="AG561" t="str">
            <v/>
          </cell>
          <cell r="AH561" t="str">
            <v/>
          </cell>
          <cell r="AI561" t="str">
            <v/>
          </cell>
          <cell r="AJ561" t="str">
            <v/>
          </cell>
          <cell r="AK561" t="str">
            <v/>
          </cell>
          <cell r="AL561" t="str">
            <v/>
          </cell>
          <cell r="AM561" t="str">
            <v/>
          </cell>
          <cell r="AN561" t="str">
            <v/>
          </cell>
          <cell r="AO561" t="str">
            <v/>
          </cell>
          <cell r="AP561" t="str">
            <v/>
          </cell>
          <cell r="AQ561" t="str">
            <v/>
          </cell>
          <cell r="AR561" t="str">
            <v/>
          </cell>
          <cell r="AS561" t="str">
            <v/>
          </cell>
          <cell r="AT561" t="str">
            <v/>
          </cell>
          <cell r="AU561" t="str">
            <v/>
          </cell>
          <cell r="AV561" t="str">
            <v/>
          </cell>
          <cell r="AW561" t="str">
            <v/>
          </cell>
          <cell r="AX561" t="str">
            <v/>
          </cell>
          <cell r="AY561" t="str">
            <v/>
          </cell>
          <cell r="AZ561" t="str">
            <v/>
          </cell>
          <cell r="BA561" t="str">
            <v/>
          </cell>
          <cell r="BB561" t="str">
            <v/>
          </cell>
          <cell r="BC561" t="str">
            <v/>
          </cell>
          <cell r="BD561" t="str">
            <v/>
          </cell>
          <cell r="BE561" t="str">
            <v/>
          </cell>
          <cell r="BF561" t="str">
            <v/>
          </cell>
          <cell r="BG561" t="str">
            <v/>
          </cell>
          <cell r="BH561" t="str">
            <v/>
          </cell>
          <cell r="BI561" t="str">
            <v/>
          </cell>
          <cell r="BJ561" t="str">
            <v/>
          </cell>
          <cell r="BK561" t="str">
            <v/>
          </cell>
          <cell r="BL561" t="str">
            <v/>
          </cell>
          <cell r="BM561" t="str">
            <v/>
          </cell>
          <cell r="BN561" t="str">
            <v/>
          </cell>
          <cell r="BO561" t="str">
            <v/>
          </cell>
          <cell r="BP561" t="str">
            <v/>
          </cell>
          <cell r="BQ561" t="str">
            <v/>
          </cell>
          <cell r="BR561" t="str">
            <v/>
          </cell>
          <cell r="BS561" t="str">
            <v/>
          </cell>
          <cell r="BT561" t="str">
            <v/>
          </cell>
          <cell r="BU561" t="str">
            <v/>
          </cell>
          <cell r="BV561" t="str">
            <v/>
          </cell>
          <cell r="BW561" t="str">
            <v/>
          </cell>
          <cell r="BX561" t="str">
            <v/>
          </cell>
          <cell r="BY561" t="str">
            <v/>
          </cell>
          <cell r="CA561" t="str">
            <v/>
          </cell>
          <cell r="CB561" t="str">
            <v/>
          </cell>
          <cell r="CC561" t="str">
            <v/>
          </cell>
          <cell r="CD561" t="str">
            <v/>
          </cell>
          <cell r="CE561" t="str">
            <v/>
          </cell>
          <cell r="CF561" t="str">
            <v/>
          </cell>
          <cell r="CG561" t="str">
            <v/>
          </cell>
          <cell r="CH561" t="str">
            <v/>
          </cell>
          <cell r="CI561" t="str">
            <v/>
          </cell>
          <cell r="CJ561" t="str">
            <v/>
          </cell>
          <cell r="CK561" t="str">
            <v/>
          </cell>
          <cell r="CL561" t="str">
            <v/>
          </cell>
          <cell r="CM561" t="str">
            <v/>
          </cell>
          <cell r="CN561" t="str">
            <v/>
          </cell>
          <cell r="CO561" t="str">
            <v/>
          </cell>
          <cell r="CP561" t="str">
            <v/>
          </cell>
          <cell r="CQ561" t="str">
            <v/>
          </cell>
          <cell r="CR561" t="str">
            <v/>
          </cell>
          <cell r="CS561" t="str">
            <v/>
          </cell>
          <cell r="CT561" t="str">
            <v/>
          </cell>
          <cell r="CU561" t="str">
            <v/>
          </cell>
          <cell r="CV561" t="str">
            <v/>
          </cell>
          <cell r="CW561" t="str">
            <v/>
          </cell>
          <cell r="CX561" t="str">
            <v/>
          </cell>
          <cell r="CY561" t="str">
            <v/>
          </cell>
          <cell r="CZ561" t="str">
            <v/>
          </cell>
          <cell r="DA561" t="str">
            <v/>
          </cell>
          <cell r="DB561" t="str">
            <v/>
          </cell>
          <cell r="DC561" t="str">
            <v/>
          </cell>
          <cell r="DD561" t="str">
            <v/>
          </cell>
          <cell r="DE561" t="str">
            <v/>
          </cell>
          <cell r="DF561" t="str">
            <v/>
          </cell>
          <cell r="DG561" t="str">
            <v/>
          </cell>
          <cell r="DH561" t="str">
            <v/>
          </cell>
          <cell r="DI561" t="str">
            <v/>
          </cell>
          <cell r="DJ561" t="str">
            <v/>
          </cell>
          <cell r="DK561" t="str">
            <v/>
          </cell>
          <cell r="DL561" t="str">
            <v/>
          </cell>
          <cell r="DM561" t="str">
            <v/>
          </cell>
          <cell r="DN561" t="str">
            <v/>
          </cell>
          <cell r="DO561" t="str">
            <v/>
          </cell>
          <cell r="DP561" t="str">
            <v/>
          </cell>
          <cell r="DQ561" t="str">
            <v/>
          </cell>
          <cell r="DR561" t="str">
            <v/>
          </cell>
          <cell r="DS561" t="str">
            <v/>
          </cell>
          <cell r="DT561" t="str">
            <v/>
          </cell>
          <cell r="DU561" t="str">
            <v/>
          </cell>
          <cell r="DV561" t="str">
            <v/>
          </cell>
          <cell r="DW561" t="str">
            <v/>
          </cell>
          <cell r="DX561" t="str">
            <v/>
          </cell>
          <cell r="DY561" t="str">
            <v/>
          </cell>
          <cell r="DZ561" t="str">
            <v/>
          </cell>
          <cell r="EA561" t="str">
            <v/>
          </cell>
          <cell r="EB561" t="str">
            <v/>
          </cell>
          <cell r="EC561" t="str">
            <v/>
          </cell>
          <cell r="ED561" t="str">
            <v/>
          </cell>
          <cell r="EE561" t="str">
            <v/>
          </cell>
          <cell r="EF561" t="str">
            <v/>
          </cell>
          <cell r="EG561" t="str">
            <v/>
          </cell>
          <cell r="EH561" t="str">
            <v/>
          </cell>
          <cell r="EI561" t="str">
            <v/>
          </cell>
          <cell r="EJ561" t="str">
            <v/>
          </cell>
          <cell r="EK561" t="str">
            <v/>
          </cell>
          <cell r="EL561" t="str">
            <v/>
          </cell>
          <cell r="EM561" t="str">
            <v/>
          </cell>
          <cell r="EN561" t="str">
            <v/>
          </cell>
          <cell r="EO561" t="str">
            <v/>
          </cell>
          <cell r="EP561" t="str">
            <v/>
          </cell>
          <cell r="EQ561" t="str">
            <v/>
          </cell>
          <cell r="ER561" t="str">
            <v/>
          </cell>
          <cell r="ES561" t="str">
            <v/>
          </cell>
          <cell r="ET561" t="str">
            <v/>
          </cell>
          <cell r="EU561" t="str">
            <v/>
          </cell>
          <cell r="EV561" t="str">
            <v/>
          </cell>
          <cell r="EW561" t="str">
            <v/>
          </cell>
          <cell r="EX561" t="str">
            <v/>
          </cell>
        </row>
        <row r="562"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F562" t="str">
            <v/>
          </cell>
          <cell r="G562" t="str">
            <v/>
          </cell>
          <cell r="H562" t="str">
            <v/>
          </cell>
          <cell r="I562" t="str">
            <v/>
          </cell>
          <cell r="J562" t="str">
            <v/>
          </cell>
          <cell r="K562" t="str">
            <v/>
          </cell>
          <cell r="L562" t="str">
            <v/>
          </cell>
          <cell r="M562" t="str">
            <v/>
          </cell>
          <cell r="N562" t="str">
            <v/>
          </cell>
          <cell r="O562" t="str">
            <v/>
          </cell>
          <cell r="P562" t="str">
            <v/>
          </cell>
          <cell r="Q562" t="str">
            <v/>
          </cell>
          <cell r="R562" t="str">
            <v/>
          </cell>
          <cell r="S562" t="str">
            <v/>
          </cell>
          <cell r="T562" t="str">
            <v/>
          </cell>
          <cell r="U562" t="str">
            <v/>
          </cell>
          <cell r="V562" t="str">
            <v/>
          </cell>
          <cell r="W562" t="str">
            <v/>
          </cell>
          <cell r="X562" t="str">
            <v/>
          </cell>
          <cell r="Y562" t="str">
            <v/>
          </cell>
          <cell r="Z562" t="str">
            <v/>
          </cell>
          <cell r="AA562" t="str">
            <v/>
          </cell>
          <cell r="AB562" t="str">
            <v/>
          </cell>
          <cell r="AC562" t="str">
            <v/>
          </cell>
          <cell r="AD562" t="str">
            <v/>
          </cell>
          <cell r="AE562" t="str">
            <v/>
          </cell>
          <cell r="AF562" t="str">
            <v/>
          </cell>
          <cell r="AG562" t="str">
            <v/>
          </cell>
          <cell r="AH562" t="str">
            <v/>
          </cell>
          <cell r="AI562" t="str">
            <v/>
          </cell>
          <cell r="AJ562" t="str">
            <v/>
          </cell>
          <cell r="AK562" t="str">
            <v/>
          </cell>
          <cell r="AL562" t="str">
            <v/>
          </cell>
          <cell r="AM562" t="str">
            <v/>
          </cell>
          <cell r="AN562" t="str">
            <v/>
          </cell>
          <cell r="AO562" t="str">
            <v/>
          </cell>
          <cell r="AP562" t="str">
            <v/>
          </cell>
          <cell r="AQ562" t="str">
            <v/>
          </cell>
          <cell r="AR562" t="str">
            <v/>
          </cell>
          <cell r="AS562" t="str">
            <v/>
          </cell>
          <cell r="AT562" t="str">
            <v/>
          </cell>
          <cell r="AU562" t="str">
            <v/>
          </cell>
          <cell r="AV562" t="str">
            <v/>
          </cell>
          <cell r="AW562" t="str">
            <v/>
          </cell>
          <cell r="AX562" t="str">
            <v/>
          </cell>
          <cell r="AY562" t="str">
            <v/>
          </cell>
          <cell r="AZ562" t="str">
            <v/>
          </cell>
          <cell r="BA562" t="str">
            <v/>
          </cell>
          <cell r="BB562" t="str">
            <v/>
          </cell>
          <cell r="BC562" t="str">
            <v/>
          </cell>
          <cell r="BD562" t="str">
            <v/>
          </cell>
          <cell r="BE562" t="str">
            <v/>
          </cell>
          <cell r="BF562" t="str">
            <v/>
          </cell>
          <cell r="BG562" t="str">
            <v/>
          </cell>
          <cell r="BH562" t="str">
            <v/>
          </cell>
          <cell r="BI562" t="str">
            <v/>
          </cell>
          <cell r="BJ562" t="str">
            <v/>
          </cell>
          <cell r="BK562" t="str">
            <v/>
          </cell>
          <cell r="BL562" t="str">
            <v/>
          </cell>
          <cell r="BM562" t="str">
            <v/>
          </cell>
          <cell r="BN562" t="str">
            <v/>
          </cell>
          <cell r="BO562" t="str">
            <v/>
          </cell>
          <cell r="BP562" t="str">
            <v/>
          </cell>
          <cell r="BQ562" t="str">
            <v/>
          </cell>
          <cell r="BR562" t="str">
            <v/>
          </cell>
          <cell r="BS562" t="str">
            <v/>
          </cell>
          <cell r="BT562" t="str">
            <v/>
          </cell>
          <cell r="BU562" t="str">
            <v/>
          </cell>
          <cell r="BV562" t="str">
            <v/>
          </cell>
          <cell r="BW562" t="str">
            <v/>
          </cell>
          <cell r="BX562" t="str">
            <v/>
          </cell>
          <cell r="BY562" t="str">
            <v/>
          </cell>
          <cell r="CA562" t="str">
            <v/>
          </cell>
          <cell r="CB562" t="str">
            <v/>
          </cell>
          <cell r="CC562" t="str">
            <v/>
          </cell>
          <cell r="CD562" t="str">
            <v/>
          </cell>
          <cell r="CE562" t="str">
            <v/>
          </cell>
          <cell r="CF562" t="str">
            <v/>
          </cell>
          <cell r="CG562" t="str">
            <v/>
          </cell>
          <cell r="CH562" t="str">
            <v/>
          </cell>
          <cell r="CI562" t="str">
            <v/>
          </cell>
          <cell r="CJ562" t="str">
            <v/>
          </cell>
          <cell r="CK562" t="str">
            <v/>
          </cell>
          <cell r="CL562" t="str">
            <v/>
          </cell>
          <cell r="CM562" t="str">
            <v/>
          </cell>
          <cell r="CN562" t="str">
            <v/>
          </cell>
          <cell r="CO562" t="str">
            <v/>
          </cell>
          <cell r="CP562" t="str">
            <v/>
          </cell>
          <cell r="CQ562" t="str">
            <v/>
          </cell>
          <cell r="CR562" t="str">
            <v/>
          </cell>
          <cell r="CS562" t="str">
            <v/>
          </cell>
          <cell r="CT562" t="str">
            <v/>
          </cell>
          <cell r="CU562" t="str">
            <v/>
          </cell>
          <cell r="CV562" t="str">
            <v/>
          </cell>
          <cell r="CW562" t="str">
            <v/>
          </cell>
          <cell r="CX562" t="str">
            <v/>
          </cell>
          <cell r="CY562" t="str">
            <v/>
          </cell>
          <cell r="CZ562" t="str">
            <v/>
          </cell>
          <cell r="DA562" t="str">
            <v/>
          </cell>
          <cell r="DB562" t="str">
            <v/>
          </cell>
          <cell r="DC562" t="str">
            <v/>
          </cell>
          <cell r="DD562" t="str">
            <v/>
          </cell>
          <cell r="DE562" t="str">
            <v/>
          </cell>
          <cell r="DF562" t="str">
            <v/>
          </cell>
          <cell r="DG562" t="str">
            <v/>
          </cell>
          <cell r="DH562" t="str">
            <v/>
          </cell>
          <cell r="DI562" t="str">
            <v/>
          </cell>
          <cell r="DJ562" t="str">
            <v/>
          </cell>
          <cell r="DK562" t="str">
            <v/>
          </cell>
          <cell r="DL562" t="str">
            <v/>
          </cell>
          <cell r="DM562" t="str">
            <v/>
          </cell>
          <cell r="DN562" t="str">
            <v/>
          </cell>
          <cell r="DO562" t="str">
            <v/>
          </cell>
          <cell r="DP562" t="str">
            <v/>
          </cell>
          <cell r="DQ562" t="str">
            <v/>
          </cell>
          <cell r="DR562" t="str">
            <v/>
          </cell>
          <cell r="DS562" t="str">
            <v/>
          </cell>
          <cell r="DT562" t="str">
            <v/>
          </cell>
          <cell r="DU562" t="str">
            <v/>
          </cell>
          <cell r="DV562" t="str">
            <v/>
          </cell>
          <cell r="DW562" t="str">
            <v/>
          </cell>
          <cell r="DX562" t="str">
            <v/>
          </cell>
          <cell r="DY562" t="str">
            <v/>
          </cell>
          <cell r="DZ562" t="str">
            <v/>
          </cell>
          <cell r="EA562" t="str">
            <v/>
          </cell>
          <cell r="EB562" t="str">
            <v/>
          </cell>
          <cell r="EC562" t="str">
            <v/>
          </cell>
          <cell r="ED562" t="str">
            <v/>
          </cell>
          <cell r="EE562" t="str">
            <v/>
          </cell>
          <cell r="EF562" t="str">
            <v/>
          </cell>
          <cell r="EG562" t="str">
            <v/>
          </cell>
          <cell r="EH562" t="str">
            <v/>
          </cell>
          <cell r="EI562" t="str">
            <v/>
          </cell>
          <cell r="EJ562" t="str">
            <v/>
          </cell>
          <cell r="EK562" t="str">
            <v/>
          </cell>
          <cell r="EL562" t="str">
            <v/>
          </cell>
          <cell r="EM562" t="str">
            <v/>
          </cell>
          <cell r="EN562" t="str">
            <v/>
          </cell>
          <cell r="EO562" t="str">
            <v/>
          </cell>
          <cell r="EP562" t="str">
            <v/>
          </cell>
          <cell r="EQ562" t="str">
            <v/>
          </cell>
          <cell r="ER562" t="str">
            <v/>
          </cell>
          <cell r="ES562" t="str">
            <v/>
          </cell>
          <cell r="ET562" t="str">
            <v/>
          </cell>
          <cell r="EU562" t="str">
            <v/>
          </cell>
          <cell r="EV562" t="str">
            <v/>
          </cell>
          <cell r="EW562" t="str">
            <v/>
          </cell>
          <cell r="EX562" t="str">
            <v/>
          </cell>
        </row>
        <row r="563"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F563" t="str">
            <v/>
          </cell>
          <cell r="G563" t="str">
            <v/>
          </cell>
          <cell r="H563" t="str">
            <v/>
          </cell>
          <cell r="I563" t="str">
            <v/>
          </cell>
          <cell r="J563" t="str">
            <v/>
          </cell>
          <cell r="K563" t="str">
            <v/>
          </cell>
          <cell r="L563" t="str">
            <v/>
          </cell>
          <cell r="M563" t="str">
            <v/>
          </cell>
          <cell r="N563" t="str">
            <v/>
          </cell>
          <cell r="O563" t="str">
            <v/>
          </cell>
          <cell r="P563" t="str">
            <v/>
          </cell>
          <cell r="Q563" t="str">
            <v/>
          </cell>
          <cell r="R563" t="str">
            <v/>
          </cell>
          <cell r="S563" t="str">
            <v/>
          </cell>
          <cell r="T563" t="str">
            <v/>
          </cell>
          <cell r="U563" t="str">
            <v/>
          </cell>
          <cell r="V563" t="str">
            <v/>
          </cell>
          <cell r="W563" t="str">
            <v/>
          </cell>
          <cell r="X563" t="str">
            <v/>
          </cell>
          <cell r="Y563" t="str">
            <v/>
          </cell>
          <cell r="Z563" t="str">
            <v/>
          </cell>
          <cell r="AA563" t="str">
            <v/>
          </cell>
          <cell r="AB563" t="str">
            <v/>
          </cell>
          <cell r="AC563" t="str">
            <v/>
          </cell>
          <cell r="AD563" t="str">
            <v/>
          </cell>
          <cell r="AE563" t="str">
            <v/>
          </cell>
          <cell r="AF563" t="str">
            <v/>
          </cell>
          <cell r="AG563" t="str">
            <v/>
          </cell>
          <cell r="AH563" t="str">
            <v/>
          </cell>
          <cell r="AI563" t="str">
            <v/>
          </cell>
          <cell r="AJ563" t="str">
            <v/>
          </cell>
          <cell r="AK563" t="str">
            <v/>
          </cell>
          <cell r="AL563" t="str">
            <v/>
          </cell>
          <cell r="AM563" t="str">
            <v/>
          </cell>
          <cell r="AN563" t="str">
            <v/>
          </cell>
          <cell r="AO563" t="str">
            <v/>
          </cell>
          <cell r="AP563" t="str">
            <v/>
          </cell>
          <cell r="AQ563" t="str">
            <v/>
          </cell>
          <cell r="AR563" t="str">
            <v/>
          </cell>
          <cell r="AS563" t="str">
            <v/>
          </cell>
          <cell r="AT563" t="str">
            <v/>
          </cell>
          <cell r="AU563" t="str">
            <v/>
          </cell>
          <cell r="AV563" t="str">
            <v/>
          </cell>
          <cell r="AW563" t="str">
            <v/>
          </cell>
          <cell r="AX563" t="str">
            <v/>
          </cell>
          <cell r="AY563" t="str">
            <v/>
          </cell>
          <cell r="AZ563" t="str">
            <v/>
          </cell>
          <cell r="BA563" t="str">
            <v/>
          </cell>
          <cell r="BB563" t="str">
            <v/>
          </cell>
          <cell r="BC563" t="str">
            <v/>
          </cell>
          <cell r="BD563" t="str">
            <v/>
          </cell>
          <cell r="BE563" t="str">
            <v/>
          </cell>
          <cell r="BF563" t="str">
            <v/>
          </cell>
          <cell r="BG563" t="str">
            <v/>
          </cell>
          <cell r="BH563" t="str">
            <v/>
          </cell>
          <cell r="BI563" t="str">
            <v/>
          </cell>
          <cell r="BJ563" t="str">
            <v/>
          </cell>
          <cell r="BK563" t="str">
            <v/>
          </cell>
          <cell r="BL563" t="str">
            <v/>
          </cell>
          <cell r="BM563" t="str">
            <v/>
          </cell>
          <cell r="BN563" t="str">
            <v/>
          </cell>
          <cell r="BO563" t="str">
            <v/>
          </cell>
          <cell r="BP563" t="str">
            <v/>
          </cell>
          <cell r="BQ563" t="str">
            <v/>
          </cell>
          <cell r="BR563" t="str">
            <v/>
          </cell>
          <cell r="BS563" t="str">
            <v/>
          </cell>
          <cell r="BT563" t="str">
            <v/>
          </cell>
          <cell r="BU563" t="str">
            <v/>
          </cell>
          <cell r="BV563" t="str">
            <v/>
          </cell>
          <cell r="BW563" t="str">
            <v/>
          </cell>
          <cell r="BX563" t="str">
            <v/>
          </cell>
          <cell r="BY563" t="str">
            <v/>
          </cell>
          <cell r="CA563" t="str">
            <v/>
          </cell>
          <cell r="CB563" t="str">
            <v/>
          </cell>
          <cell r="CC563" t="str">
            <v/>
          </cell>
          <cell r="CD563" t="str">
            <v/>
          </cell>
          <cell r="CE563" t="str">
            <v/>
          </cell>
          <cell r="CF563" t="str">
            <v/>
          </cell>
          <cell r="CG563" t="str">
            <v/>
          </cell>
          <cell r="CH563" t="str">
            <v/>
          </cell>
          <cell r="CI563" t="str">
            <v/>
          </cell>
          <cell r="CJ563" t="str">
            <v/>
          </cell>
          <cell r="CK563" t="str">
            <v/>
          </cell>
          <cell r="CL563" t="str">
            <v/>
          </cell>
          <cell r="CM563" t="str">
            <v/>
          </cell>
          <cell r="CN563" t="str">
            <v/>
          </cell>
          <cell r="CO563" t="str">
            <v/>
          </cell>
          <cell r="CP563" t="str">
            <v/>
          </cell>
          <cell r="CQ563" t="str">
            <v/>
          </cell>
          <cell r="CR563" t="str">
            <v/>
          </cell>
          <cell r="CS563" t="str">
            <v/>
          </cell>
          <cell r="CT563" t="str">
            <v/>
          </cell>
          <cell r="CU563" t="str">
            <v/>
          </cell>
          <cell r="CV563" t="str">
            <v/>
          </cell>
          <cell r="CW563" t="str">
            <v/>
          </cell>
          <cell r="CX563" t="str">
            <v/>
          </cell>
          <cell r="CY563" t="str">
            <v/>
          </cell>
          <cell r="CZ563" t="str">
            <v/>
          </cell>
          <cell r="DA563" t="str">
            <v/>
          </cell>
          <cell r="DB563" t="str">
            <v/>
          </cell>
          <cell r="DC563" t="str">
            <v/>
          </cell>
          <cell r="DD563" t="str">
            <v/>
          </cell>
          <cell r="DE563" t="str">
            <v/>
          </cell>
          <cell r="DF563" t="str">
            <v/>
          </cell>
          <cell r="DG563" t="str">
            <v/>
          </cell>
          <cell r="DH563" t="str">
            <v/>
          </cell>
          <cell r="DI563" t="str">
            <v/>
          </cell>
          <cell r="DJ563" t="str">
            <v/>
          </cell>
          <cell r="DK563" t="str">
            <v/>
          </cell>
          <cell r="DL563" t="str">
            <v/>
          </cell>
          <cell r="DM563" t="str">
            <v/>
          </cell>
          <cell r="DN563" t="str">
            <v/>
          </cell>
          <cell r="DO563" t="str">
            <v/>
          </cell>
          <cell r="DP563" t="str">
            <v/>
          </cell>
          <cell r="DQ563" t="str">
            <v/>
          </cell>
          <cell r="DR563" t="str">
            <v/>
          </cell>
          <cell r="DS563" t="str">
            <v/>
          </cell>
          <cell r="DT563" t="str">
            <v/>
          </cell>
          <cell r="DU563" t="str">
            <v/>
          </cell>
          <cell r="DV563" t="str">
            <v/>
          </cell>
          <cell r="DW563" t="str">
            <v/>
          </cell>
          <cell r="DX563" t="str">
            <v/>
          </cell>
          <cell r="DY563" t="str">
            <v/>
          </cell>
          <cell r="DZ563" t="str">
            <v/>
          </cell>
          <cell r="EA563" t="str">
            <v/>
          </cell>
          <cell r="EB563" t="str">
            <v/>
          </cell>
          <cell r="EC563" t="str">
            <v/>
          </cell>
          <cell r="ED563" t="str">
            <v/>
          </cell>
          <cell r="EE563" t="str">
            <v/>
          </cell>
          <cell r="EF563" t="str">
            <v/>
          </cell>
          <cell r="EG563" t="str">
            <v/>
          </cell>
          <cell r="EH563" t="str">
            <v/>
          </cell>
          <cell r="EI563" t="str">
            <v/>
          </cell>
          <cell r="EJ563" t="str">
            <v/>
          </cell>
          <cell r="EK563" t="str">
            <v/>
          </cell>
          <cell r="EL563" t="str">
            <v/>
          </cell>
          <cell r="EM563" t="str">
            <v/>
          </cell>
          <cell r="EN563" t="str">
            <v/>
          </cell>
          <cell r="EO563" t="str">
            <v/>
          </cell>
          <cell r="EP563" t="str">
            <v/>
          </cell>
          <cell r="EQ563" t="str">
            <v/>
          </cell>
          <cell r="ER563" t="str">
            <v/>
          </cell>
          <cell r="ES563" t="str">
            <v/>
          </cell>
          <cell r="ET563" t="str">
            <v/>
          </cell>
          <cell r="EU563" t="str">
            <v/>
          </cell>
          <cell r="EV563" t="str">
            <v/>
          </cell>
          <cell r="EW563" t="str">
            <v/>
          </cell>
          <cell r="EX563" t="str">
            <v/>
          </cell>
        </row>
        <row r="564"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F564" t="str">
            <v/>
          </cell>
          <cell r="G564" t="str">
            <v/>
          </cell>
          <cell r="H564" t="str">
            <v/>
          </cell>
          <cell r="I564" t="str">
            <v/>
          </cell>
          <cell r="J564" t="str">
            <v/>
          </cell>
          <cell r="K564" t="str">
            <v/>
          </cell>
          <cell r="L564" t="str">
            <v/>
          </cell>
          <cell r="M564" t="str">
            <v/>
          </cell>
          <cell r="N564" t="str">
            <v/>
          </cell>
          <cell r="O564" t="str">
            <v/>
          </cell>
          <cell r="P564" t="str">
            <v/>
          </cell>
          <cell r="Q564" t="str">
            <v/>
          </cell>
          <cell r="R564" t="str">
            <v/>
          </cell>
          <cell r="S564" t="str">
            <v/>
          </cell>
          <cell r="T564" t="str">
            <v/>
          </cell>
          <cell r="U564" t="str">
            <v/>
          </cell>
          <cell r="V564" t="str">
            <v/>
          </cell>
          <cell r="W564" t="str">
            <v/>
          </cell>
          <cell r="X564" t="str">
            <v/>
          </cell>
          <cell r="Y564" t="str">
            <v/>
          </cell>
          <cell r="Z564" t="str">
            <v/>
          </cell>
          <cell r="AA564" t="str">
            <v/>
          </cell>
          <cell r="AB564" t="str">
            <v/>
          </cell>
          <cell r="AC564" t="str">
            <v/>
          </cell>
          <cell r="AD564" t="str">
            <v/>
          </cell>
          <cell r="AE564" t="str">
            <v/>
          </cell>
          <cell r="AF564" t="str">
            <v/>
          </cell>
          <cell r="AG564" t="str">
            <v/>
          </cell>
          <cell r="AH564" t="str">
            <v/>
          </cell>
          <cell r="AI564" t="str">
            <v/>
          </cell>
          <cell r="AJ564" t="str">
            <v/>
          </cell>
          <cell r="AK564" t="str">
            <v/>
          </cell>
          <cell r="AL564" t="str">
            <v/>
          </cell>
          <cell r="AM564" t="str">
            <v/>
          </cell>
          <cell r="AN564" t="str">
            <v/>
          </cell>
          <cell r="AO564" t="str">
            <v/>
          </cell>
          <cell r="AP564" t="str">
            <v/>
          </cell>
          <cell r="AQ564" t="str">
            <v/>
          </cell>
          <cell r="AR564" t="str">
            <v/>
          </cell>
          <cell r="AS564" t="str">
            <v/>
          </cell>
          <cell r="AT564" t="str">
            <v/>
          </cell>
          <cell r="AU564" t="str">
            <v/>
          </cell>
          <cell r="AV564" t="str">
            <v/>
          </cell>
          <cell r="AW564" t="str">
            <v/>
          </cell>
          <cell r="AX564" t="str">
            <v/>
          </cell>
          <cell r="AY564" t="str">
            <v/>
          </cell>
          <cell r="AZ564" t="str">
            <v/>
          </cell>
          <cell r="BA564" t="str">
            <v/>
          </cell>
          <cell r="BB564" t="str">
            <v/>
          </cell>
          <cell r="BC564" t="str">
            <v/>
          </cell>
          <cell r="BD564" t="str">
            <v/>
          </cell>
          <cell r="BE564" t="str">
            <v/>
          </cell>
          <cell r="BF564" t="str">
            <v/>
          </cell>
          <cell r="BG564" t="str">
            <v/>
          </cell>
          <cell r="BH564" t="str">
            <v/>
          </cell>
          <cell r="BI564" t="str">
            <v/>
          </cell>
          <cell r="BJ564" t="str">
            <v/>
          </cell>
          <cell r="BK564" t="str">
            <v/>
          </cell>
          <cell r="BL564" t="str">
            <v/>
          </cell>
          <cell r="BM564" t="str">
            <v/>
          </cell>
          <cell r="BN564" t="str">
            <v/>
          </cell>
          <cell r="BO564" t="str">
            <v/>
          </cell>
          <cell r="BP564" t="str">
            <v/>
          </cell>
          <cell r="BQ564" t="str">
            <v/>
          </cell>
          <cell r="BR564" t="str">
            <v/>
          </cell>
          <cell r="BS564" t="str">
            <v/>
          </cell>
          <cell r="BT564" t="str">
            <v/>
          </cell>
          <cell r="BU564" t="str">
            <v/>
          </cell>
          <cell r="BV564" t="str">
            <v/>
          </cell>
          <cell r="BW564" t="str">
            <v/>
          </cell>
          <cell r="BX564" t="str">
            <v/>
          </cell>
          <cell r="BY564" t="str">
            <v/>
          </cell>
          <cell r="CA564" t="str">
            <v/>
          </cell>
          <cell r="CB564" t="str">
            <v/>
          </cell>
          <cell r="CC564" t="str">
            <v/>
          </cell>
          <cell r="CD564" t="str">
            <v/>
          </cell>
          <cell r="CE564" t="str">
            <v/>
          </cell>
          <cell r="CF564" t="str">
            <v/>
          </cell>
          <cell r="CG564" t="str">
            <v/>
          </cell>
          <cell r="CH564" t="str">
            <v/>
          </cell>
          <cell r="CI564" t="str">
            <v/>
          </cell>
          <cell r="CJ564" t="str">
            <v/>
          </cell>
          <cell r="CK564" t="str">
            <v/>
          </cell>
          <cell r="CL564" t="str">
            <v/>
          </cell>
          <cell r="CM564" t="str">
            <v/>
          </cell>
          <cell r="CN564" t="str">
            <v/>
          </cell>
          <cell r="CO564" t="str">
            <v/>
          </cell>
          <cell r="CP564" t="str">
            <v/>
          </cell>
          <cell r="CQ564" t="str">
            <v/>
          </cell>
          <cell r="CR564" t="str">
            <v/>
          </cell>
          <cell r="CS564" t="str">
            <v/>
          </cell>
          <cell r="CT564" t="str">
            <v/>
          </cell>
          <cell r="CU564" t="str">
            <v/>
          </cell>
          <cell r="CV564" t="str">
            <v/>
          </cell>
          <cell r="CW564" t="str">
            <v/>
          </cell>
          <cell r="CX564" t="str">
            <v/>
          </cell>
          <cell r="CY564" t="str">
            <v/>
          </cell>
          <cell r="CZ564" t="str">
            <v/>
          </cell>
          <cell r="DA564" t="str">
            <v/>
          </cell>
          <cell r="DB564" t="str">
            <v/>
          </cell>
          <cell r="DC564" t="str">
            <v/>
          </cell>
          <cell r="DD564" t="str">
            <v/>
          </cell>
          <cell r="DE564" t="str">
            <v/>
          </cell>
          <cell r="DF564" t="str">
            <v/>
          </cell>
          <cell r="DG564" t="str">
            <v/>
          </cell>
          <cell r="DH564" t="str">
            <v/>
          </cell>
          <cell r="DI564" t="str">
            <v/>
          </cell>
          <cell r="DJ564" t="str">
            <v/>
          </cell>
          <cell r="DK564" t="str">
            <v/>
          </cell>
          <cell r="DL564" t="str">
            <v/>
          </cell>
          <cell r="DM564" t="str">
            <v/>
          </cell>
          <cell r="DN564" t="str">
            <v/>
          </cell>
          <cell r="DO564" t="str">
            <v/>
          </cell>
          <cell r="DP564" t="str">
            <v/>
          </cell>
          <cell r="DQ564" t="str">
            <v/>
          </cell>
          <cell r="DR564" t="str">
            <v/>
          </cell>
          <cell r="DS564" t="str">
            <v/>
          </cell>
          <cell r="DT564" t="str">
            <v/>
          </cell>
          <cell r="DU564" t="str">
            <v/>
          </cell>
          <cell r="DV564" t="str">
            <v/>
          </cell>
          <cell r="DW564" t="str">
            <v/>
          </cell>
          <cell r="DX564" t="str">
            <v/>
          </cell>
          <cell r="DY564" t="str">
            <v/>
          </cell>
          <cell r="DZ564" t="str">
            <v/>
          </cell>
          <cell r="EA564" t="str">
            <v/>
          </cell>
          <cell r="EB564" t="str">
            <v/>
          </cell>
          <cell r="EC564" t="str">
            <v/>
          </cell>
          <cell r="ED564" t="str">
            <v/>
          </cell>
          <cell r="EE564" t="str">
            <v/>
          </cell>
          <cell r="EF564" t="str">
            <v/>
          </cell>
          <cell r="EG564" t="str">
            <v/>
          </cell>
          <cell r="EH564" t="str">
            <v/>
          </cell>
          <cell r="EI564" t="str">
            <v/>
          </cell>
          <cell r="EJ564" t="str">
            <v/>
          </cell>
          <cell r="EK564" t="str">
            <v/>
          </cell>
          <cell r="EL564" t="str">
            <v/>
          </cell>
          <cell r="EM564" t="str">
            <v/>
          </cell>
          <cell r="EN564" t="str">
            <v/>
          </cell>
          <cell r="EO564" t="str">
            <v/>
          </cell>
          <cell r="EP564" t="str">
            <v/>
          </cell>
          <cell r="EQ564" t="str">
            <v/>
          </cell>
          <cell r="ER564" t="str">
            <v/>
          </cell>
          <cell r="ES564" t="str">
            <v/>
          </cell>
          <cell r="ET564" t="str">
            <v/>
          </cell>
          <cell r="EU564" t="str">
            <v/>
          </cell>
          <cell r="EV564" t="str">
            <v/>
          </cell>
          <cell r="EW564" t="str">
            <v/>
          </cell>
          <cell r="EX564" t="str">
            <v/>
          </cell>
        </row>
        <row r="565"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F565" t="str">
            <v/>
          </cell>
          <cell r="G565" t="str">
            <v/>
          </cell>
          <cell r="H565" t="str">
            <v/>
          </cell>
          <cell r="I565" t="str">
            <v/>
          </cell>
          <cell r="J565" t="str">
            <v/>
          </cell>
          <cell r="K565" t="str">
            <v/>
          </cell>
          <cell r="L565" t="str">
            <v/>
          </cell>
          <cell r="M565" t="str">
            <v/>
          </cell>
          <cell r="N565" t="str">
            <v/>
          </cell>
          <cell r="O565" t="str">
            <v/>
          </cell>
          <cell r="P565" t="str">
            <v/>
          </cell>
          <cell r="Q565" t="str">
            <v/>
          </cell>
          <cell r="R565" t="str">
            <v/>
          </cell>
          <cell r="S565" t="str">
            <v/>
          </cell>
          <cell r="T565" t="str">
            <v/>
          </cell>
          <cell r="U565" t="str">
            <v/>
          </cell>
          <cell r="V565" t="str">
            <v/>
          </cell>
          <cell r="W565" t="str">
            <v/>
          </cell>
          <cell r="X565" t="str">
            <v/>
          </cell>
          <cell r="Y565" t="str">
            <v/>
          </cell>
          <cell r="Z565" t="str">
            <v/>
          </cell>
          <cell r="AA565" t="str">
            <v/>
          </cell>
          <cell r="AB565" t="str">
            <v/>
          </cell>
          <cell r="AC565" t="str">
            <v/>
          </cell>
          <cell r="AD565" t="str">
            <v/>
          </cell>
          <cell r="AE565" t="str">
            <v/>
          </cell>
          <cell r="AF565" t="str">
            <v/>
          </cell>
          <cell r="AG565" t="str">
            <v/>
          </cell>
          <cell r="AH565" t="str">
            <v/>
          </cell>
          <cell r="AI565" t="str">
            <v/>
          </cell>
          <cell r="AJ565" t="str">
            <v/>
          </cell>
          <cell r="AK565" t="str">
            <v/>
          </cell>
          <cell r="AL565" t="str">
            <v/>
          </cell>
          <cell r="AM565" t="str">
            <v/>
          </cell>
          <cell r="AN565" t="str">
            <v/>
          </cell>
          <cell r="AO565" t="str">
            <v/>
          </cell>
          <cell r="AP565" t="str">
            <v/>
          </cell>
          <cell r="AQ565" t="str">
            <v/>
          </cell>
          <cell r="AR565" t="str">
            <v/>
          </cell>
          <cell r="AS565" t="str">
            <v/>
          </cell>
          <cell r="AT565" t="str">
            <v/>
          </cell>
          <cell r="AU565" t="str">
            <v/>
          </cell>
          <cell r="AV565" t="str">
            <v/>
          </cell>
          <cell r="AW565" t="str">
            <v/>
          </cell>
          <cell r="AX565" t="str">
            <v/>
          </cell>
          <cell r="AY565" t="str">
            <v/>
          </cell>
          <cell r="AZ565" t="str">
            <v/>
          </cell>
          <cell r="BA565" t="str">
            <v/>
          </cell>
          <cell r="BB565" t="str">
            <v/>
          </cell>
          <cell r="BC565" t="str">
            <v/>
          </cell>
          <cell r="BD565" t="str">
            <v/>
          </cell>
          <cell r="BE565" t="str">
            <v/>
          </cell>
          <cell r="BF565" t="str">
            <v/>
          </cell>
          <cell r="BG565" t="str">
            <v/>
          </cell>
          <cell r="BH565" t="str">
            <v/>
          </cell>
          <cell r="BI565" t="str">
            <v/>
          </cell>
          <cell r="BJ565" t="str">
            <v/>
          </cell>
          <cell r="BK565" t="str">
            <v/>
          </cell>
          <cell r="BL565" t="str">
            <v/>
          </cell>
          <cell r="BM565" t="str">
            <v/>
          </cell>
          <cell r="BN565" t="str">
            <v/>
          </cell>
          <cell r="BO565" t="str">
            <v/>
          </cell>
          <cell r="BP565" t="str">
            <v/>
          </cell>
          <cell r="BQ565" t="str">
            <v/>
          </cell>
          <cell r="BR565" t="str">
            <v/>
          </cell>
          <cell r="BS565" t="str">
            <v/>
          </cell>
          <cell r="BT565" t="str">
            <v/>
          </cell>
          <cell r="BU565" t="str">
            <v/>
          </cell>
          <cell r="BV565" t="str">
            <v/>
          </cell>
          <cell r="BW565" t="str">
            <v/>
          </cell>
          <cell r="BX565" t="str">
            <v/>
          </cell>
          <cell r="BY565" t="str">
            <v/>
          </cell>
          <cell r="CA565" t="str">
            <v/>
          </cell>
          <cell r="CB565" t="str">
            <v/>
          </cell>
          <cell r="CC565" t="str">
            <v/>
          </cell>
          <cell r="CD565" t="str">
            <v/>
          </cell>
          <cell r="CE565" t="str">
            <v/>
          </cell>
          <cell r="CF565" t="str">
            <v/>
          </cell>
          <cell r="CG565" t="str">
            <v/>
          </cell>
          <cell r="CH565" t="str">
            <v/>
          </cell>
          <cell r="CI565" t="str">
            <v/>
          </cell>
          <cell r="CJ565" t="str">
            <v/>
          </cell>
          <cell r="CK565" t="str">
            <v/>
          </cell>
          <cell r="CL565" t="str">
            <v/>
          </cell>
          <cell r="CM565" t="str">
            <v/>
          </cell>
          <cell r="CN565" t="str">
            <v/>
          </cell>
          <cell r="CO565" t="str">
            <v/>
          </cell>
          <cell r="CP565" t="str">
            <v/>
          </cell>
          <cell r="CQ565" t="str">
            <v/>
          </cell>
          <cell r="CR565" t="str">
            <v/>
          </cell>
          <cell r="CS565" t="str">
            <v/>
          </cell>
          <cell r="CT565" t="str">
            <v/>
          </cell>
          <cell r="CU565" t="str">
            <v/>
          </cell>
          <cell r="CV565" t="str">
            <v/>
          </cell>
          <cell r="CW565" t="str">
            <v/>
          </cell>
          <cell r="CX565" t="str">
            <v/>
          </cell>
          <cell r="CY565" t="str">
            <v/>
          </cell>
          <cell r="CZ565" t="str">
            <v/>
          </cell>
          <cell r="DA565" t="str">
            <v/>
          </cell>
          <cell r="DB565" t="str">
            <v/>
          </cell>
          <cell r="DC565" t="str">
            <v/>
          </cell>
          <cell r="DD565" t="str">
            <v/>
          </cell>
          <cell r="DE565" t="str">
            <v/>
          </cell>
          <cell r="DF565" t="str">
            <v/>
          </cell>
          <cell r="DG565" t="str">
            <v/>
          </cell>
          <cell r="DH565" t="str">
            <v/>
          </cell>
          <cell r="DI565" t="str">
            <v/>
          </cell>
          <cell r="DJ565" t="str">
            <v/>
          </cell>
          <cell r="DK565" t="str">
            <v/>
          </cell>
          <cell r="DL565" t="str">
            <v/>
          </cell>
          <cell r="DM565" t="str">
            <v/>
          </cell>
          <cell r="DN565" t="str">
            <v/>
          </cell>
          <cell r="DO565" t="str">
            <v/>
          </cell>
          <cell r="DP565" t="str">
            <v/>
          </cell>
          <cell r="DQ565" t="str">
            <v/>
          </cell>
          <cell r="DR565" t="str">
            <v/>
          </cell>
          <cell r="DS565" t="str">
            <v/>
          </cell>
          <cell r="DT565" t="str">
            <v/>
          </cell>
          <cell r="DU565" t="str">
            <v/>
          </cell>
          <cell r="DV565" t="str">
            <v/>
          </cell>
          <cell r="DW565" t="str">
            <v/>
          </cell>
          <cell r="DX565" t="str">
            <v/>
          </cell>
          <cell r="DY565" t="str">
            <v/>
          </cell>
          <cell r="DZ565" t="str">
            <v/>
          </cell>
          <cell r="EA565" t="str">
            <v/>
          </cell>
          <cell r="EB565" t="str">
            <v/>
          </cell>
          <cell r="EC565" t="str">
            <v/>
          </cell>
          <cell r="ED565" t="str">
            <v/>
          </cell>
          <cell r="EE565" t="str">
            <v/>
          </cell>
          <cell r="EF565" t="str">
            <v/>
          </cell>
          <cell r="EG565" t="str">
            <v/>
          </cell>
          <cell r="EH565" t="str">
            <v/>
          </cell>
          <cell r="EI565" t="str">
            <v/>
          </cell>
          <cell r="EJ565" t="str">
            <v/>
          </cell>
          <cell r="EK565" t="str">
            <v/>
          </cell>
          <cell r="EL565" t="str">
            <v/>
          </cell>
          <cell r="EM565" t="str">
            <v/>
          </cell>
          <cell r="EN565" t="str">
            <v/>
          </cell>
          <cell r="EO565" t="str">
            <v/>
          </cell>
          <cell r="EP565" t="str">
            <v/>
          </cell>
          <cell r="EQ565" t="str">
            <v/>
          </cell>
          <cell r="ER565" t="str">
            <v/>
          </cell>
          <cell r="ES565" t="str">
            <v/>
          </cell>
          <cell r="ET565" t="str">
            <v/>
          </cell>
          <cell r="EU565" t="str">
            <v/>
          </cell>
          <cell r="EV565" t="str">
            <v/>
          </cell>
          <cell r="EW565" t="str">
            <v/>
          </cell>
          <cell r="EX565" t="str">
            <v/>
          </cell>
        </row>
        <row r="566"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F566" t="str">
            <v/>
          </cell>
          <cell r="G566" t="str">
            <v/>
          </cell>
          <cell r="H566" t="str">
            <v/>
          </cell>
          <cell r="I566" t="str">
            <v/>
          </cell>
          <cell r="J566" t="str">
            <v/>
          </cell>
          <cell r="K566" t="str">
            <v/>
          </cell>
          <cell r="L566" t="str">
            <v/>
          </cell>
          <cell r="M566" t="str">
            <v/>
          </cell>
          <cell r="N566" t="str">
            <v/>
          </cell>
          <cell r="O566" t="str">
            <v/>
          </cell>
          <cell r="P566" t="str">
            <v/>
          </cell>
          <cell r="Q566" t="str">
            <v/>
          </cell>
          <cell r="R566" t="str">
            <v/>
          </cell>
          <cell r="S566" t="str">
            <v/>
          </cell>
          <cell r="T566" t="str">
            <v/>
          </cell>
          <cell r="U566" t="str">
            <v/>
          </cell>
          <cell r="V566" t="str">
            <v/>
          </cell>
          <cell r="W566" t="str">
            <v/>
          </cell>
          <cell r="X566" t="str">
            <v/>
          </cell>
          <cell r="Y566" t="str">
            <v/>
          </cell>
          <cell r="Z566" t="str">
            <v/>
          </cell>
          <cell r="AA566" t="str">
            <v/>
          </cell>
          <cell r="AB566" t="str">
            <v/>
          </cell>
          <cell r="AC566" t="str">
            <v/>
          </cell>
          <cell r="AD566" t="str">
            <v/>
          </cell>
          <cell r="AE566" t="str">
            <v/>
          </cell>
          <cell r="AF566" t="str">
            <v/>
          </cell>
          <cell r="AG566" t="str">
            <v/>
          </cell>
          <cell r="AH566" t="str">
            <v/>
          </cell>
          <cell r="AI566" t="str">
            <v/>
          </cell>
          <cell r="AJ566" t="str">
            <v/>
          </cell>
          <cell r="AK566" t="str">
            <v/>
          </cell>
          <cell r="AL566" t="str">
            <v/>
          </cell>
          <cell r="AM566" t="str">
            <v/>
          </cell>
          <cell r="AN566" t="str">
            <v/>
          </cell>
          <cell r="AO566" t="str">
            <v/>
          </cell>
          <cell r="AP566" t="str">
            <v/>
          </cell>
          <cell r="AQ566" t="str">
            <v/>
          </cell>
          <cell r="AR566" t="str">
            <v/>
          </cell>
          <cell r="AS566" t="str">
            <v/>
          </cell>
          <cell r="AT566" t="str">
            <v/>
          </cell>
          <cell r="AU566" t="str">
            <v/>
          </cell>
          <cell r="AV566" t="str">
            <v/>
          </cell>
          <cell r="AW566" t="str">
            <v/>
          </cell>
          <cell r="AX566" t="str">
            <v/>
          </cell>
          <cell r="AY566" t="str">
            <v/>
          </cell>
          <cell r="AZ566" t="str">
            <v/>
          </cell>
          <cell r="BA566" t="str">
            <v/>
          </cell>
          <cell r="BB566" t="str">
            <v/>
          </cell>
          <cell r="BC566" t="str">
            <v/>
          </cell>
          <cell r="BD566" t="str">
            <v/>
          </cell>
          <cell r="BE566" t="str">
            <v/>
          </cell>
          <cell r="BF566" t="str">
            <v/>
          </cell>
          <cell r="BG566" t="str">
            <v/>
          </cell>
          <cell r="BH566" t="str">
            <v/>
          </cell>
          <cell r="BI566" t="str">
            <v/>
          </cell>
          <cell r="BJ566" t="str">
            <v/>
          </cell>
          <cell r="BK566" t="str">
            <v/>
          </cell>
          <cell r="BL566" t="str">
            <v/>
          </cell>
          <cell r="BM566" t="str">
            <v/>
          </cell>
          <cell r="BN566" t="str">
            <v/>
          </cell>
          <cell r="BO566" t="str">
            <v/>
          </cell>
          <cell r="BP566" t="str">
            <v/>
          </cell>
          <cell r="BQ566" t="str">
            <v/>
          </cell>
          <cell r="BR566" t="str">
            <v/>
          </cell>
          <cell r="BS566" t="str">
            <v/>
          </cell>
          <cell r="BT566" t="str">
            <v/>
          </cell>
          <cell r="BU566" t="str">
            <v/>
          </cell>
          <cell r="BV566" t="str">
            <v/>
          </cell>
          <cell r="BW566" t="str">
            <v/>
          </cell>
          <cell r="BX566" t="str">
            <v/>
          </cell>
          <cell r="BY566" t="str">
            <v/>
          </cell>
          <cell r="CA566" t="str">
            <v/>
          </cell>
          <cell r="CB566" t="str">
            <v/>
          </cell>
          <cell r="CC566" t="str">
            <v/>
          </cell>
          <cell r="CD566" t="str">
            <v/>
          </cell>
          <cell r="CE566" t="str">
            <v/>
          </cell>
          <cell r="CF566" t="str">
            <v/>
          </cell>
          <cell r="CG566" t="str">
            <v/>
          </cell>
          <cell r="CH566" t="str">
            <v/>
          </cell>
          <cell r="CI566" t="str">
            <v/>
          </cell>
          <cell r="CJ566" t="str">
            <v/>
          </cell>
          <cell r="CK566" t="str">
            <v/>
          </cell>
          <cell r="CL566" t="str">
            <v/>
          </cell>
          <cell r="CM566" t="str">
            <v/>
          </cell>
          <cell r="CN566" t="str">
            <v/>
          </cell>
          <cell r="CO566" t="str">
            <v/>
          </cell>
          <cell r="CP566" t="str">
            <v/>
          </cell>
          <cell r="CQ566" t="str">
            <v/>
          </cell>
          <cell r="CR566" t="str">
            <v/>
          </cell>
          <cell r="CS566" t="str">
            <v/>
          </cell>
          <cell r="CT566" t="str">
            <v/>
          </cell>
          <cell r="CU566" t="str">
            <v/>
          </cell>
          <cell r="CV566" t="str">
            <v/>
          </cell>
          <cell r="CW566" t="str">
            <v/>
          </cell>
          <cell r="CX566" t="str">
            <v/>
          </cell>
          <cell r="CY566" t="str">
            <v/>
          </cell>
          <cell r="CZ566" t="str">
            <v/>
          </cell>
          <cell r="DA566" t="str">
            <v/>
          </cell>
          <cell r="DB566" t="str">
            <v/>
          </cell>
          <cell r="DC566" t="str">
            <v/>
          </cell>
          <cell r="DD566" t="str">
            <v/>
          </cell>
          <cell r="DE566" t="str">
            <v/>
          </cell>
          <cell r="DF566" t="str">
            <v/>
          </cell>
          <cell r="DG566" t="str">
            <v/>
          </cell>
          <cell r="DH566" t="str">
            <v/>
          </cell>
          <cell r="DI566" t="str">
            <v/>
          </cell>
          <cell r="DJ566" t="str">
            <v/>
          </cell>
          <cell r="DK566" t="str">
            <v/>
          </cell>
          <cell r="DL566" t="str">
            <v/>
          </cell>
          <cell r="DM566" t="str">
            <v/>
          </cell>
          <cell r="DN566" t="str">
            <v/>
          </cell>
          <cell r="DO566" t="str">
            <v/>
          </cell>
          <cell r="DP566" t="str">
            <v/>
          </cell>
          <cell r="DQ566" t="str">
            <v/>
          </cell>
          <cell r="DR566" t="str">
            <v/>
          </cell>
          <cell r="DS566" t="str">
            <v/>
          </cell>
          <cell r="DT566" t="str">
            <v/>
          </cell>
          <cell r="DU566" t="str">
            <v/>
          </cell>
          <cell r="DV566" t="str">
            <v/>
          </cell>
          <cell r="DW566" t="str">
            <v/>
          </cell>
          <cell r="DX566" t="str">
            <v/>
          </cell>
          <cell r="DY566" t="str">
            <v/>
          </cell>
          <cell r="DZ566" t="str">
            <v/>
          </cell>
          <cell r="EA566" t="str">
            <v/>
          </cell>
          <cell r="EB566" t="str">
            <v/>
          </cell>
          <cell r="EC566" t="str">
            <v/>
          </cell>
          <cell r="ED566" t="str">
            <v/>
          </cell>
          <cell r="EE566" t="str">
            <v/>
          </cell>
          <cell r="EF566" t="str">
            <v/>
          </cell>
          <cell r="EG566" t="str">
            <v/>
          </cell>
          <cell r="EH566" t="str">
            <v/>
          </cell>
          <cell r="EI566" t="str">
            <v/>
          </cell>
          <cell r="EJ566" t="str">
            <v/>
          </cell>
          <cell r="EK566" t="str">
            <v/>
          </cell>
          <cell r="EL566" t="str">
            <v/>
          </cell>
          <cell r="EM566" t="str">
            <v/>
          </cell>
          <cell r="EN566" t="str">
            <v/>
          </cell>
          <cell r="EO566" t="str">
            <v/>
          </cell>
          <cell r="EP566" t="str">
            <v/>
          </cell>
          <cell r="EQ566" t="str">
            <v/>
          </cell>
          <cell r="ER566" t="str">
            <v/>
          </cell>
          <cell r="ES566" t="str">
            <v/>
          </cell>
          <cell r="ET566" t="str">
            <v/>
          </cell>
          <cell r="EU566" t="str">
            <v/>
          </cell>
          <cell r="EV566" t="str">
            <v/>
          </cell>
          <cell r="EW566" t="str">
            <v/>
          </cell>
          <cell r="EX566" t="str">
            <v/>
          </cell>
        </row>
        <row r="567"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F567" t="str">
            <v/>
          </cell>
          <cell r="G567" t="str">
            <v/>
          </cell>
          <cell r="H567" t="str">
            <v/>
          </cell>
          <cell r="I567" t="str">
            <v/>
          </cell>
          <cell r="J567" t="str">
            <v/>
          </cell>
          <cell r="K567" t="str">
            <v/>
          </cell>
          <cell r="L567" t="str">
            <v/>
          </cell>
          <cell r="M567" t="str">
            <v/>
          </cell>
          <cell r="N567" t="str">
            <v/>
          </cell>
          <cell r="O567" t="str">
            <v/>
          </cell>
          <cell r="P567" t="str">
            <v/>
          </cell>
          <cell r="Q567" t="str">
            <v/>
          </cell>
          <cell r="R567" t="str">
            <v/>
          </cell>
          <cell r="S567" t="str">
            <v/>
          </cell>
          <cell r="T567" t="str">
            <v/>
          </cell>
          <cell r="U567" t="str">
            <v/>
          </cell>
          <cell r="V567" t="str">
            <v/>
          </cell>
          <cell r="W567" t="str">
            <v/>
          </cell>
          <cell r="X567" t="str">
            <v/>
          </cell>
          <cell r="Y567" t="str">
            <v/>
          </cell>
          <cell r="Z567" t="str">
            <v/>
          </cell>
          <cell r="AA567" t="str">
            <v/>
          </cell>
          <cell r="AB567" t="str">
            <v/>
          </cell>
          <cell r="AC567" t="str">
            <v/>
          </cell>
          <cell r="AD567" t="str">
            <v/>
          </cell>
          <cell r="AE567" t="str">
            <v/>
          </cell>
          <cell r="AF567" t="str">
            <v/>
          </cell>
          <cell r="AG567" t="str">
            <v/>
          </cell>
          <cell r="AH567" t="str">
            <v/>
          </cell>
          <cell r="AI567" t="str">
            <v/>
          </cell>
          <cell r="AJ567" t="str">
            <v/>
          </cell>
          <cell r="AK567" t="str">
            <v/>
          </cell>
          <cell r="AL567" t="str">
            <v/>
          </cell>
          <cell r="AM567" t="str">
            <v/>
          </cell>
          <cell r="AN567" t="str">
            <v/>
          </cell>
          <cell r="AO567" t="str">
            <v/>
          </cell>
          <cell r="AP567" t="str">
            <v/>
          </cell>
          <cell r="AQ567" t="str">
            <v/>
          </cell>
          <cell r="AR567" t="str">
            <v/>
          </cell>
          <cell r="AS567" t="str">
            <v/>
          </cell>
          <cell r="AT567" t="str">
            <v/>
          </cell>
          <cell r="AU567" t="str">
            <v/>
          </cell>
          <cell r="AV567" t="str">
            <v/>
          </cell>
          <cell r="AW567" t="str">
            <v/>
          </cell>
          <cell r="AX567" t="str">
            <v/>
          </cell>
          <cell r="AY567" t="str">
            <v/>
          </cell>
          <cell r="AZ567" t="str">
            <v/>
          </cell>
          <cell r="BA567" t="str">
            <v/>
          </cell>
          <cell r="BB567" t="str">
            <v/>
          </cell>
          <cell r="BC567" t="str">
            <v/>
          </cell>
          <cell r="BD567" t="str">
            <v/>
          </cell>
          <cell r="BE567" t="str">
            <v/>
          </cell>
          <cell r="BF567" t="str">
            <v/>
          </cell>
          <cell r="BG567" t="str">
            <v/>
          </cell>
          <cell r="BH567" t="str">
            <v/>
          </cell>
          <cell r="BI567" t="str">
            <v/>
          </cell>
          <cell r="BJ567" t="str">
            <v/>
          </cell>
          <cell r="BK567" t="str">
            <v/>
          </cell>
          <cell r="BL567" t="str">
            <v/>
          </cell>
          <cell r="BM567" t="str">
            <v/>
          </cell>
          <cell r="BN567" t="str">
            <v/>
          </cell>
          <cell r="BO567" t="str">
            <v/>
          </cell>
          <cell r="BP567" t="str">
            <v/>
          </cell>
          <cell r="BQ567" t="str">
            <v/>
          </cell>
          <cell r="BR567" t="str">
            <v/>
          </cell>
          <cell r="BS567" t="str">
            <v/>
          </cell>
          <cell r="BT567" t="str">
            <v/>
          </cell>
          <cell r="BU567" t="str">
            <v/>
          </cell>
          <cell r="BV567" t="str">
            <v/>
          </cell>
          <cell r="BW567" t="str">
            <v/>
          </cell>
          <cell r="BX567" t="str">
            <v/>
          </cell>
          <cell r="BY567" t="str">
            <v/>
          </cell>
          <cell r="CA567" t="str">
            <v/>
          </cell>
          <cell r="CB567" t="str">
            <v/>
          </cell>
          <cell r="CC567" t="str">
            <v/>
          </cell>
          <cell r="CD567" t="str">
            <v/>
          </cell>
          <cell r="CE567" t="str">
            <v/>
          </cell>
          <cell r="CF567" t="str">
            <v/>
          </cell>
          <cell r="CG567" t="str">
            <v/>
          </cell>
          <cell r="CH567" t="str">
            <v/>
          </cell>
          <cell r="CI567" t="str">
            <v/>
          </cell>
          <cell r="CJ567" t="str">
            <v/>
          </cell>
          <cell r="CK567" t="str">
            <v/>
          </cell>
          <cell r="CL567" t="str">
            <v/>
          </cell>
          <cell r="CM567" t="str">
            <v/>
          </cell>
          <cell r="CN567" t="str">
            <v/>
          </cell>
          <cell r="CO567" t="str">
            <v/>
          </cell>
          <cell r="CP567" t="str">
            <v/>
          </cell>
          <cell r="CQ567" t="str">
            <v/>
          </cell>
          <cell r="CR567" t="str">
            <v/>
          </cell>
          <cell r="CS567" t="str">
            <v/>
          </cell>
          <cell r="CT567" t="str">
            <v/>
          </cell>
          <cell r="CU567" t="str">
            <v/>
          </cell>
          <cell r="CV567" t="str">
            <v/>
          </cell>
          <cell r="CW567" t="str">
            <v/>
          </cell>
          <cell r="CX567" t="str">
            <v/>
          </cell>
          <cell r="CY567" t="str">
            <v/>
          </cell>
          <cell r="CZ567" t="str">
            <v/>
          </cell>
          <cell r="DA567" t="str">
            <v/>
          </cell>
          <cell r="DB567" t="str">
            <v/>
          </cell>
          <cell r="DC567" t="str">
            <v/>
          </cell>
          <cell r="DD567" t="str">
            <v/>
          </cell>
          <cell r="DE567" t="str">
            <v/>
          </cell>
          <cell r="DF567" t="str">
            <v/>
          </cell>
          <cell r="DG567" t="str">
            <v/>
          </cell>
          <cell r="DH567" t="str">
            <v/>
          </cell>
          <cell r="DI567" t="str">
            <v/>
          </cell>
          <cell r="DJ567" t="str">
            <v/>
          </cell>
          <cell r="DK567" t="str">
            <v/>
          </cell>
          <cell r="DL567" t="str">
            <v/>
          </cell>
          <cell r="DM567" t="str">
            <v/>
          </cell>
          <cell r="DN567" t="str">
            <v/>
          </cell>
          <cell r="DO567" t="str">
            <v/>
          </cell>
          <cell r="DP567" t="str">
            <v/>
          </cell>
          <cell r="DQ567" t="str">
            <v/>
          </cell>
          <cell r="DR567" t="str">
            <v/>
          </cell>
          <cell r="DS567" t="str">
            <v/>
          </cell>
          <cell r="DT567" t="str">
            <v/>
          </cell>
          <cell r="DU567" t="str">
            <v/>
          </cell>
          <cell r="DV567" t="str">
            <v/>
          </cell>
          <cell r="DW567" t="str">
            <v/>
          </cell>
          <cell r="DX567" t="str">
            <v/>
          </cell>
          <cell r="DY567" t="str">
            <v/>
          </cell>
          <cell r="DZ567" t="str">
            <v/>
          </cell>
          <cell r="EA567" t="str">
            <v/>
          </cell>
          <cell r="EB567" t="str">
            <v/>
          </cell>
          <cell r="EC567" t="str">
            <v/>
          </cell>
          <cell r="ED567" t="str">
            <v/>
          </cell>
          <cell r="EE567" t="str">
            <v/>
          </cell>
          <cell r="EF567" t="str">
            <v/>
          </cell>
          <cell r="EG567" t="str">
            <v/>
          </cell>
          <cell r="EH567" t="str">
            <v/>
          </cell>
          <cell r="EI567" t="str">
            <v/>
          </cell>
          <cell r="EJ567" t="str">
            <v/>
          </cell>
          <cell r="EK567" t="str">
            <v/>
          </cell>
          <cell r="EL567" t="str">
            <v/>
          </cell>
          <cell r="EM567" t="str">
            <v/>
          </cell>
          <cell r="EN567" t="str">
            <v/>
          </cell>
          <cell r="EO567" t="str">
            <v/>
          </cell>
          <cell r="EP567" t="str">
            <v/>
          </cell>
          <cell r="EQ567" t="str">
            <v/>
          </cell>
          <cell r="ER567" t="str">
            <v/>
          </cell>
          <cell r="ES567" t="str">
            <v/>
          </cell>
          <cell r="ET567" t="str">
            <v/>
          </cell>
          <cell r="EU567" t="str">
            <v/>
          </cell>
          <cell r="EV567" t="str">
            <v/>
          </cell>
          <cell r="EW567" t="str">
            <v/>
          </cell>
          <cell r="EX567" t="str">
            <v/>
          </cell>
        </row>
        <row r="568"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F568" t="str">
            <v/>
          </cell>
          <cell r="G568" t="str">
            <v/>
          </cell>
          <cell r="H568" t="str">
            <v/>
          </cell>
          <cell r="I568" t="str">
            <v/>
          </cell>
          <cell r="J568" t="str">
            <v/>
          </cell>
          <cell r="K568" t="str">
            <v/>
          </cell>
          <cell r="L568" t="str">
            <v/>
          </cell>
          <cell r="M568" t="str">
            <v/>
          </cell>
          <cell r="N568" t="str">
            <v/>
          </cell>
          <cell r="O568" t="str">
            <v/>
          </cell>
          <cell r="P568" t="str">
            <v/>
          </cell>
          <cell r="Q568" t="str">
            <v/>
          </cell>
          <cell r="R568" t="str">
            <v/>
          </cell>
          <cell r="S568" t="str">
            <v/>
          </cell>
          <cell r="T568" t="str">
            <v/>
          </cell>
          <cell r="U568" t="str">
            <v/>
          </cell>
          <cell r="V568" t="str">
            <v/>
          </cell>
          <cell r="W568" t="str">
            <v/>
          </cell>
          <cell r="X568" t="str">
            <v/>
          </cell>
          <cell r="Y568" t="str">
            <v/>
          </cell>
          <cell r="Z568" t="str">
            <v/>
          </cell>
          <cell r="AA568" t="str">
            <v/>
          </cell>
          <cell r="AB568" t="str">
            <v/>
          </cell>
          <cell r="AC568" t="str">
            <v/>
          </cell>
          <cell r="AD568" t="str">
            <v/>
          </cell>
          <cell r="AE568" t="str">
            <v/>
          </cell>
          <cell r="AF568" t="str">
            <v/>
          </cell>
          <cell r="AG568" t="str">
            <v/>
          </cell>
          <cell r="AH568" t="str">
            <v/>
          </cell>
          <cell r="AI568" t="str">
            <v/>
          </cell>
          <cell r="AJ568" t="str">
            <v/>
          </cell>
          <cell r="AK568" t="str">
            <v/>
          </cell>
          <cell r="AL568" t="str">
            <v/>
          </cell>
          <cell r="AM568" t="str">
            <v/>
          </cell>
          <cell r="AN568" t="str">
            <v/>
          </cell>
          <cell r="AO568" t="str">
            <v/>
          </cell>
          <cell r="AP568" t="str">
            <v/>
          </cell>
          <cell r="AQ568" t="str">
            <v/>
          </cell>
          <cell r="AR568" t="str">
            <v/>
          </cell>
          <cell r="AS568" t="str">
            <v/>
          </cell>
          <cell r="AT568" t="str">
            <v/>
          </cell>
          <cell r="AU568" t="str">
            <v/>
          </cell>
          <cell r="AV568" t="str">
            <v/>
          </cell>
          <cell r="AW568" t="str">
            <v/>
          </cell>
          <cell r="AX568" t="str">
            <v/>
          </cell>
          <cell r="AY568" t="str">
            <v/>
          </cell>
          <cell r="AZ568" t="str">
            <v/>
          </cell>
          <cell r="BA568" t="str">
            <v/>
          </cell>
          <cell r="BB568" t="str">
            <v/>
          </cell>
          <cell r="BC568" t="str">
            <v/>
          </cell>
          <cell r="BD568" t="str">
            <v/>
          </cell>
          <cell r="BE568" t="str">
            <v/>
          </cell>
          <cell r="BF568" t="str">
            <v/>
          </cell>
          <cell r="BG568" t="str">
            <v/>
          </cell>
          <cell r="BH568" t="str">
            <v/>
          </cell>
          <cell r="BI568" t="str">
            <v/>
          </cell>
          <cell r="BJ568" t="str">
            <v/>
          </cell>
          <cell r="BK568" t="str">
            <v/>
          </cell>
          <cell r="BL568" t="str">
            <v/>
          </cell>
          <cell r="BM568" t="str">
            <v/>
          </cell>
          <cell r="BN568" t="str">
            <v/>
          </cell>
          <cell r="BO568" t="str">
            <v/>
          </cell>
          <cell r="BP568" t="str">
            <v/>
          </cell>
          <cell r="BQ568" t="str">
            <v/>
          </cell>
          <cell r="BR568" t="str">
            <v/>
          </cell>
          <cell r="BS568" t="str">
            <v/>
          </cell>
          <cell r="BT568" t="str">
            <v/>
          </cell>
          <cell r="BU568" t="str">
            <v/>
          </cell>
          <cell r="BV568" t="str">
            <v/>
          </cell>
          <cell r="BW568" t="str">
            <v/>
          </cell>
          <cell r="BX568" t="str">
            <v/>
          </cell>
          <cell r="BY568" t="str">
            <v/>
          </cell>
          <cell r="CA568" t="str">
            <v/>
          </cell>
          <cell r="CB568" t="str">
            <v/>
          </cell>
          <cell r="CC568" t="str">
            <v/>
          </cell>
          <cell r="CD568" t="str">
            <v/>
          </cell>
          <cell r="CE568" t="str">
            <v/>
          </cell>
          <cell r="CF568" t="str">
            <v/>
          </cell>
          <cell r="CG568" t="str">
            <v/>
          </cell>
          <cell r="CH568" t="str">
            <v/>
          </cell>
          <cell r="CI568" t="str">
            <v/>
          </cell>
          <cell r="CJ568" t="str">
            <v/>
          </cell>
          <cell r="CK568" t="str">
            <v/>
          </cell>
          <cell r="CL568" t="str">
            <v/>
          </cell>
          <cell r="CM568" t="str">
            <v/>
          </cell>
          <cell r="CN568" t="str">
            <v/>
          </cell>
          <cell r="CO568" t="str">
            <v/>
          </cell>
          <cell r="CP568" t="str">
            <v/>
          </cell>
          <cell r="CQ568" t="str">
            <v/>
          </cell>
          <cell r="CR568" t="str">
            <v/>
          </cell>
          <cell r="CS568" t="str">
            <v/>
          </cell>
          <cell r="CT568" t="str">
            <v/>
          </cell>
          <cell r="CU568" t="str">
            <v/>
          </cell>
          <cell r="CV568" t="str">
            <v/>
          </cell>
          <cell r="CW568" t="str">
            <v/>
          </cell>
          <cell r="CX568" t="str">
            <v/>
          </cell>
          <cell r="CY568" t="str">
            <v/>
          </cell>
          <cell r="CZ568" t="str">
            <v/>
          </cell>
          <cell r="DA568" t="str">
            <v/>
          </cell>
          <cell r="DB568" t="str">
            <v/>
          </cell>
          <cell r="DC568" t="str">
            <v/>
          </cell>
          <cell r="DD568" t="str">
            <v/>
          </cell>
          <cell r="DE568" t="str">
            <v/>
          </cell>
          <cell r="DF568" t="str">
            <v/>
          </cell>
          <cell r="DG568" t="str">
            <v/>
          </cell>
          <cell r="DH568" t="str">
            <v/>
          </cell>
          <cell r="DI568" t="str">
            <v/>
          </cell>
          <cell r="DJ568" t="str">
            <v/>
          </cell>
          <cell r="DK568" t="str">
            <v/>
          </cell>
          <cell r="DL568" t="str">
            <v/>
          </cell>
          <cell r="DM568" t="str">
            <v/>
          </cell>
          <cell r="DN568" t="str">
            <v/>
          </cell>
          <cell r="DO568" t="str">
            <v/>
          </cell>
          <cell r="DP568" t="str">
            <v/>
          </cell>
          <cell r="DQ568" t="str">
            <v/>
          </cell>
          <cell r="DR568" t="str">
            <v/>
          </cell>
          <cell r="DS568" t="str">
            <v/>
          </cell>
          <cell r="DT568" t="str">
            <v/>
          </cell>
          <cell r="DU568" t="str">
            <v/>
          </cell>
          <cell r="DV568" t="str">
            <v/>
          </cell>
          <cell r="DW568" t="str">
            <v/>
          </cell>
          <cell r="DX568" t="str">
            <v/>
          </cell>
          <cell r="DY568" t="str">
            <v/>
          </cell>
          <cell r="DZ568" t="str">
            <v/>
          </cell>
          <cell r="EA568" t="str">
            <v/>
          </cell>
          <cell r="EB568" t="str">
            <v/>
          </cell>
          <cell r="EC568" t="str">
            <v/>
          </cell>
          <cell r="ED568" t="str">
            <v/>
          </cell>
          <cell r="EE568" t="str">
            <v/>
          </cell>
          <cell r="EF568" t="str">
            <v/>
          </cell>
          <cell r="EG568" t="str">
            <v/>
          </cell>
          <cell r="EH568" t="str">
            <v/>
          </cell>
          <cell r="EI568" t="str">
            <v/>
          </cell>
          <cell r="EJ568" t="str">
            <v/>
          </cell>
          <cell r="EK568" t="str">
            <v/>
          </cell>
          <cell r="EL568" t="str">
            <v/>
          </cell>
          <cell r="EM568" t="str">
            <v/>
          </cell>
          <cell r="EN568" t="str">
            <v/>
          </cell>
          <cell r="EO568" t="str">
            <v/>
          </cell>
          <cell r="EP568" t="str">
            <v/>
          </cell>
          <cell r="EQ568" t="str">
            <v/>
          </cell>
          <cell r="ER568" t="str">
            <v/>
          </cell>
          <cell r="ES568" t="str">
            <v/>
          </cell>
          <cell r="ET568" t="str">
            <v/>
          </cell>
          <cell r="EU568" t="str">
            <v/>
          </cell>
          <cell r="EV568" t="str">
            <v/>
          </cell>
          <cell r="EW568" t="str">
            <v/>
          </cell>
          <cell r="EX568" t="str">
            <v/>
          </cell>
        </row>
        <row r="569"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F569" t="str">
            <v/>
          </cell>
          <cell r="G569" t="str">
            <v/>
          </cell>
          <cell r="H569" t="str">
            <v/>
          </cell>
          <cell r="I569" t="str">
            <v/>
          </cell>
          <cell r="J569" t="str">
            <v/>
          </cell>
          <cell r="K569" t="str">
            <v/>
          </cell>
          <cell r="L569" t="str">
            <v/>
          </cell>
          <cell r="M569" t="str">
            <v/>
          </cell>
          <cell r="N569" t="str">
            <v/>
          </cell>
          <cell r="O569" t="str">
            <v/>
          </cell>
          <cell r="P569" t="str">
            <v/>
          </cell>
          <cell r="Q569" t="str">
            <v/>
          </cell>
          <cell r="R569" t="str">
            <v/>
          </cell>
          <cell r="S569" t="str">
            <v/>
          </cell>
          <cell r="T569" t="str">
            <v/>
          </cell>
          <cell r="U569" t="str">
            <v/>
          </cell>
          <cell r="V569" t="str">
            <v/>
          </cell>
          <cell r="W569" t="str">
            <v/>
          </cell>
          <cell r="X569" t="str">
            <v/>
          </cell>
          <cell r="Y569" t="str">
            <v/>
          </cell>
          <cell r="Z569" t="str">
            <v/>
          </cell>
          <cell r="AA569" t="str">
            <v/>
          </cell>
          <cell r="AB569" t="str">
            <v/>
          </cell>
          <cell r="AC569" t="str">
            <v/>
          </cell>
          <cell r="AD569" t="str">
            <v/>
          </cell>
          <cell r="AE569" t="str">
            <v/>
          </cell>
          <cell r="AF569" t="str">
            <v/>
          </cell>
          <cell r="AG569" t="str">
            <v/>
          </cell>
          <cell r="AH569" t="str">
            <v/>
          </cell>
          <cell r="AI569" t="str">
            <v/>
          </cell>
          <cell r="AJ569" t="str">
            <v/>
          </cell>
          <cell r="AK569" t="str">
            <v/>
          </cell>
          <cell r="AL569" t="str">
            <v/>
          </cell>
          <cell r="AM569" t="str">
            <v/>
          </cell>
          <cell r="AN569" t="str">
            <v/>
          </cell>
          <cell r="AO569" t="str">
            <v/>
          </cell>
          <cell r="AP569" t="str">
            <v/>
          </cell>
          <cell r="AQ569" t="str">
            <v/>
          </cell>
          <cell r="AR569" t="str">
            <v/>
          </cell>
          <cell r="AS569" t="str">
            <v/>
          </cell>
          <cell r="AT569" t="str">
            <v/>
          </cell>
          <cell r="AU569" t="str">
            <v/>
          </cell>
          <cell r="AV569" t="str">
            <v/>
          </cell>
          <cell r="AW569" t="str">
            <v/>
          </cell>
          <cell r="AX569" t="str">
            <v/>
          </cell>
          <cell r="AY569" t="str">
            <v/>
          </cell>
          <cell r="AZ569" t="str">
            <v/>
          </cell>
          <cell r="BA569" t="str">
            <v/>
          </cell>
          <cell r="BB569" t="str">
            <v/>
          </cell>
          <cell r="BC569" t="str">
            <v/>
          </cell>
          <cell r="BD569" t="str">
            <v/>
          </cell>
          <cell r="BE569" t="str">
            <v/>
          </cell>
          <cell r="BF569" t="str">
            <v/>
          </cell>
          <cell r="BG569" t="str">
            <v/>
          </cell>
          <cell r="BH569" t="str">
            <v/>
          </cell>
          <cell r="BI569" t="str">
            <v/>
          </cell>
          <cell r="BJ569" t="str">
            <v/>
          </cell>
          <cell r="BK569" t="str">
            <v/>
          </cell>
          <cell r="BL569" t="str">
            <v/>
          </cell>
          <cell r="BM569" t="str">
            <v/>
          </cell>
          <cell r="BN569" t="str">
            <v/>
          </cell>
          <cell r="BO569" t="str">
            <v/>
          </cell>
          <cell r="BP569" t="str">
            <v/>
          </cell>
          <cell r="BQ569" t="str">
            <v/>
          </cell>
          <cell r="BR569" t="str">
            <v/>
          </cell>
          <cell r="BS569" t="str">
            <v/>
          </cell>
          <cell r="BT569" t="str">
            <v/>
          </cell>
          <cell r="BU569" t="str">
            <v/>
          </cell>
          <cell r="BV569" t="str">
            <v/>
          </cell>
          <cell r="BW569" t="str">
            <v/>
          </cell>
          <cell r="BX569" t="str">
            <v/>
          </cell>
          <cell r="BY569" t="str">
            <v/>
          </cell>
          <cell r="CA569" t="str">
            <v/>
          </cell>
          <cell r="CB569" t="str">
            <v/>
          </cell>
          <cell r="CC569" t="str">
            <v/>
          </cell>
          <cell r="CD569" t="str">
            <v/>
          </cell>
          <cell r="CE569" t="str">
            <v/>
          </cell>
          <cell r="CF569" t="str">
            <v/>
          </cell>
          <cell r="CG569" t="str">
            <v/>
          </cell>
          <cell r="CH569" t="str">
            <v/>
          </cell>
          <cell r="CI569" t="str">
            <v/>
          </cell>
          <cell r="CJ569" t="str">
            <v/>
          </cell>
          <cell r="CK569" t="str">
            <v/>
          </cell>
          <cell r="CL569" t="str">
            <v/>
          </cell>
          <cell r="CM569" t="str">
            <v/>
          </cell>
          <cell r="CN569" t="str">
            <v/>
          </cell>
          <cell r="CO569" t="str">
            <v/>
          </cell>
          <cell r="CP569" t="str">
            <v/>
          </cell>
          <cell r="CQ569" t="str">
            <v/>
          </cell>
          <cell r="CR569" t="str">
            <v/>
          </cell>
          <cell r="CS569" t="str">
            <v/>
          </cell>
          <cell r="CT569" t="str">
            <v/>
          </cell>
          <cell r="CU569" t="str">
            <v/>
          </cell>
          <cell r="CV569" t="str">
            <v/>
          </cell>
          <cell r="CW569" t="str">
            <v/>
          </cell>
          <cell r="CX569" t="str">
            <v/>
          </cell>
          <cell r="CY569" t="str">
            <v/>
          </cell>
          <cell r="CZ569" t="str">
            <v/>
          </cell>
          <cell r="DA569" t="str">
            <v/>
          </cell>
          <cell r="DB569" t="str">
            <v/>
          </cell>
          <cell r="DC569" t="str">
            <v/>
          </cell>
          <cell r="DD569" t="str">
            <v/>
          </cell>
          <cell r="DE569" t="str">
            <v/>
          </cell>
          <cell r="DF569" t="str">
            <v/>
          </cell>
          <cell r="DG569" t="str">
            <v/>
          </cell>
          <cell r="DH569" t="str">
            <v/>
          </cell>
          <cell r="DI569" t="str">
            <v/>
          </cell>
          <cell r="DJ569" t="str">
            <v/>
          </cell>
          <cell r="DK569" t="str">
            <v/>
          </cell>
          <cell r="DL569" t="str">
            <v/>
          </cell>
          <cell r="DM569" t="str">
            <v/>
          </cell>
          <cell r="DN569" t="str">
            <v/>
          </cell>
          <cell r="DO569" t="str">
            <v/>
          </cell>
          <cell r="DP569" t="str">
            <v/>
          </cell>
          <cell r="DQ569" t="str">
            <v/>
          </cell>
          <cell r="DR569" t="str">
            <v/>
          </cell>
          <cell r="DS569" t="str">
            <v/>
          </cell>
          <cell r="DT569" t="str">
            <v/>
          </cell>
          <cell r="DU569" t="str">
            <v/>
          </cell>
          <cell r="DV569" t="str">
            <v/>
          </cell>
          <cell r="DW569" t="str">
            <v/>
          </cell>
          <cell r="DX569" t="str">
            <v/>
          </cell>
          <cell r="DY569" t="str">
            <v/>
          </cell>
          <cell r="DZ569" t="str">
            <v/>
          </cell>
          <cell r="EA569" t="str">
            <v/>
          </cell>
          <cell r="EB569" t="str">
            <v/>
          </cell>
          <cell r="EC569" t="str">
            <v/>
          </cell>
          <cell r="ED569" t="str">
            <v/>
          </cell>
          <cell r="EE569" t="str">
            <v/>
          </cell>
          <cell r="EF569" t="str">
            <v/>
          </cell>
          <cell r="EG569" t="str">
            <v/>
          </cell>
          <cell r="EH569" t="str">
            <v/>
          </cell>
          <cell r="EI569" t="str">
            <v/>
          </cell>
          <cell r="EJ569" t="str">
            <v/>
          </cell>
          <cell r="EK569" t="str">
            <v/>
          </cell>
          <cell r="EL569" t="str">
            <v/>
          </cell>
          <cell r="EM569" t="str">
            <v/>
          </cell>
          <cell r="EN569" t="str">
            <v/>
          </cell>
          <cell r="EO569" t="str">
            <v/>
          </cell>
          <cell r="EP569" t="str">
            <v/>
          </cell>
          <cell r="EQ569" t="str">
            <v/>
          </cell>
          <cell r="ER569" t="str">
            <v/>
          </cell>
          <cell r="ES569" t="str">
            <v/>
          </cell>
          <cell r="ET569" t="str">
            <v/>
          </cell>
          <cell r="EU569" t="str">
            <v/>
          </cell>
          <cell r="EV569" t="str">
            <v/>
          </cell>
          <cell r="EW569" t="str">
            <v/>
          </cell>
          <cell r="EX569" t="str">
            <v/>
          </cell>
        </row>
        <row r="570"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F570" t="str">
            <v/>
          </cell>
          <cell r="G570" t="str">
            <v/>
          </cell>
          <cell r="H570" t="str">
            <v/>
          </cell>
          <cell r="I570" t="str">
            <v/>
          </cell>
          <cell r="J570" t="str">
            <v/>
          </cell>
          <cell r="K570" t="str">
            <v/>
          </cell>
          <cell r="L570" t="str">
            <v/>
          </cell>
          <cell r="M570" t="str">
            <v/>
          </cell>
          <cell r="N570" t="str">
            <v/>
          </cell>
          <cell r="O570" t="str">
            <v/>
          </cell>
          <cell r="P570" t="str">
            <v/>
          </cell>
          <cell r="Q570" t="str">
            <v/>
          </cell>
          <cell r="R570" t="str">
            <v/>
          </cell>
          <cell r="S570" t="str">
            <v/>
          </cell>
          <cell r="T570" t="str">
            <v/>
          </cell>
          <cell r="U570" t="str">
            <v/>
          </cell>
          <cell r="V570" t="str">
            <v/>
          </cell>
          <cell r="W570" t="str">
            <v/>
          </cell>
          <cell r="X570" t="str">
            <v/>
          </cell>
          <cell r="Y570" t="str">
            <v/>
          </cell>
          <cell r="Z570" t="str">
            <v/>
          </cell>
          <cell r="AA570" t="str">
            <v/>
          </cell>
          <cell r="AB570" t="str">
            <v/>
          </cell>
          <cell r="AC570" t="str">
            <v/>
          </cell>
          <cell r="AD570" t="str">
            <v/>
          </cell>
          <cell r="AE570" t="str">
            <v/>
          </cell>
          <cell r="AF570" t="str">
            <v/>
          </cell>
          <cell r="AG570" t="str">
            <v/>
          </cell>
          <cell r="AH570" t="str">
            <v/>
          </cell>
          <cell r="AI570" t="str">
            <v/>
          </cell>
          <cell r="AJ570" t="str">
            <v/>
          </cell>
          <cell r="AK570" t="str">
            <v/>
          </cell>
          <cell r="AL570" t="str">
            <v/>
          </cell>
          <cell r="AM570" t="str">
            <v/>
          </cell>
          <cell r="AN570" t="str">
            <v/>
          </cell>
          <cell r="AO570" t="str">
            <v/>
          </cell>
          <cell r="AP570" t="str">
            <v/>
          </cell>
          <cell r="AQ570" t="str">
            <v/>
          </cell>
          <cell r="AR570" t="str">
            <v/>
          </cell>
          <cell r="AS570" t="str">
            <v/>
          </cell>
          <cell r="AT570" t="str">
            <v/>
          </cell>
          <cell r="AU570" t="str">
            <v/>
          </cell>
          <cell r="AV570" t="str">
            <v/>
          </cell>
          <cell r="AW570" t="str">
            <v/>
          </cell>
          <cell r="AX570" t="str">
            <v/>
          </cell>
          <cell r="AY570" t="str">
            <v/>
          </cell>
          <cell r="AZ570" t="str">
            <v/>
          </cell>
          <cell r="BA570" t="str">
            <v/>
          </cell>
          <cell r="BB570" t="str">
            <v/>
          </cell>
          <cell r="BC570" t="str">
            <v/>
          </cell>
          <cell r="BD570" t="str">
            <v/>
          </cell>
          <cell r="BE570" t="str">
            <v/>
          </cell>
          <cell r="BF570" t="str">
            <v/>
          </cell>
          <cell r="BG570" t="str">
            <v/>
          </cell>
          <cell r="BH570" t="str">
            <v/>
          </cell>
          <cell r="BI570" t="str">
            <v/>
          </cell>
          <cell r="BJ570" t="str">
            <v/>
          </cell>
          <cell r="BK570" t="str">
            <v/>
          </cell>
          <cell r="BL570" t="str">
            <v/>
          </cell>
          <cell r="BM570" t="str">
            <v/>
          </cell>
          <cell r="BN570" t="str">
            <v/>
          </cell>
          <cell r="BO570" t="str">
            <v/>
          </cell>
          <cell r="BP570" t="str">
            <v/>
          </cell>
          <cell r="BQ570" t="str">
            <v/>
          </cell>
          <cell r="BR570" t="str">
            <v/>
          </cell>
          <cell r="BS570" t="str">
            <v/>
          </cell>
          <cell r="BT570" t="str">
            <v/>
          </cell>
          <cell r="BU570" t="str">
            <v/>
          </cell>
          <cell r="BV570" t="str">
            <v/>
          </cell>
          <cell r="BW570" t="str">
            <v/>
          </cell>
          <cell r="BX570" t="str">
            <v/>
          </cell>
          <cell r="BY570" t="str">
            <v/>
          </cell>
          <cell r="CA570" t="str">
            <v/>
          </cell>
          <cell r="CB570" t="str">
            <v/>
          </cell>
          <cell r="CC570" t="str">
            <v/>
          </cell>
          <cell r="CD570" t="str">
            <v/>
          </cell>
          <cell r="CE570" t="str">
            <v/>
          </cell>
          <cell r="CF570" t="str">
            <v/>
          </cell>
          <cell r="CG570" t="str">
            <v/>
          </cell>
          <cell r="CH570" t="str">
            <v/>
          </cell>
          <cell r="CI570" t="str">
            <v/>
          </cell>
          <cell r="CJ570" t="str">
            <v/>
          </cell>
          <cell r="CK570" t="str">
            <v/>
          </cell>
          <cell r="CL570" t="str">
            <v/>
          </cell>
          <cell r="CM570" t="str">
            <v/>
          </cell>
          <cell r="CN570" t="str">
            <v/>
          </cell>
          <cell r="CO570" t="str">
            <v/>
          </cell>
          <cell r="CP570" t="str">
            <v/>
          </cell>
          <cell r="CQ570" t="str">
            <v/>
          </cell>
          <cell r="CR570" t="str">
            <v/>
          </cell>
          <cell r="CS570" t="str">
            <v/>
          </cell>
          <cell r="CT570" t="str">
            <v/>
          </cell>
          <cell r="CU570" t="str">
            <v/>
          </cell>
          <cell r="CV570" t="str">
            <v/>
          </cell>
          <cell r="CW570" t="str">
            <v/>
          </cell>
          <cell r="CX570" t="str">
            <v/>
          </cell>
          <cell r="CY570" t="str">
            <v/>
          </cell>
          <cell r="CZ570" t="str">
            <v/>
          </cell>
          <cell r="DA570" t="str">
            <v/>
          </cell>
          <cell r="DB570" t="str">
            <v/>
          </cell>
          <cell r="DC570" t="str">
            <v/>
          </cell>
          <cell r="DD570" t="str">
            <v/>
          </cell>
          <cell r="DE570" t="str">
            <v/>
          </cell>
          <cell r="DF570" t="str">
            <v/>
          </cell>
          <cell r="DG570" t="str">
            <v/>
          </cell>
          <cell r="DH570" t="str">
            <v/>
          </cell>
          <cell r="DI570" t="str">
            <v/>
          </cell>
          <cell r="DJ570" t="str">
            <v/>
          </cell>
          <cell r="DK570" t="str">
            <v/>
          </cell>
          <cell r="DL570" t="str">
            <v/>
          </cell>
          <cell r="DM570" t="str">
            <v/>
          </cell>
          <cell r="DN570" t="str">
            <v/>
          </cell>
          <cell r="DO570" t="str">
            <v/>
          </cell>
          <cell r="DP570" t="str">
            <v/>
          </cell>
          <cell r="DQ570" t="str">
            <v/>
          </cell>
          <cell r="DR570" t="str">
            <v/>
          </cell>
          <cell r="DS570" t="str">
            <v/>
          </cell>
          <cell r="DT570" t="str">
            <v/>
          </cell>
          <cell r="DU570" t="str">
            <v/>
          </cell>
          <cell r="DV570" t="str">
            <v/>
          </cell>
          <cell r="DW570" t="str">
            <v/>
          </cell>
          <cell r="DX570" t="str">
            <v/>
          </cell>
          <cell r="DY570" t="str">
            <v/>
          </cell>
          <cell r="DZ570" t="str">
            <v/>
          </cell>
          <cell r="EA570" t="str">
            <v/>
          </cell>
          <cell r="EB570" t="str">
            <v/>
          </cell>
          <cell r="EC570" t="str">
            <v/>
          </cell>
          <cell r="ED570" t="str">
            <v/>
          </cell>
          <cell r="EE570" t="str">
            <v/>
          </cell>
          <cell r="EF570" t="str">
            <v/>
          </cell>
          <cell r="EG570" t="str">
            <v/>
          </cell>
          <cell r="EH570" t="str">
            <v/>
          </cell>
          <cell r="EI570" t="str">
            <v/>
          </cell>
          <cell r="EJ570" t="str">
            <v/>
          </cell>
          <cell r="EK570" t="str">
            <v/>
          </cell>
          <cell r="EL570" t="str">
            <v/>
          </cell>
          <cell r="EM570" t="str">
            <v/>
          </cell>
          <cell r="EN570" t="str">
            <v/>
          </cell>
          <cell r="EO570" t="str">
            <v/>
          </cell>
          <cell r="EP570" t="str">
            <v/>
          </cell>
          <cell r="EQ570" t="str">
            <v/>
          </cell>
          <cell r="ER570" t="str">
            <v/>
          </cell>
          <cell r="ES570" t="str">
            <v/>
          </cell>
          <cell r="ET570" t="str">
            <v/>
          </cell>
          <cell r="EU570" t="str">
            <v/>
          </cell>
          <cell r="EV570" t="str">
            <v/>
          </cell>
          <cell r="EW570" t="str">
            <v/>
          </cell>
          <cell r="EX570" t="str">
            <v/>
          </cell>
        </row>
        <row r="571"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F571" t="str">
            <v/>
          </cell>
          <cell r="G571" t="str">
            <v/>
          </cell>
          <cell r="H571" t="str">
            <v/>
          </cell>
          <cell r="I571" t="str">
            <v/>
          </cell>
          <cell r="J571" t="str">
            <v/>
          </cell>
          <cell r="K571" t="str">
            <v/>
          </cell>
          <cell r="L571" t="str">
            <v/>
          </cell>
          <cell r="M571" t="str">
            <v/>
          </cell>
          <cell r="N571" t="str">
            <v/>
          </cell>
          <cell r="O571" t="str">
            <v/>
          </cell>
          <cell r="P571" t="str">
            <v/>
          </cell>
          <cell r="Q571" t="str">
            <v/>
          </cell>
          <cell r="R571" t="str">
            <v/>
          </cell>
          <cell r="S571" t="str">
            <v/>
          </cell>
          <cell r="T571" t="str">
            <v/>
          </cell>
          <cell r="U571" t="str">
            <v/>
          </cell>
          <cell r="V571" t="str">
            <v/>
          </cell>
          <cell r="W571" t="str">
            <v/>
          </cell>
          <cell r="X571" t="str">
            <v/>
          </cell>
          <cell r="Y571" t="str">
            <v/>
          </cell>
          <cell r="Z571" t="str">
            <v/>
          </cell>
          <cell r="AA571" t="str">
            <v/>
          </cell>
          <cell r="AB571" t="str">
            <v/>
          </cell>
          <cell r="AC571" t="str">
            <v/>
          </cell>
          <cell r="AD571" t="str">
            <v/>
          </cell>
          <cell r="AE571" t="str">
            <v/>
          </cell>
          <cell r="AF571" t="str">
            <v/>
          </cell>
          <cell r="AG571" t="str">
            <v/>
          </cell>
          <cell r="AH571" t="str">
            <v/>
          </cell>
          <cell r="AI571" t="str">
            <v/>
          </cell>
          <cell r="AJ571" t="str">
            <v/>
          </cell>
          <cell r="AK571" t="str">
            <v/>
          </cell>
          <cell r="AL571" t="str">
            <v/>
          </cell>
          <cell r="AM571" t="str">
            <v/>
          </cell>
          <cell r="AN571" t="str">
            <v/>
          </cell>
          <cell r="AO571" t="str">
            <v/>
          </cell>
          <cell r="AP571" t="str">
            <v/>
          </cell>
          <cell r="AQ571" t="str">
            <v/>
          </cell>
          <cell r="AR571" t="str">
            <v/>
          </cell>
          <cell r="AS571" t="str">
            <v/>
          </cell>
          <cell r="AT571" t="str">
            <v/>
          </cell>
          <cell r="AU571" t="str">
            <v/>
          </cell>
          <cell r="AV571" t="str">
            <v/>
          </cell>
          <cell r="AW571" t="str">
            <v/>
          </cell>
          <cell r="AX571" t="str">
            <v/>
          </cell>
          <cell r="AY571" t="str">
            <v/>
          </cell>
          <cell r="AZ571" t="str">
            <v/>
          </cell>
          <cell r="BA571" t="str">
            <v/>
          </cell>
          <cell r="BB571" t="str">
            <v/>
          </cell>
          <cell r="BC571" t="str">
            <v/>
          </cell>
          <cell r="BD571" t="str">
            <v/>
          </cell>
          <cell r="BE571" t="str">
            <v/>
          </cell>
          <cell r="BF571" t="str">
            <v/>
          </cell>
          <cell r="BG571" t="str">
            <v/>
          </cell>
          <cell r="BH571" t="str">
            <v/>
          </cell>
          <cell r="BI571" t="str">
            <v/>
          </cell>
          <cell r="BJ571" t="str">
            <v/>
          </cell>
          <cell r="BK571" t="str">
            <v/>
          </cell>
          <cell r="BL571" t="str">
            <v/>
          </cell>
          <cell r="BM571" t="str">
            <v/>
          </cell>
          <cell r="BN571" t="str">
            <v/>
          </cell>
          <cell r="BO571" t="str">
            <v/>
          </cell>
          <cell r="BP571" t="str">
            <v/>
          </cell>
          <cell r="BQ571" t="str">
            <v/>
          </cell>
          <cell r="BR571" t="str">
            <v/>
          </cell>
          <cell r="BS571" t="str">
            <v/>
          </cell>
          <cell r="BT571" t="str">
            <v/>
          </cell>
          <cell r="BU571" t="str">
            <v/>
          </cell>
          <cell r="BV571" t="str">
            <v/>
          </cell>
          <cell r="BW571" t="str">
            <v/>
          </cell>
          <cell r="BX571" t="str">
            <v/>
          </cell>
          <cell r="BY571" t="str">
            <v/>
          </cell>
          <cell r="CA571" t="str">
            <v/>
          </cell>
          <cell r="CB571" t="str">
            <v/>
          </cell>
          <cell r="CC571" t="str">
            <v/>
          </cell>
          <cell r="CD571" t="str">
            <v/>
          </cell>
          <cell r="CE571" t="str">
            <v/>
          </cell>
          <cell r="CF571" t="str">
            <v/>
          </cell>
          <cell r="CG571" t="str">
            <v/>
          </cell>
          <cell r="CH571" t="str">
            <v/>
          </cell>
          <cell r="CI571" t="str">
            <v/>
          </cell>
          <cell r="CJ571" t="str">
            <v/>
          </cell>
          <cell r="CK571" t="str">
            <v/>
          </cell>
          <cell r="CL571" t="str">
            <v/>
          </cell>
          <cell r="CM571" t="str">
            <v/>
          </cell>
          <cell r="CN571" t="str">
            <v/>
          </cell>
          <cell r="CO571" t="str">
            <v/>
          </cell>
          <cell r="CP571" t="str">
            <v/>
          </cell>
          <cell r="CQ571" t="str">
            <v/>
          </cell>
          <cell r="CR571" t="str">
            <v/>
          </cell>
          <cell r="CS571" t="str">
            <v/>
          </cell>
          <cell r="CT571" t="str">
            <v/>
          </cell>
          <cell r="CU571" t="str">
            <v/>
          </cell>
          <cell r="CV571" t="str">
            <v/>
          </cell>
          <cell r="CW571" t="str">
            <v/>
          </cell>
          <cell r="CX571" t="str">
            <v/>
          </cell>
          <cell r="CY571" t="str">
            <v/>
          </cell>
          <cell r="CZ571" t="str">
            <v/>
          </cell>
          <cell r="DA571" t="str">
            <v/>
          </cell>
          <cell r="DB571" t="str">
            <v/>
          </cell>
          <cell r="DC571" t="str">
            <v/>
          </cell>
          <cell r="DD571" t="str">
            <v/>
          </cell>
          <cell r="DE571" t="str">
            <v/>
          </cell>
          <cell r="DF571" t="str">
            <v/>
          </cell>
          <cell r="DG571" t="str">
            <v/>
          </cell>
          <cell r="DH571" t="str">
            <v/>
          </cell>
          <cell r="DI571" t="str">
            <v/>
          </cell>
          <cell r="DJ571" t="str">
            <v/>
          </cell>
          <cell r="DK571" t="str">
            <v/>
          </cell>
          <cell r="DL571" t="str">
            <v/>
          </cell>
          <cell r="DM571" t="str">
            <v/>
          </cell>
          <cell r="DN571" t="str">
            <v/>
          </cell>
          <cell r="DO571" t="str">
            <v/>
          </cell>
          <cell r="DP571" t="str">
            <v/>
          </cell>
          <cell r="DQ571" t="str">
            <v/>
          </cell>
          <cell r="DR571" t="str">
            <v/>
          </cell>
          <cell r="DS571" t="str">
            <v/>
          </cell>
          <cell r="DT571" t="str">
            <v/>
          </cell>
          <cell r="DU571" t="str">
            <v/>
          </cell>
          <cell r="DV571" t="str">
            <v/>
          </cell>
          <cell r="DW571" t="str">
            <v/>
          </cell>
          <cell r="DX571" t="str">
            <v/>
          </cell>
          <cell r="DY571" t="str">
            <v/>
          </cell>
          <cell r="DZ571" t="str">
            <v/>
          </cell>
          <cell r="EA571" t="str">
            <v/>
          </cell>
          <cell r="EB571" t="str">
            <v/>
          </cell>
          <cell r="EC571" t="str">
            <v/>
          </cell>
          <cell r="ED571" t="str">
            <v/>
          </cell>
          <cell r="EE571" t="str">
            <v/>
          </cell>
          <cell r="EF571" t="str">
            <v/>
          </cell>
          <cell r="EG571" t="str">
            <v/>
          </cell>
          <cell r="EH571" t="str">
            <v/>
          </cell>
          <cell r="EI571" t="str">
            <v/>
          </cell>
          <cell r="EJ571" t="str">
            <v/>
          </cell>
          <cell r="EK571" t="str">
            <v/>
          </cell>
          <cell r="EL571" t="str">
            <v/>
          </cell>
          <cell r="EM571" t="str">
            <v/>
          </cell>
          <cell r="EN571" t="str">
            <v/>
          </cell>
          <cell r="EO571" t="str">
            <v/>
          </cell>
          <cell r="EP571" t="str">
            <v/>
          </cell>
          <cell r="EQ571" t="str">
            <v/>
          </cell>
          <cell r="ER571" t="str">
            <v/>
          </cell>
          <cell r="ES571" t="str">
            <v/>
          </cell>
          <cell r="ET571" t="str">
            <v/>
          </cell>
          <cell r="EU571" t="str">
            <v/>
          </cell>
          <cell r="EV571" t="str">
            <v/>
          </cell>
          <cell r="EW571" t="str">
            <v/>
          </cell>
          <cell r="EX571" t="str">
            <v/>
          </cell>
        </row>
        <row r="572"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F572" t="str">
            <v/>
          </cell>
          <cell r="G572" t="str">
            <v/>
          </cell>
          <cell r="H572" t="str">
            <v/>
          </cell>
          <cell r="I572" t="str">
            <v/>
          </cell>
          <cell r="J572" t="str">
            <v/>
          </cell>
          <cell r="K572" t="str">
            <v/>
          </cell>
          <cell r="L572" t="str">
            <v/>
          </cell>
          <cell r="M572" t="str">
            <v/>
          </cell>
          <cell r="N572" t="str">
            <v/>
          </cell>
          <cell r="O572" t="str">
            <v/>
          </cell>
          <cell r="P572" t="str">
            <v/>
          </cell>
          <cell r="Q572" t="str">
            <v/>
          </cell>
          <cell r="R572" t="str">
            <v/>
          </cell>
          <cell r="S572" t="str">
            <v/>
          </cell>
          <cell r="T572" t="str">
            <v/>
          </cell>
          <cell r="U572" t="str">
            <v/>
          </cell>
          <cell r="V572" t="str">
            <v/>
          </cell>
          <cell r="W572" t="str">
            <v/>
          </cell>
          <cell r="X572" t="str">
            <v/>
          </cell>
          <cell r="Y572" t="str">
            <v/>
          </cell>
          <cell r="Z572" t="str">
            <v/>
          </cell>
          <cell r="AA572" t="str">
            <v/>
          </cell>
          <cell r="AB572" t="str">
            <v/>
          </cell>
          <cell r="AC572" t="str">
            <v/>
          </cell>
          <cell r="AD572" t="str">
            <v/>
          </cell>
          <cell r="AE572" t="str">
            <v/>
          </cell>
          <cell r="AF572" t="str">
            <v/>
          </cell>
          <cell r="AG572" t="str">
            <v/>
          </cell>
          <cell r="AH572" t="str">
            <v/>
          </cell>
          <cell r="AI572" t="str">
            <v/>
          </cell>
          <cell r="AJ572" t="str">
            <v/>
          </cell>
          <cell r="AK572" t="str">
            <v/>
          </cell>
          <cell r="AL572" t="str">
            <v/>
          </cell>
          <cell r="AM572" t="str">
            <v/>
          </cell>
          <cell r="AN572" t="str">
            <v/>
          </cell>
          <cell r="AO572" t="str">
            <v/>
          </cell>
          <cell r="AP572" t="str">
            <v/>
          </cell>
          <cell r="AQ572" t="str">
            <v/>
          </cell>
          <cell r="AR572" t="str">
            <v/>
          </cell>
          <cell r="AS572" t="str">
            <v/>
          </cell>
          <cell r="AT572" t="str">
            <v/>
          </cell>
          <cell r="AU572" t="str">
            <v/>
          </cell>
          <cell r="AV572" t="str">
            <v/>
          </cell>
          <cell r="AW572" t="str">
            <v/>
          </cell>
          <cell r="AX572" t="str">
            <v/>
          </cell>
          <cell r="AY572" t="str">
            <v/>
          </cell>
          <cell r="AZ572" t="str">
            <v/>
          </cell>
          <cell r="BA572" t="str">
            <v/>
          </cell>
          <cell r="BB572" t="str">
            <v/>
          </cell>
          <cell r="BC572" t="str">
            <v/>
          </cell>
          <cell r="BD572" t="str">
            <v/>
          </cell>
          <cell r="BE572" t="str">
            <v/>
          </cell>
          <cell r="BF572" t="str">
            <v/>
          </cell>
          <cell r="BG572" t="str">
            <v/>
          </cell>
          <cell r="BH572" t="str">
            <v/>
          </cell>
          <cell r="BI572" t="str">
            <v/>
          </cell>
          <cell r="BJ572" t="str">
            <v/>
          </cell>
          <cell r="BK572" t="str">
            <v/>
          </cell>
          <cell r="BL572" t="str">
            <v/>
          </cell>
          <cell r="BM572" t="str">
            <v/>
          </cell>
          <cell r="BN572" t="str">
            <v/>
          </cell>
          <cell r="BO572" t="str">
            <v/>
          </cell>
          <cell r="BP572" t="str">
            <v/>
          </cell>
          <cell r="BQ572" t="str">
            <v/>
          </cell>
          <cell r="BR572" t="str">
            <v/>
          </cell>
          <cell r="BS572" t="str">
            <v/>
          </cell>
          <cell r="BT572" t="str">
            <v/>
          </cell>
          <cell r="BU572" t="str">
            <v/>
          </cell>
          <cell r="BV572" t="str">
            <v/>
          </cell>
          <cell r="BW572" t="str">
            <v/>
          </cell>
          <cell r="BX572" t="str">
            <v/>
          </cell>
          <cell r="BY572" t="str">
            <v/>
          </cell>
          <cell r="CA572" t="str">
            <v/>
          </cell>
          <cell r="CB572" t="str">
            <v/>
          </cell>
          <cell r="CC572" t="str">
            <v/>
          </cell>
          <cell r="CD572" t="str">
            <v/>
          </cell>
          <cell r="CE572" t="str">
            <v/>
          </cell>
          <cell r="CF572" t="str">
            <v/>
          </cell>
          <cell r="CG572" t="str">
            <v/>
          </cell>
          <cell r="CH572" t="str">
            <v/>
          </cell>
          <cell r="CI572" t="str">
            <v/>
          </cell>
          <cell r="CJ572" t="str">
            <v/>
          </cell>
          <cell r="CK572" t="str">
            <v/>
          </cell>
          <cell r="CL572" t="str">
            <v/>
          </cell>
          <cell r="CM572" t="str">
            <v/>
          </cell>
          <cell r="CN572" t="str">
            <v/>
          </cell>
          <cell r="CO572" t="str">
            <v/>
          </cell>
          <cell r="CP572" t="str">
            <v/>
          </cell>
          <cell r="CQ572" t="str">
            <v/>
          </cell>
          <cell r="CR572" t="str">
            <v/>
          </cell>
          <cell r="CS572" t="str">
            <v/>
          </cell>
          <cell r="CT572" t="str">
            <v/>
          </cell>
          <cell r="CU572" t="str">
            <v/>
          </cell>
          <cell r="CV572" t="str">
            <v/>
          </cell>
          <cell r="CW572" t="str">
            <v/>
          </cell>
          <cell r="CX572" t="str">
            <v/>
          </cell>
          <cell r="CY572" t="str">
            <v/>
          </cell>
          <cell r="CZ572" t="str">
            <v/>
          </cell>
          <cell r="DA572" t="str">
            <v/>
          </cell>
          <cell r="DB572" t="str">
            <v/>
          </cell>
          <cell r="DC572" t="str">
            <v/>
          </cell>
          <cell r="DD572" t="str">
            <v/>
          </cell>
          <cell r="DE572" t="str">
            <v/>
          </cell>
          <cell r="DF572" t="str">
            <v/>
          </cell>
          <cell r="DG572" t="str">
            <v/>
          </cell>
          <cell r="DH572" t="str">
            <v/>
          </cell>
          <cell r="DI572" t="str">
            <v/>
          </cell>
          <cell r="DJ572" t="str">
            <v/>
          </cell>
          <cell r="DK572" t="str">
            <v/>
          </cell>
          <cell r="DL572" t="str">
            <v/>
          </cell>
          <cell r="DM572" t="str">
            <v/>
          </cell>
          <cell r="DN572" t="str">
            <v/>
          </cell>
          <cell r="DO572" t="str">
            <v/>
          </cell>
          <cell r="DP572" t="str">
            <v/>
          </cell>
          <cell r="DQ572" t="str">
            <v/>
          </cell>
          <cell r="DR572" t="str">
            <v/>
          </cell>
          <cell r="DS572" t="str">
            <v/>
          </cell>
          <cell r="DT572" t="str">
            <v/>
          </cell>
          <cell r="DU572" t="str">
            <v/>
          </cell>
          <cell r="DV572" t="str">
            <v/>
          </cell>
          <cell r="DW572" t="str">
            <v/>
          </cell>
          <cell r="DX572" t="str">
            <v/>
          </cell>
          <cell r="DY572" t="str">
            <v/>
          </cell>
          <cell r="DZ572" t="str">
            <v/>
          </cell>
          <cell r="EA572" t="str">
            <v/>
          </cell>
          <cell r="EB572" t="str">
            <v/>
          </cell>
          <cell r="EC572" t="str">
            <v/>
          </cell>
          <cell r="ED572" t="str">
            <v/>
          </cell>
          <cell r="EE572" t="str">
            <v/>
          </cell>
          <cell r="EF572" t="str">
            <v/>
          </cell>
          <cell r="EG572" t="str">
            <v/>
          </cell>
          <cell r="EH572" t="str">
            <v/>
          </cell>
          <cell r="EI572" t="str">
            <v/>
          </cell>
          <cell r="EJ572" t="str">
            <v/>
          </cell>
          <cell r="EK572" t="str">
            <v/>
          </cell>
          <cell r="EL572" t="str">
            <v/>
          </cell>
          <cell r="EM572" t="str">
            <v/>
          </cell>
          <cell r="EN572" t="str">
            <v/>
          </cell>
          <cell r="EO572" t="str">
            <v/>
          </cell>
          <cell r="EP572" t="str">
            <v/>
          </cell>
          <cell r="EQ572" t="str">
            <v/>
          </cell>
          <cell r="ER572" t="str">
            <v/>
          </cell>
          <cell r="ES572" t="str">
            <v/>
          </cell>
          <cell r="ET572" t="str">
            <v/>
          </cell>
          <cell r="EU572" t="str">
            <v/>
          </cell>
          <cell r="EV572" t="str">
            <v/>
          </cell>
          <cell r="EW572" t="str">
            <v/>
          </cell>
          <cell r="EX572" t="str">
            <v/>
          </cell>
        </row>
        <row r="573"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F573" t="str">
            <v/>
          </cell>
          <cell r="G573" t="str">
            <v/>
          </cell>
          <cell r="H573" t="str">
            <v/>
          </cell>
          <cell r="I573" t="str">
            <v/>
          </cell>
          <cell r="J573" t="str">
            <v/>
          </cell>
          <cell r="K573" t="str">
            <v/>
          </cell>
          <cell r="L573" t="str">
            <v/>
          </cell>
          <cell r="M573" t="str">
            <v/>
          </cell>
          <cell r="N573" t="str">
            <v/>
          </cell>
          <cell r="O573" t="str">
            <v/>
          </cell>
          <cell r="P573" t="str">
            <v/>
          </cell>
          <cell r="Q573" t="str">
            <v/>
          </cell>
          <cell r="R573" t="str">
            <v/>
          </cell>
          <cell r="S573" t="str">
            <v/>
          </cell>
          <cell r="T573" t="str">
            <v/>
          </cell>
          <cell r="U573" t="str">
            <v/>
          </cell>
          <cell r="V573" t="str">
            <v/>
          </cell>
          <cell r="W573" t="str">
            <v/>
          </cell>
          <cell r="X573" t="str">
            <v/>
          </cell>
          <cell r="Y573" t="str">
            <v/>
          </cell>
          <cell r="Z573" t="str">
            <v/>
          </cell>
          <cell r="AA573" t="str">
            <v/>
          </cell>
          <cell r="AB573" t="str">
            <v/>
          </cell>
          <cell r="AC573" t="str">
            <v/>
          </cell>
          <cell r="AD573" t="str">
            <v/>
          </cell>
          <cell r="AE573" t="str">
            <v/>
          </cell>
          <cell r="AF573" t="str">
            <v/>
          </cell>
          <cell r="AG573" t="str">
            <v/>
          </cell>
          <cell r="AH573" t="str">
            <v/>
          </cell>
          <cell r="AI573" t="str">
            <v/>
          </cell>
          <cell r="AJ573" t="str">
            <v/>
          </cell>
          <cell r="AK573" t="str">
            <v/>
          </cell>
          <cell r="AL573" t="str">
            <v/>
          </cell>
          <cell r="AM573" t="str">
            <v/>
          </cell>
          <cell r="AN573" t="str">
            <v/>
          </cell>
          <cell r="AO573" t="str">
            <v/>
          </cell>
          <cell r="AP573" t="str">
            <v/>
          </cell>
          <cell r="AQ573" t="str">
            <v/>
          </cell>
          <cell r="AR573" t="str">
            <v/>
          </cell>
          <cell r="AS573" t="str">
            <v/>
          </cell>
          <cell r="AT573" t="str">
            <v/>
          </cell>
          <cell r="AU573" t="str">
            <v/>
          </cell>
          <cell r="AV573" t="str">
            <v/>
          </cell>
          <cell r="AW573" t="str">
            <v/>
          </cell>
          <cell r="AX573" t="str">
            <v/>
          </cell>
          <cell r="AY573" t="str">
            <v/>
          </cell>
          <cell r="AZ573" t="str">
            <v/>
          </cell>
          <cell r="BA573" t="str">
            <v/>
          </cell>
          <cell r="BB573" t="str">
            <v/>
          </cell>
          <cell r="BC573" t="str">
            <v/>
          </cell>
          <cell r="BD573" t="str">
            <v/>
          </cell>
          <cell r="BE573" t="str">
            <v/>
          </cell>
          <cell r="BF573" t="str">
            <v/>
          </cell>
          <cell r="BG573" t="str">
            <v/>
          </cell>
          <cell r="BH573" t="str">
            <v/>
          </cell>
          <cell r="BI573" t="str">
            <v/>
          </cell>
          <cell r="BJ573" t="str">
            <v/>
          </cell>
          <cell r="BK573" t="str">
            <v/>
          </cell>
          <cell r="BL573" t="str">
            <v/>
          </cell>
          <cell r="BM573" t="str">
            <v/>
          </cell>
          <cell r="BN573" t="str">
            <v/>
          </cell>
          <cell r="BO573" t="str">
            <v/>
          </cell>
          <cell r="BP573" t="str">
            <v/>
          </cell>
          <cell r="BQ573" t="str">
            <v/>
          </cell>
          <cell r="BR573" t="str">
            <v/>
          </cell>
          <cell r="BS573" t="str">
            <v/>
          </cell>
          <cell r="BT573" t="str">
            <v/>
          </cell>
          <cell r="BU573" t="str">
            <v/>
          </cell>
          <cell r="BV573" t="str">
            <v/>
          </cell>
          <cell r="BW573" t="str">
            <v/>
          </cell>
          <cell r="BX573" t="str">
            <v/>
          </cell>
          <cell r="BY573" t="str">
            <v/>
          </cell>
          <cell r="CA573" t="str">
            <v/>
          </cell>
          <cell r="CB573" t="str">
            <v/>
          </cell>
          <cell r="CC573" t="str">
            <v/>
          </cell>
          <cell r="CD573" t="str">
            <v/>
          </cell>
          <cell r="CE573" t="str">
            <v/>
          </cell>
          <cell r="CF573" t="str">
            <v/>
          </cell>
          <cell r="CG573" t="str">
            <v/>
          </cell>
          <cell r="CH573" t="str">
            <v/>
          </cell>
          <cell r="CI573" t="str">
            <v/>
          </cell>
          <cell r="CJ573" t="str">
            <v/>
          </cell>
          <cell r="CK573" t="str">
            <v/>
          </cell>
          <cell r="CL573" t="str">
            <v/>
          </cell>
          <cell r="CM573" t="str">
            <v/>
          </cell>
          <cell r="CN573" t="str">
            <v/>
          </cell>
          <cell r="CO573" t="str">
            <v/>
          </cell>
          <cell r="CP573" t="str">
            <v/>
          </cell>
          <cell r="CQ573" t="str">
            <v/>
          </cell>
          <cell r="CR573" t="str">
            <v/>
          </cell>
          <cell r="CS573" t="str">
            <v/>
          </cell>
          <cell r="CT573" t="str">
            <v/>
          </cell>
          <cell r="CU573" t="str">
            <v/>
          </cell>
          <cell r="CV573" t="str">
            <v/>
          </cell>
          <cell r="CW573" t="str">
            <v/>
          </cell>
          <cell r="CX573" t="str">
            <v/>
          </cell>
          <cell r="CY573" t="str">
            <v/>
          </cell>
          <cell r="CZ573" t="str">
            <v/>
          </cell>
          <cell r="DA573" t="str">
            <v/>
          </cell>
          <cell r="DB573" t="str">
            <v/>
          </cell>
          <cell r="DC573" t="str">
            <v/>
          </cell>
          <cell r="DD573" t="str">
            <v/>
          </cell>
          <cell r="DE573" t="str">
            <v/>
          </cell>
          <cell r="DF573" t="str">
            <v/>
          </cell>
          <cell r="DG573" t="str">
            <v/>
          </cell>
          <cell r="DH573" t="str">
            <v/>
          </cell>
          <cell r="DI573" t="str">
            <v/>
          </cell>
          <cell r="DJ573" t="str">
            <v/>
          </cell>
          <cell r="DK573" t="str">
            <v/>
          </cell>
          <cell r="DL573" t="str">
            <v/>
          </cell>
          <cell r="DM573" t="str">
            <v/>
          </cell>
          <cell r="DN573" t="str">
            <v/>
          </cell>
          <cell r="DO573" t="str">
            <v/>
          </cell>
          <cell r="DP573" t="str">
            <v/>
          </cell>
          <cell r="DQ573" t="str">
            <v/>
          </cell>
          <cell r="DR573" t="str">
            <v/>
          </cell>
          <cell r="DS573" t="str">
            <v/>
          </cell>
          <cell r="DT573" t="str">
            <v/>
          </cell>
          <cell r="DU573" t="str">
            <v/>
          </cell>
          <cell r="DV573" t="str">
            <v/>
          </cell>
          <cell r="DW573" t="str">
            <v/>
          </cell>
          <cell r="DX573" t="str">
            <v/>
          </cell>
          <cell r="DY573" t="str">
            <v/>
          </cell>
          <cell r="DZ573" t="str">
            <v/>
          </cell>
          <cell r="EA573" t="str">
            <v/>
          </cell>
          <cell r="EB573" t="str">
            <v/>
          </cell>
          <cell r="EC573" t="str">
            <v/>
          </cell>
          <cell r="ED573" t="str">
            <v/>
          </cell>
          <cell r="EE573" t="str">
            <v/>
          </cell>
          <cell r="EF573" t="str">
            <v/>
          </cell>
          <cell r="EG573" t="str">
            <v/>
          </cell>
          <cell r="EH573" t="str">
            <v/>
          </cell>
          <cell r="EI573" t="str">
            <v/>
          </cell>
          <cell r="EJ573" t="str">
            <v/>
          </cell>
          <cell r="EK573" t="str">
            <v/>
          </cell>
          <cell r="EL573" t="str">
            <v/>
          </cell>
          <cell r="EM573" t="str">
            <v/>
          </cell>
          <cell r="EN573" t="str">
            <v/>
          </cell>
          <cell r="EO573" t="str">
            <v/>
          </cell>
          <cell r="EP573" t="str">
            <v/>
          </cell>
          <cell r="EQ573" t="str">
            <v/>
          </cell>
          <cell r="ER573" t="str">
            <v/>
          </cell>
          <cell r="ES573" t="str">
            <v/>
          </cell>
          <cell r="ET573" t="str">
            <v/>
          </cell>
          <cell r="EU573" t="str">
            <v/>
          </cell>
          <cell r="EV573" t="str">
            <v/>
          </cell>
          <cell r="EW573" t="str">
            <v/>
          </cell>
          <cell r="EX573" t="str">
            <v/>
          </cell>
        </row>
        <row r="574"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F574" t="str">
            <v/>
          </cell>
          <cell r="G574" t="str">
            <v/>
          </cell>
          <cell r="H574" t="str">
            <v/>
          </cell>
          <cell r="I574" t="str">
            <v/>
          </cell>
          <cell r="J574" t="str">
            <v/>
          </cell>
          <cell r="K574" t="str">
            <v/>
          </cell>
          <cell r="L574" t="str">
            <v/>
          </cell>
          <cell r="M574" t="str">
            <v/>
          </cell>
          <cell r="N574" t="str">
            <v/>
          </cell>
          <cell r="O574" t="str">
            <v/>
          </cell>
          <cell r="P574" t="str">
            <v/>
          </cell>
          <cell r="Q574" t="str">
            <v/>
          </cell>
          <cell r="R574" t="str">
            <v/>
          </cell>
          <cell r="S574" t="str">
            <v/>
          </cell>
          <cell r="T574" t="str">
            <v/>
          </cell>
          <cell r="U574" t="str">
            <v/>
          </cell>
          <cell r="V574" t="str">
            <v/>
          </cell>
          <cell r="W574" t="str">
            <v/>
          </cell>
          <cell r="X574" t="str">
            <v/>
          </cell>
          <cell r="Y574" t="str">
            <v/>
          </cell>
          <cell r="Z574" t="str">
            <v/>
          </cell>
          <cell r="AA574" t="str">
            <v/>
          </cell>
          <cell r="AB574" t="str">
            <v/>
          </cell>
          <cell r="AC574" t="str">
            <v/>
          </cell>
          <cell r="AD574" t="str">
            <v/>
          </cell>
          <cell r="AE574" t="str">
            <v/>
          </cell>
          <cell r="AF574" t="str">
            <v/>
          </cell>
          <cell r="AG574" t="str">
            <v/>
          </cell>
          <cell r="AH574" t="str">
            <v/>
          </cell>
          <cell r="AI574" t="str">
            <v/>
          </cell>
          <cell r="AJ574" t="str">
            <v/>
          </cell>
          <cell r="AK574" t="str">
            <v/>
          </cell>
          <cell r="AL574" t="str">
            <v/>
          </cell>
          <cell r="AM574" t="str">
            <v/>
          </cell>
          <cell r="AN574" t="str">
            <v/>
          </cell>
          <cell r="AO574" t="str">
            <v/>
          </cell>
          <cell r="AP574" t="str">
            <v/>
          </cell>
          <cell r="AQ574" t="str">
            <v/>
          </cell>
          <cell r="AR574" t="str">
            <v/>
          </cell>
          <cell r="AS574" t="str">
            <v/>
          </cell>
          <cell r="AT574" t="str">
            <v/>
          </cell>
          <cell r="AU574" t="str">
            <v/>
          </cell>
          <cell r="AV574" t="str">
            <v/>
          </cell>
          <cell r="AW574" t="str">
            <v/>
          </cell>
          <cell r="AX574" t="str">
            <v/>
          </cell>
          <cell r="AY574" t="str">
            <v/>
          </cell>
          <cell r="AZ574" t="str">
            <v/>
          </cell>
          <cell r="BA574" t="str">
            <v/>
          </cell>
          <cell r="BB574" t="str">
            <v/>
          </cell>
          <cell r="BC574" t="str">
            <v/>
          </cell>
          <cell r="BD574" t="str">
            <v/>
          </cell>
          <cell r="BE574" t="str">
            <v/>
          </cell>
          <cell r="BF574" t="str">
            <v/>
          </cell>
          <cell r="BG574" t="str">
            <v/>
          </cell>
          <cell r="BH574" t="str">
            <v/>
          </cell>
          <cell r="BI574" t="str">
            <v/>
          </cell>
          <cell r="BJ574" t="str">
            <v/>
          </cell>
          <cell r="BK574" t="str">
            <v/>
          </cell>
          <cell r="BL574" t="str">
            <v/>
          </cell>
          <cell r="BM574" t="str">
            <v/>
          </cell>
          <cell r="BN574" t="str">
            <v/>
          </cell>
          <cell r="BO574" t="str">
            <v/>
          </cell>
          <cell r="BP574" t="str">
            <v/>
          </cell>
          <cell r="BQ574" t="str">
            <v/>
          </cell>
          <cell r="BR574" t="str">
            <v/>
          </cell>
          <cell r="BS574" t="str">
            <v/>
          </cell>
          <cell r="BT574" t="str">
            <v/>
          </cell>
          <cell r="BU574" t="str">
            <v/>
          </cell>
          <cell r="BV574" t="str">
            <v/>
          </cell>
          <cell r="BW574" t="str">
            <v/>
          </cell>
          <cell r="BX574" t="str">
            <v/>
          </cell>
          <cell r="BY574" t="str">
            <v/>
          </cell>
          <cell r="CA574" t="str">
            <v/>
          </cell>
          <cell r="CB574" t="str">
            <v/>
          </cell>
          <cell r="CC574" t="str">
            <v/>
          </cell>
          <cell r="CD574" t="str">
            <v/>
          </cell>
          <cell r="CE574" t="str">
            <v/>
          </cell>
          <cell r="CF574" t="str">
            <v/>
          </cell>
          <cell r="CG574" t="str">
            <v/>
          </cell>
          <cell r="CH574" t="str">
            <v/>
          </cell>
          <cell r="CI574" t="str">
            <v/>
          </cell>
          <cell r="CJ574" t="str">
            <v/>
          </cell>
          <cell r="CK574" t="str">
            <v/>
          </cell>
          <cell r="CL574" t="str">
            <v/>
          </cell>
          <cell r="CM574" t="str">
            <v/>
          </cell>
          <cell r="CN574" t="str">
            <v/>
          </cell>
          <cell r="CO574" t="str">
            <v/>
          </cell>
          <cell r="CP574" t="str">
            <v/>
          </cell>
          <cell r="CQ574" t="str">
            <v/>
          </cell>
          <cell r="CR574" t="str">
            <v/>
          </cell>
          <cell r="CS574" t="str">
            <v/>
          </cell>
          <cell r="CT574" t="str">
            <v/>
          </cell>
          <cell r="CU574" t="str">
            <v/>
          </cell>
          <cell r="CV574" t="str">
            <v/>
          </cell>
          <cell r="CW574" t="str">
            <v/>
          </cell>
          <cell r="CX574" t="str">
            <v/>
          </cell>
          <cell r="CY574" t="str">
            <v/>
          </cell>
          <cell r="CZ574" t="str">
            <v/>
          </cell>
          <cell r="DA574" t="str">
            <v/>
          </cell>
          <cell r="DB574" t="str">
            <v/>
          </cell>
          <cell r="DC574" t="str">
            <v/>
          </cell>
          <cell r="DD574" t="str">
            <v/>
          </cell>
          <cell r="DE574" t="str">
            <v/>
          </cell>
          <cell r="DF574" t="str">
            <v/>
          </cell>
          <cell r="DG574" t="str">
            <v/>
          </cell>
          <cell r="DH574" t="str">
            <v/>
          </cell>
          <cell r="DI574" t="str">
            <v/>
          </cell>
          <cell r="DJ574" t="str">
            <v/>
          </cell>
          <cell r="DK574" t="str">
            <v/>
          </cell>
          <cell r="DL574" t="str">
            <v/>
          </cell>
          <cell r="DM574" t="str">
            <v/>
          </cell>
          <cell r="DN574" t="str">
            <v/>
          </cell>
          <cell r="DO574" t="str">
            <v/>
          </cell>
          <cell r="DP574" t="str">
            <v/>
          </cell>
          <cell r="DQ574" t="str">
            <v/>
          </cell>
          <cell r="DR574" t="str">
            <v/>
          </cell>
          <cell r="DS574" t="str">
            <v/>
          </cell>
          <cell r="DT574" t="str">
            <v/>
          </cell>
          <cell r="DU574" t="str">
            <v/>
          </cell>
          <cell r="DV574" t="str">
            <v/>
          </cell>
          <cell r="DW574" t="str">
            <v/>
          </cell>
          <cell r="DX574" t="str">
            <v/>
          </cell>
          <cell r="DY574" t="str">
            <v/>
          </cell>
          <cell r="DZ574" t="str">
            <v/>
          </cell>
          <cell r="EA574" t="str">
            <v/>
          </cell>
          <cell r="EB574" t="str">
            <v/>
          </cell>
          <cell r="EC574" t="str">
            <v/>
          </cell>
          <cell r="ED574" t="str">
            <v/>
          </cell>
          <cell r="EE574" t="str">
            <v/>
          </cell>
          <cell r="EF574" t="str">
            <v/>
          </cell>
          <cell r="EG574" t="str">
            <v/>
          </cell>
          <cell r="EH574" t="str">
            <v/>
          </cell>
          <cell r="EI574" t="str">
            <v/>
          </cell>
          <cell r="EJ574" t="str">
            <v/>
          </cell>
          <cell r="EK574" t="str">
            <v/>
          </cell>
          <cell r="EL574" t="str">
            <v/>
          </cell>
          <cell r="EM574" t="str">
            <v/>
          </cell>
          <cell r="EN574" t="str">
            <v/>
          </cell>
          <cell r="EO574" t="str">
            <v/>
          </cell>
          <cell r="EP574" t="str">
            <v/>
          </cell>
          <cell r="EQ574" t="str">
            <v/>
          </cell>
          <cell r="ER574" t="str">
            <v/>
          </cell>
          <cell r="ES574" t="str">
            <v/>
          </cell>
          <cell r="ET574" t="str">
            <v/>
          </cell>
          <cell r="EU574" t="str">
            <v/>
          </cell>
          <cell r="EV574" t="str">
            <v/>
          </cell>
          <cell r="EW574" t="str">
            <v/>
          </cell>
          <cell r="EX574" t="str">
            <v/>
          </cell>
        </row>
        <row r="575"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F575" t="str">
            <v/>
          </cell>
          <cell r="G575" t="str">
            <v/>
          </cell>
          <cell r="H575" t="str">
            <v/>
          </cell>
          <cell r="I575" t="str">
            <v/>
          </cell>
          <cell r="J575" t="str">
            <v/>
          </cell>
          <cell r="K575" t="str">
            <v/>
          </cell>
          <cell r="L575" t="str">
            <v/>
          </cell>
          <cell r="M575" t="str">
            <v/>
          </cell>
          <cell r="N575" t="str">
            <v/>
          </cell>
          <cell r="O575" t="str">
            <v/>
          </cell>
          <cell r="P575" t="str">
            <v/>
          </cell>
          <cell r="Q575" t="str">
            <v/>
          </cell>
          <cell r="R575" t="str">
            <v/>
          </cell>
          <cell r="S575" t="str">
            <v/>
          </cell>
          <cell r="T575" t="str">
            <v/>
          </cell>
          <cell r="U575" t="str">
            <v/>
          </cell>
          <cell r="V575" t="str">
            <v/>
          </cell>
          <cell r="W575" t="str">
            <v/>
          </cell>
          <cell r="X575" t="str">
            <v/>
          </cell>
          <cell r="Y575" t="str">
            <v/>
          </cell>
          <cell r="Z575" t="str">
            <v/>
          </cell>
          <cell r="AA575" t="str">
            <v/>
          </cell>
          <cell r="AB575" t="str">
            <v/>
          </cell>
          <cell r="AC575" t="str">
            <v/>
          </cell>
          <cell r="AD575" t="str">
            <v/>
          </cell>
          <cell r="AE575" t="str">
            <v/>
          </cell>
          <cell r="AF575" t="str">
            <v/>
          </cell>
          <cell r="AG575" t="str">
            <v/>
          </cell>
          <cell r="AH575" t="str">
            <v/>
          </cell>
          <cell r="AI575" t="str">
            <v/>
          </cell>
          <cell r="AJ575" t="str">
            <v/>
          </cell>
          <cell r="AK575" t="str">
            <v/>
          </cell>
          <cell r="AL575" t="str">
            <v/>
          </cell>
          <cell r="AM575" t="str">
            <v/>
          </cell>
          <cell r="AN575" t="str">
            <v/>
          </cell>
          <cell r="AO575" t="str">
            <v/>
          </cell>
          <cell r="AP575" t="str">
            <v/>
          </cell>
          <cell r="AQ575" t="str">
            <v/>
          </cell>
          <cell r="AR575" t="str">
            <v/>
          </cell>
          <cell r="AS575" t="str">
            <v/>
          </cell>
          <cell r="AT575" t="str">
            <v/>
          </cell>
          <cell r="AU575" t="str">
            <v/>
          </cell>
          <cell r="AV575" t="str">
            <v/>
          </cell>
          <cell r="AW575" t="str">
            <v/>
          </cell>
          <cell r="AX575" t="str">
            <v/>
          </cell>
          <cell r="AY575" t="str">
            <v/>
          </cell>
          <cell r="AZ575" t="str">
            <v/>
          </cell>
          <cell r="BA575" t="str">
            <v/>
          </cell>
          <cell r="BB575" t="str">
            <v/>
          </cell>
          <cell r="BC575" t="str">
            <v/>
          </cell>
          <cell r="BD575" t="str">
            <v/>
          </cell>
          <cell r="BE575" t="str">
            <v/>
          </cell>
          <cell r="BF575" t="str">
            <v/>
          </cell>
          <cell r="BG575" t="str">
            <v/>
          </cell>
          <cell r="BH575" t="str">
            <v/>
          </cell>
          <cell r="BI575" t="str">
            <v/>
          </cell>
          <cell r="BJ575" t="str">
            <v/>
          </cell>
          <cell r="BK575" t="str">
            <v/>
          </cell>
          <cell r="BL575" t="str">
            <v/>
          </cell>
          <cell r="BM575" t="str">
            <v/>
          </cell>
          <cell r="BN575" t="str">
            <v/>
          </cell>
          <cell r="BO575" t="str">
            <v/>
          </cell>
          <cell r="BP575" t="str">
            <v/>
          </cell>
          <cell r="BQ575" t="str">
            <v/>
          </cell>
          <cell r="BR575" t="str">
            <v/>
          </cell>
          <cell r="BS575" t="str">
            <v/>
          </cell>
          <cell r="BT575" t="str">
            <v/>
          </cell>
          <cell r="BU575" t="str">
            <v/>
          </cell>
          <cell r="BV575" t="str">
            <v/>
          </cell>
          <cell r="BW575" t="str">
            <v/>
          </cell>
          <cell r="BX575" t="str">
            <v/>
          </cell>
          <cell r="BY575" t="str">
            <v/>
          </cell>
          <cell r="CA575" t="str">
            <v/>
          </cell>
          <cell r="CB575" t="str">
            <v/>
          </cell>
          <cell r="CC575" t="str">
            <v/>
          </cell>
          <cell r="CD575" t="str">
            <v/>
          </cell>
          <cell r="CE575" t="str">
            <v/>
          </cell>
          <cell r="CF575" t="str">
            <v/>
          </cell>
          <cell r="CG575" t="str">
            <v/>
          </cell>
          <cell r="CH575" t="str">
            <v/>
          </cell>
          <cell r="CI575" t="str">
            <v/>
          </cell>
          <cell r="CJ575" t="str">
            <v/>
          </cell>
          <cell r="CK575" t="str">
            <v/>
          </cell>
          <cell r="CL575" t="str">
            <v/>
          </cell>
          <cell r="CM575" t="str">
            <v/>
          </cell>
          <cell r="CN575" t="str">
            <v/>
          </cell>
          <cell r="CO575" t="str">
            <v/>
          </cell>
          <cell r="CP575" t="str">
            <v/>
          </cell>
          <cell r="CQ575" t="str">
            <v/>
          </cell>
          <cell r="CR575" t="str">
            <v/>
          </cell>
          <cell r="CS575" t="str">
            <v/>
          </cell>
          <cell r="CT575" t="str">
            <v/>
          </cell>
          <cell r="CU575" t="str">
            <v/>
          </cell>
          <cell r="CV575" t="str">
            <v/>
          </cell>
          <cell r="CW575" t="str">
            <v/>
          </cell>
          <cell r="CX575" t="str">
            <v/>
          </cell>
          <cell r="CY575" t="str">
            <v/>
          </cell>
          <cell r="CZ575" t="str">
            <v/>
          </cell>
          <cell r="DA575" t="str">
            <v/>
          </cell>
          <cell r="DB575" t="str">
            <v/>
          </cell>
          <cell r="DC575" t="str">
            <v/>
          </cell>
          <cell r="DD575" t="str">
            <v/>
          </cell>
          <cell r="DE575" t="str">
            <v/>
          </cell>
          <cell r="DF575" t="str">
            <v/>
          </cell>
          <cell r="DG575" t="str">
            <v/>
          </cell>
          <cell r="DH575" t="str">
            <v/>
          </cell>
          <cell r="DI575" t="str">
            <v/>
          </cell>
          <cell r="DJ575" t="str">
            <v/>
          </cell>
          <cell r="DK575" t="str">
            <v/>
          </cell>
          <cell r="DL575" t="str">
            <v/>
          </cell>
          <cell r="DM575" t="str">
            <v/>
          </cell>
          <cell r="DN575" t="str">
            <v/>
          </cell>
          <cell r="DO575" t="str">
            <v/>
          </cell>
          <cell r="DP575" t="str">
            <v/>
          </cell>
          <cell r="DQ575" t="str">
            <v/>
          </cell>
          <cell r="DR575" t="str">
            <v/>
          </cell>
          <cell r="DS575" t="str">
            <v/>
          </cell>
          <cell r="DT575" t="str">
            <v/>
          </cell>
          <cell r="DU575" t="str">
            <v/>
          </cell>
          <cell r="DV575" t="str">
            <v/>
          </cell>
          <cell r="DW575" t="str">
            <v/>
          </cell>
          <cell r="DX575" t="str">
            <v/>
          </cell>
          <cell r="DY575" t="str">
            <v/>
          </cell>
          <cell r="DZ575" t="str">
            <v/>
          </cell>
          <cell r="EA575" t="str">
            <v/>
          </cell>
          <cell r="EB575" t="str">
            <v/>
          </cell>
          <cell r="EC575" t="str">
            <v/>
          </cell>
          <cell r="ED575" t="str">
            <v/>
          </cell>
          <cell r="EE575" t="str">
            <v/>
          </cell>
          <cell r="EF575" t="str">
            <v/>
          </cell>
          <cell r="EG575" t="str">
            <v/>
          </cell>
          <cell r="EH575" t="str">
            <v/>
          </cell>
          <cell r="EI575" t="str">
            <v/>
          </cell>
          <cell r="EJ575" t="str">
            <v/>
          </cell>
          <cell r="EK575" t="str">
            <v/>
          </cell>
          <cell r="EL575" t="str">
            <v/>
          </cell>
          <cell r="EM575" t="str">
            <v/>
          </cell>
          <cell r="EN575" t="str">
            <v/>
          </cell>
          <cell r="EO575" t="str">
            <v/>
          </cell>
          <cell r="EP575" t="str">
            <v/>
          </cell>
          <cell r="EQ575" t="str">
            <v/>
          </cell>
          <cell r="ER575" t="str">
            <v/>
          </cell>
          <cell r="ES575" t="str">
            <v/>
          </cell>
          <cell r="ET575" t="str">
            <v/>
          </cell>
          <cell r="EU575" t="str">
            <v/>
          </cell>
          <cell r="EV575" t="str">
            <v/>
          </cell>
          <cell r="EW575" t="str">
            <v/>
          </cell>
          <cell r="EX575" t="str">
            <v/>
          </cell>
        </row>
        <row r="576"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F576" t="str">
            <v/>
          </cell>
          <cell r="G576" t="str">
            <v/>
          </cell>
          <cell r="H576" t="str">
            <v/>
          </cell>
          <cell r="I576" t="str">
            <v/>
          </cell>
          <cell r="J576" t="str">
            <v/>
          </cell>
          <cell r="K576" t="str">
            <v/>
          </cell>
          <cell r="L576" t="str">
            <v/>
          </cell>
          <cell r="M576" t="str">
            <v/>
          </cell>
          <cell r="N576" t="str">
            <v/>
          </cell>
          <cell r="O576" t="str">
            <v/>
          </cell>
          <cell r="P576" t="str">
            <v/>
          </cell>
          <cell r="Q576" t="str">
            <v/>
          </cell>
          <cell r="R576" t="str">
            <v/>
          </cell>
          <cell r="S576" t="str">
            <v/>
          </cell>
          <cell r="T576" t="str">
            <v/>
          </cell>
          <cell r="U576" t="str">
            <v/>
          </cell>
          <cell r="V576" t="str">
            <v/>
          </cell>
          <cell r="W576" t="str">
            <v/>
          </cell>
          <cell r="X576" t="str">
            <v/>
          </cell>
          <cell r="Y576" t="str">
            <v/>
          </cell>
          <cell r="Z576" t="str">
            <v/>
          </cell>
          <cell r="AA576" t="str">
            <v/>
          </cell>
          <cell r="AB576" t="str">
            <v/>
          </cell>
          <cell r="AC576" t="str">
            <v/>
          </cell>
          <cell r="AD576" t="str">
            <v/>
          </cell>
          <cell r="AE576" t="str">
            <v/>
          </cell>
          <cell r="AF576" t="str">
            <v/>
          </cell>
          <cell r="AG576" t="str">
            <v/>
          </cell>
          <cell r="AH576" t="str">
            <v/>
          </cell>
          <cell r="AI576" t="str">
            <v/>
          </cell>
          <cell r="AJ576" t="str">
            <v/>
          </cell>
          <cell r="AK576" t="str">
            <v/>
          </cell>
          <cell r="AL576" t="str">
            <v/>
          </cell>
          <cell r="AM576" t="str">
            <v/>
          </cell>
          <cell r="AN576" t="str">
            <v/>
          </cell>
          <cell r="AO576" t="str">
            <v/>
          </cell>
          <cell r="AP576" t="str">
            <v/>
          </cell>
          <cell r="AQ576" t="str">
            <v/>
          </cell>
          <cell r="AR576" t="str">
            <v/>
          </cell>
          <cell r="AS576" t="str">
            <v/>
          </cell>
          <cell r="AT576" t="str">
            <v/>
          </cell>
          <cell r="AU576" t="str">
            <v/>
          </cell>
          <cell r="AV576" t="str">
            <v/>
          </cell>
          <cell r="AW576" t="str">
            <v/>
          </cell>
          <cell r="AX576" t="str">
            <v/>
          </cell>
          <cell r="AY576" t="str">
            <v/>
          </cell>
          <cell r="AZ576" t="str">
            <v/>
          </cell>
          <cell r="BA576" t="str">
            <v/>
          </cell>
          <cell r="BB576" t="str">
            <v/>
          </cell>
          <cell r="BC576" t="str">
            <v/>
          </cell>
          <cell r="BD576" t="str">
            <v/>
          </cell>
          <cell r="BE576" t="str">
            <v/>
          </cell>
          <cell r="BF576" t="str">
            <v/>
          </cell>
          <cell r="BG576" t="str">
            <v/>
          </cell>
          <cell r="BH576" t="str">
            <v/>
          </cell>
          <cell r="BI576" t="str">
            <v/>
          </cell>
          <cell r="BJ576" t="str">
            <v/>
          </cell>
          <cell r="BK576" t="str">
            <v/>
          </cell>
          <cell r="BL576" t="str">
            <v/>
          </cell>
          <cell r="BM576" t="str">
            <v/>
          </cell>
          <cell r="BN576" t="str">
            <v/>
          </cell>
          <cell r="BO576" t="str">
            <v/>
          </cell>
          <cell r="BP576" t="str">
            <v/>
          </cell>
          <cell r="BQ576" t="str">
            <v/>
          </cell>
          <cell r="BR576" t="str">
            <v/>
          </cell>
          <cell r="BS576" t="str">
            <v/>
          </cell>
          <cell r="BT576" t="str">
            <v/>
          </cell>
          <cell r="BU576" t="str">
            <v/>
          </cell>
          <cell r="BV576" t="str">
            <v/>
          </cell>
          <cell r="BW576" t="str">
            <v/>
          </cell>
          <cell r="BX576" t="str">
            <v/>
          </cell>
          <cell r="BY576" t="str">
            <v/>
          </cell>
          <cell r="CA576" t="str">
            <v/>
          </cell>
          <cell r="CB576" t="str">
            <v/>
          </cell>
          <cell r="CC576" t="str">
            <v/>
          </cell>
          <cell r="CD576" t="str">
            <v/>
          </cell>
          <cell r="CE576" t="str">
            <v/>
          </cell>
          <cell r="CF576" t="str">
            <v/>
          </cell>
          <cell r="CG576" t="str">
            <v/>
          </cell>
          <cell r="CH576" t="str">
            <v/>
          </cell>
          <cell r="CI576" t="str">
            <v/>
          </cell>
          <cell r="CJ576" t="str">
            <v/>
          </cell>
          <cell r="CK576" t="str">
            <v/>
          </cell>
          <cell r="CL576" t="str">
            <v/>
          </cell>
          <cell r="CM576" t="str">
            <v/>
          </cell>
          <cell r="CN576" t="str">
            <v/>
          </cell>
          <cell r="CO576" t="str">
            <v/>
          </cell>
          <cell r="CP576" t="str">
            <v/>
          </cell>
          <cell r="CQ576" t="str">
            <v/>
          </cell>
          <cell r="CR576" t="str">
            <v/>
          </cell>
          <cell r="CS576" t="str">
            <v/>
          </cell>
          <cell r="CT576" t="str">
            <v/>
          </cell>
          <cell r="CU576" t="str">
            <v/>
          </cell>
          <cell r="CV576" t="str">
            <v/>
          </cell>
          <cell r="CW576" t="str">
            <v/>
          </cell>
          <cell r="CX576" t="str">
            <v/>
          </cell>
          <cell r="CY576" t="str">
            <v/>
          </cell>
          <cell r="CZ576" t="str">
            <v/>
          </cell>
          <cell r="DA576" t="str">
            <v/>
          </cell>
          <cell r="DB576" t="str">
            <v/>
          </cell>
          <cell r="DC576" t="str">
            <v/>
          </cell>
          <cell r="DD576" t="str">
            <v/>
          </cell>
          <cell r="DE576" t="str">
            <v/>
          </cell>
          <cell r="DF576" t="str">
            <v/>
          </cell>
          <cell r="DG576" t="str">
            <v/>
          </cell>
          <cell r="DH576" t="str">
            <v/>
          </cell>
          <cell r="DI576" t="str">
            <v/>
          </cell>
          <cell r="DJ576" t="str">
            <v/>
          </cell>
          <cell r="DK576" t="str">
            <v/>
          </cell>
          <cell r="DL576" t="str">
            <v/>
          </cell>
          <cell r="DM576" t="str">
            <v/>
          </cell>
          <cell r="DN576" t="str">
            <v/>
          </cell>
          <cell r="DO576" t="str">
            <v/>
          </cell>
          <cell r="DP576" t="str">
            <v/>
          </cell>
          <cell r="DQ576" t="str">
            <v/>
          </cell>
          <cell r="DR576" t="str">
            <v/>
          </cell>
          <cell r="DS576" t="str">
            <v/>
          </cell>
          <cell r="DT576" t="str">
            <v/>
          </cell>
          <cell r="DU576" t="str">
            <v/>
          </cell>
          <cell r="DV576" t="str">
            <v/>
          </cell>
          <cell r="DW576" t="str">
            <v/>
          </cell>
          <cell r="DX576" t="str">
            <v/>
          </cell>
          <cell r="DY576" t="str">
            <v/>
          </cell>
          <cell r="DZ576" t="str">
            <v/>
          </cell>
          <cell r="EA576" t="str">
            <v/>
          </cell>
          <cell r="EB576" t="str">
            <v/>
          </cell>
          <cell r="EC576" t="str">
            <v/>
          </cell>
          <cell r="ED576" t="str">
            <v/>
          </cell>
          <cell r="EE576" t="str">
            <v/>
          </cell>
          <cell r="EF576" t="str">
            <v/>
          </cell>
          <cell r="EG576" t="str">
            <v/>
          </cell>
          <cell r="EH576" t="str">
            <v/>
          </cell>
          <cell r="EI576" t="str">
            <v/>
          </cell>
          <cell r="EJ576" t="str">
            <v/>
          </cell>
          <cell r="EK576" t="str">
            <v/>
          </cell>
          <cell r="EL576" t="str">
            <v/>
          </cell>
          <cell r="EM576" t="str">
            <v/>
          </cell>
          <cell r="EN576" t="str">
            <v/>
          </cell>
          <cell r="EO576" t="str">
            <v/>
          </cell>
          <cell r="EP576" t="str">
            <v/>
          </cell>
          <cell r="EQ576" t="str">
            <v/>
          </cell>
          <cell r="ER576" t="str">
            <v/>
          </cell>
          <cell r="ES576" t="str">
            <v/>
          </cell>
          <cell r="ET576" t="str">
            <v/>
          </cell>
          <cell r="EU576" t="str">
            <v/>
          </cell>
          <cell r="EV576" t="str">
            <v/>
          </cell>
          <cell r="EW576" t="str">
            <v/>
          </cell>
          <cell r="EX576" t="str">
            <v/>
          </cell>
        </row>
        <row r="577"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F577" t="str">
            <v/>
          </cell>
          <cell r="G577" t="str">
            <v/>
          </cell>
          <cell r="H577" t="str">
            <v/>
          </cell>
          <cell r="I577" t="str">
            <v/>
          </cell>
          <cell r="J577" t="str">
            <v/>
          </cell>
          <cell r="K577" t="str">
            <v/>
          </cell>
          <cell r="L577" t="str">
            <v/>
          </cell>
          <cell r="M577" t="str">
            <v/>
          </cell>
          <cell r="N577" t="str">
            <v/>
          </cell>
          <cell r="O577" t="str">
            <v/>
          </cell>
          <cell r="P577" t="str">
            <v/>
          </cell>
          <cell r="Q577" t="str">
            <v/>
          </cell>
          <cell r="R577" t="str">
            <v/>
          </cell>
          <cell r="S577" t="str">
            <v/>
          </cell>
          <cell r="T577" t="str">
            <v/>
          </cell>
          <cell r="U577" t="str">
            <v/>
          </cell>
          <cell r="V577" t="str">
            <v/>
          </cell>
          <cell r="W577" t="str">
            <v/>
          </cell>
          <cell r="X577" t="str">
            <v/>
          </cell>
          <cell r="Y577" t="str">
            <v/>
          </cell>
          <cell r="Z577" t="str">
            <v/>
          </cell>
          <cell r="AA577" t="str">
            <v/>
          </cell>
          <cell r="AB577" t="str">
            <v/>
          </cell>
          <cell r="AC577" t="str">
            <v/>
          </cell>
          <cell r="AD577" t="str">
            <v/>
          </cell>
          <cell r="AE577" t="str">
            <v/>
          </cell>
          <cell r="AF577" t="str">
            <v/>
          </cell>
          <cell r="AG577" t="str">
            <v/>
          </cell>
          <cell r="AH577" t="str">
            <v/>
          </cell>
          <cell r="AI577" t="str">
            <v/>
          </cell>
          <cell r="AJ577" t="str">
            <v/>
          </cell>
          <cell r="AK577" t="str">
            <v/>
          </cell>
          <cell r="AL577" t="str">
            <v/>
          </cell>
          <cell r="AM577" t="str">
            <v/>
          </cell>
          <cell r="AN577" t="str">
            <v/>
          </cell>
          <cell r="AO577" t="str">
            <v/>
          </cell>
          <cell r="AP577" t="str">
            <v/>
          </cell>
          <cell r="AQ577" t="str">
            <v/>
          </cell>
          <cell r="AR577" t="str">
            <v/>
          </cell>
          <cell r="AS577" t="str">
            <v/>
          </cell>
          <cell r="AT577" t="str">
            <v/>
          </cell>
          <cell r="AU577" t="str">
            <v/>
          </cell>
          <cell r="AV577" t="str">
            <v/>
          </cell>
          <cell r="AW577" t="str">
            <v/>
          </cell>
          <cell r="AX577" t="str">
            <v/>
          </cell>
          <cell r="AY577" t="str">
            <v/>
          </cell>
          <cell r="AZ577" t="str">
            <v/>
          </cell>
          <cell r="BA577" t="str">
            <v/>
          </cell>
          <cell r="BB577" t="str">
            <v/>
          </cell>
          <cell r="BC577" t="str">
            <v/>
          </cell>
          <cell r="BD577" t="str">
            <v/>
          </cell>
          <cell r="BE577" t="str">
            <v/>
          </cell>
          <cell r="BF577" t="str">
            <v/>
          </cell>
          <cell r="BG577" t="str">
            <v/>
          </cell>
          <cell r="BH577" t="str">
            <v/>
          </cell>
          <cell r="BI577" t="str">
            <v/>
          </cell>
          <cell r="BJ577" t="str">
            <v/>
          </cell>
          <cell r="BK577" t="str">
            <v/>
          </cell>
          <cell r="BL577" t="str">
            <v/>
          </cell>
          <cell r="BM577" t="str">
            <v/>
          </cell>
          <cell r="BN577" t="str">
            <v/>
          </cell>
          <cell r="BO577" t="str">
            <v/>
          </cell>
          <cell r="BP577" t="str">
            <v/>
          </cell>
          <cell r="BQ577" t="str">
            <v/>
          </cell>
          <cell r="BR577" t="str">
            <v/>
          </cell>
          <cell r="BS577" t="str">
            <v/>
          </cell>
          <cell r="BT577" t="str">
            <v/>
          </cell>
          <cell r="BU577" t="str">
            <v/>
          </cell>
          <cell r="BV577" t="str">
            <v/>
          </cell>
          <cell r="BW577" t="str">
            <v/>
          </cell>
          <cell r="BX577" t="str">
            <v/>
          </cell>
          <cell r="BY577" t="str">
            <v/>
          </cell>
          <cell r="CA577" t="str">
            <v/>
          </cell>
          <cell r="CB577" t="str">
            <v/>
          </cell>
          <cell r="CC577" t="str">
            <v/>
          </cell>
          <cell r="CD577" t="str">
            <v/>
          </cell>
          <cell r="CE577" t="str">
            <v/>
          </cell>
          <cell r="CF577" t="str">
            <v/>
          </cell>
          <cell r="CG577" t="str">
            <v/>
          </cell>
          <cell r="CH577" t="str">
            <v/>
          </cell>
          <cell r="CI577" t="str">
            <v/>
          </cell>
          <cell r="CJ577" t="str">
            <v/>
          </cell>
          <cell r="CK577" t="str">
            <v/>
          </cell>
          <cell r="CL577" t="str">
            <v/>
          </cell>
          <cell r="CM577" t="str">
            <v/>
          </cell>
          <cell r="CN577" t="str">
            <v/>
          </cell>
          <cell r="CO577" t="str">
            <v/>
          </cell>
          <cell r="CP577" t="str">
            <v/>
          </cell>
          <cell r="CQ577" t="str">
            <v/>
          </cell>
          <cell r="CR577" t="str">
            <v/>
          </cell>
          <cell r="CS577" t="str">
            <v/>
          </cell>
          <cell r="CT577" t="str">
            <v/>
          </cell>
          <cell r="CU577" t="str">
            <v/>
          </cell>
          <cell r="CV577" t="str">
            <v/>
          </cell>
          <cell r="CW577" t="str">
            <v/>
          </cell>
          <cell r="CX577" t="str">
            <v/>
          </cell>
          <cell r="CY577" t="str">
            <v/>
          </cell>
          <cell r="CZ577" t="str">
            <v/>
          </cell>
          <cell r="DA577" t="str">
            <v/>
          </cell>
          <cell r="DB577" t="str">
            <v/>
          </cell>
          <cell r="DC577" t="str">
            <v/>
          </cell>
          <cell r="DD577" t="str">
            <v/>
          </cell>
          <cell r="DE577" t="str">
            <v/>
          </cell>
          <cell r="DF577" t="str">
            <v/>
          </cell>
          <cell r="DG577" t="str">
            <v/>
          </cell>
          <cell r="DH577" t="str">
            <v/>
          </cell>
          <cell r="DI577" t="str">
            <v/>
          </cell>
          <cell r="DJ577" t="str">
            <v/>
          </cell>
          <cell r="DK577" t="str">
            <v/>
          </cell>
          <cell r="DL577" t="str">
            <v/>
          </cell>
          <cell r="DM577" t="str">
            <v/>
          </cell>
          <cell r="DN577" t="str">
            <v/>
          </cell>
          <cell r="DO577" t="str">
            <v/>
          </cell>
          <cell r="DP577" t="str">
            <v/>
          </cell>
          <cell r="DQ577" t="str">
            <v/>
          </cell>
          <cell r="DR577" t="str">
            <v/>
          </cell>
          <cell r="DS577" t="str">
            <v/>
          </cell>
          <cell r="DT577" t="str">
            <v/>
          </cell>
          <cell r="DU577" t="str">
            <v/>
          </cell>
          <cell r="DV577" t="str">
            <v/>
          </cell>
          <cell r="DW577" t="str">
            <v/>
          </cell>
          <cell r="DX577" t="str">
            <v/>
          </cell>
          <cell r="DY577" t="str">
            <v/>
          </cell>
          <cell r="DZ577" t="str">
            <v/>
          </cell>
          <cell r="EA577" t="str">
            <v/>
          </cell>
          <cell r="EB577" t="str">
            <v/>
          </cell>
          <cell r="EC577" t="str">
            <v/>
          </cell>
          <cell r="ED577" t="str">
            <v/>
          </cell>
          <cell r="EE577" t="str">
            <v/>
          </cell>
          <cell r="EF577" t="str">
            <v/>
          </cell>
          <cell r="EG577" t="str">
            <v/>
          </cell>
          <cell r="EH577" t="str">
            <v/>
          </cell>
          <cell r="EI577" t="str">
            <v/>
          </cell>
          <cell r="EJ577" t="str">
            <v/>
          </cell>
          <cell r="EK577" t="str">
            <v/>
          </cell>
          <cell r="EL577" t="str">
            <v/>
          </cell>
          <cell r="EM577" t="str">
            <v/>
          </cell>
          <cell r="EN577" t="str">
            <v/>
          </cell>
          <cell r="EO577" t="str">
            <v/>
          </cell>
          <cell r="EP577" t="str">
            <v/>
          </cell>
          <cell r="EQ577" t="str">
            <v/>
          </cell>
          <cell r="ER577" t="str">
            <v/>
          </cell>
          <cell r="ES577" t="str">
            <v/>
          </cell>
          <cell r="ET577" t="str">
            <v/>
          </cell>
          <cell r="EU577" t="str">
            <v/>
          </cell>
          <cell r="EV577" t="str">
            <v/>
          </cell>
          <cell r="EW577" t="str">
            <v/>
          </cell>
          <cell r="EX577" t="str">
            <v/>
          </cell>
        </row>
        <row r="578">
          <cell r="B578" t="str">
            <v/>
          </cell>
          <cell r="C578" t="str">
            <v/>
          </cell>
          <cell r="D578" t="str">
            <v/>
          </cell>
          <cell r="E578" t="str">
            <v/>
          </cell>
          <cell r="F578" t="str">
            <v/>
          </cell>
          <cell r="G578" t="str">
            <v/>
          </cell>
          <cell r="H578" t="str">
            <v/>
          </cell>
          <cell r="I578" t="str">
            <v/>
          </cell>
          <cell r="J578" t="str">
            <v/>
          </cell>
          <cell r="K578" t="str">
            <v/>
          </cell>
          <cell r="L578" t="str">
            <v/>
          </cell>
          <cell r="M578" t="str">
            <v/>
          </cell>
          <cell r="N578" t="str">
            <v/>
          </cell>
          <cell r="O578" t="str">
            <v/>
          </cell>
          <cell r="P578" t="str">
            <v/>
          </cell>
          <cell r="Q578" t="str">
            <v/>
          </cell>
          <cell r="R578" t="str">
            <v/>
          </cell>
          <cell r="S578" t="str">
            <v/>
          </cell>
          <cell r="T578" t="str">
            <v/>
          </cell>
          <cell r="U578" t="str">
            <v/>
          </cell>
          <cell r="V578" t="str">
            <v/>
          </cell>
          <cell r="W578" t="str">
            <v/>
          </cell>
          <cell r="X578" t="str">
            <v/>
          </cell>
          <cell r="Y578" t="str">
            <v/>
          </cell>
          <cell r="Z578" t="str">
            <v/>
          </cell>
          <cell r="AA578" t="str">
            <v/>
          </cell>
          <cell r="AB578" t="str">
            <v/>
          </cell>
          <cell r="AC578" t="str">
            <v/>
          </cell>
          <cell r="AD578" t="str">
            <v/>
          </cell>
          <cell r="AE578" t="str">
            <v/>
          </cell>
          <cell r="AF578" t="str">
            <v/>
          </cell>
          <cell r="AG578" t="str">
            <v/>
          </cell>
          <cell r="AH578" t="str">
            <v/>
          </cell>
          <cell r="AI578" t="str">
            <v/>
          </cell>
          <cell r="AJ578" t="str">
            <v/>
          </cell>
          <cell r="AK578" t="str">
            <v/>
          </cell>
          <cell r="AL578" t="str">
            <v/>
          </cell>
          <cell r="AM578" t="str">
            <v/>
          </cell>
          <cell r="AN578" t="str">
            <v/>
          </cell>
          <cell r="AO578" t="str">
            <v/>
          </cell>
          <cell r="AP578" t="str">
            <v/>
          </cell>
          <cell r="AQ578" t="str">
            <v/>
          </cell>
          <cell r="AR578" t="str">
            <v/>
          </cell>
          <cell r="AS578" t="str">
            <v/>
          </cell>
          <cell r="AT578" t="str">
            <v/>
          </cell>
          <cell r="AU578" t="str">
            <v/>
          </cell>
          <cell r="AV578" t="str">
            <v/>
          </cell>
          <cell r="AW578" t="str">
            <v/>
          </cell>
          <cell r="AX578" t="str">
            <v/>
          </cell>
          <cell r="AY578" t="str">
            <v/>
          </cell>
          <cell r="AZ578" t="str">
            <v/>
          </cell>
          <cell r="BA578" t="str">
            <v/>
          </cell>
          <cell r="BB578" t="str">
            <v/>
          </cell>
          <cell r="BC578" t="str">
            <v/>
          </cell>
          <cell r="BD578" t="str">
            <v/>
          </cell>
          <cell r="BE578" t="str">
            <v/>
          </cell>
          <cell r="BF578" t="str">
            <v/>
          </cell>
          <cell r="BG578" t="str">
            <v/>
          </cell>
          <cell r="BH578" t="str">
            <v/>
          </cell>
          <cell r="BI578" t="str">
            <v/>
          </cell>
          <cell r="BJ578" t="str">
            <v/>
          </cell>
          <cell r="BK578" t="str">
            <v/>
          </cell>
          <cell r="BL578" t="str">
            <v/>
          </cell>
          <cell r="BM578" t="str">
            <v/>
          </cell>
          <cell r="BN578" t="str">
            <v/>
          </cell>
          <cell r="BO578" t="str">
            <v/>
          </cell>
          <cell r="BP578" t="str">
            <v/>
          </cell>
          <cell r="BQ578" t="str">
            <v/>
          </cell>
          <cell r="BR578" t="str">
            <v/>
          </cell>
          <cell r="BS578" t="str">
            <v/>
          </cell>
          <cell r="BT578" t="str">
            <v/>
          </cell>
          <cell r="BU578" t="str">
            <v/>
          </cell>
          <cell r="BV578" t="str">
            <v/>
          </cell>
          <cell r="BW578" t="str">
            <v/>
          </cell>
          <cell r="BX578" t="str">
            <v/>
          </cell>
          <cell r="BY578" t="str">
            <v/>
          </cell>
          <cell r="CA578" t="str">
            <v/>
          </cell>
          <cell r="CB578" t="str">
            <v/>
          </cell>
          <cell r="CC578" t="str">
            <v/>
          </cell>
          <cell r="CD578" t="str">
            <v/>
          </cell>
          <cell r="CE578" t="str">
            <v/>
          </cell>
          <cell r="CF578" t="str">
            <v/>
          </cell>
          <cell r="CG578" t="str">
            <v/>
          </cell>
          <cell r="CH578" t="str">
            <v/>
          </cell>
          <cell r="CI578" t="str">
            <v/>
          </cell>
          <cell r="CJ578" t="str">
            <v/>
          </cell>
          <cell r="CK578" t="str">
            <v/>
          </cell>
          <cell r="CL578" t="str">
            <v/>
          </cell>
          <cell r="CM578" t="str">
            <v/>
          </cell>
          <cell r="CN578" t="str">
            <v/>
          </cell>
          <cell r="CO578" t="str">
            <v/>
          </cell>
          <cell r="CP578" t="str">
            <v/>
          </cell>
          <cell r="CQ578" t="str">
            <v/>
          </cell>
          <cell r="CR578" t="str">
            <v/>
          </cell>
          <cell r="CS578" t="str">
            <v/>
          </cell>
          <cell r="CT578" t="str">
            <v/>
          </cell>
          <cell r="CU578" t="str">
            <v/>
          </cell>
          <cell r="CV578" t="str">
            <v/>
          </cell>
          <cell r="CW578" t="str">
            <v/>
          </cell>
          <cell r="CX578" t="str">
            <v/>
          </cell>
          <cell r="CY578" t="str">
            <v/>
          </cell>
          <cell r="CZ578" t="str">
            <v/>
          </cell>
          <cell r="DA578" t="str">
            <v/>
          </cell>
          <cell r="DB578" t="str">
            <v/>
          </cell>
          <cell r="DC578" t="str">
            <v/>
          </cell>
          <cell r="DD578" t="str">
            <v/>
          </cell>
          <cell r="DE578" t="str">
            <v/>
          </cell>
          <cell r="DF578" t="str">
            <v/>
          </cell>
          <cell r="DG578" t="str">
            <v/>
          </cell>
          <cell r="DH578" t="str">
            <v/>
          </cell>
          <cell r="DI578" t="str">
            <v/>
          </cell>
          <cell r="DJ578" t="str">
            <v/>
          </cell>
          <cell r="DK578" t="str">
            <v/>
          </cell>
          <cell r="DL578" t="str">
            <v/>
          </cell>
          <cell r="DM578" t="str">
            <v/>
          </cell>
          <cell r="DN578" t="str">
            <v/>
          </cell>
          <cell r="DO578" t="str">
            <v/>
          </cell>
          <cell r="DP578" t="str">
            <v/>
          </cell>
          <cell r="DQ578" t="str">
            <v/>
          </cell>
          <cell r="DR578" t="str">
            <v/>
          </cell>
          <cell r="DS578" t="str">
            <v/>
          </cell>
          <cell r="DT578" t="str">
            <v/>
          </cell>
          <cell r="DU578" t="str">
            <v/>
          </cell>
          <cell r="DV578" t="str">
            <v/>
          </cell>
          <cell r="DW578" t="str">
            <v/>
          </cell>
          <cell r="DX578" t="str">
            <v/>
          </cell>
          <cell r="DY578" t="str">
            <v/>
          </cell>
          <cell r="DZ578" t="str">
            <v/>
          </cell>
          <cell r="EA578" t="str">
            <v/>
          </cell>
          <cell r="EB578" t="str">
            <v/>
          </cell>
          <cell r="EC578" t="str">
            <v/>
          </cell>
          <cell r="ED578" t="str">
            <v/>
          </cell>
          <cell r="EE578" t="str">
            <v/>
          </cell>
          <cell r="EF578" t="str">
            <v/>
          </cell>
          <cell r="EG578" t="str">
            <v/>
          </cell>
          <cell r="EH578" t="str">
            <v/>
          </cell>
          <cell r="EI578" t="str">
            <v/>
          </cell>
          <cell r="EJ578" t="str">
            <v/>
          </cell>
          <cell r="EK578" t="str">
            <v/>
          </cell>
          <cell r="EL578" t="str">
            <v/>
          </cell>
          <cell r="EM578" t="str">
            <v/>
          </cell>
          <cell r="EN578" t="str">
            <v/>
          </cell>
          <cell r="EO578" t="str">
            <v/>
          </cell>
          <cell r="EP578" t="str">
            <v/>
          </cell>
          <cell r="EQ578" t="str">
            <v/>
          </cell>
          <cell r="ER578" t="str">
            <v/>
          </cell>
          <cell r="ES578" t="str">
            <v/>
          </cell>
          <cell r="ET578" t="str">
            <v/>
          </cell>
          <cell r="EU578" t="str">
            <v/>
          </cell>
          <cell r="EV578" t="str">
            <v/>
          </cell>
          <cell r="EW578" t="str">
            <v/>
          </cell>
          <cell r="EX578" t="str">
            <v/>
          </cell>
        </row>
        <row r="579">
          <cell r="B579" t="str">
            <v/>
          </cell>
          <cell r="C579" t="str">
            <v/>
          </cell>
          <cell r="D579" t="str">
            <v/>
          </cell>
          <cell r="E579" t="str">
            <v/>
          </cell>
          <cell r="F579" t="str">
            <v/>
          </cell>
          <cell r="G579" t="str">
            <v/>
          </cell>
          <cell r="H579" t="str">
            <v/>
          </cell>
          <cell r="I579" t="str">
            <v/>
          </cell>
          <cell r="J579" t="str">
            <v/>
          </cell>
          <cell r="K579" t="str">
            <v/>
          </cell>
          <cell r="L579" t="str">
            <v/>
          </cell>
          <cell r="M579" t="str">
            <v/>
          </cell>
          <cell r="N579" t="str">
            <v/>
          </cell>
          <cell r="O579" t="str">
            <v/>
          </cell>
          <cell r="P579" t="str">
            <v/>
          </cell>
          <cell r="Q579" t="str">
            <v/>
          </cell>
          <cell r="R579" t="str">
            <v/>
          </cell>
          <cell r="S579" t="str">
            <v/>
          </cell>
          <cell r="T579" t="str">
            <v/>
          </cell>
          <cell r="U579" t="str">
            <v/>
          </cell>
          <cell r="V579" t="str">
            <v/>
          </cell>
          <cell r="W579" t="str">
            <v/>
          </cell>
          <cell r="X579" t="str">
            <v/>
          </cell>
          <cell r="Y579" t="str">
            <v/>
          </cell>
          <cell r="Z579" t="str">
            <v/>
          </cell>
          <cell r="AA579" t="str">
            <v/>
          </cell>
          <cell r="AB579" t="str">
            <v/>
          </cell>
          <cell r="AC579" t="str">
            <v/>
          </cell>
          <cell r="AD579" t="str">
            <v/>
          </cell>
          <cell r="AE579" t="str">
            <v/>
          </cell>
          <cell r="AF579" t="str">
            <v/>
          </cell>
          <cell r="AG579" t="str">
            <v/>
          </cell>
          <cell r="AH579" t="str">
            <v/>
          </cell>
          <cell r="AI579" t="str">
            <v/>
          </cell>
          <cell r="AJ579" t="str">
            <v/>
          </cell>
          <cell r="AK579" t="str">
            <v/>
          </cell>
          <cell r="AL579" t="str">
            <v/>
          </cell>
          <cell r="AM579" t="str">
            <v/>
          </cell>
          <cell r="AN579" t="str">
            <v/>
          </cell>
          <cell r="AO579" t="str">
            <v/>
          </cell>
          <cell r="AP579" t="str">
            <v/>
          </cell>
          <cell r="AQ579" t="str">
            <v/>
          </cell>
          <cell r="AR579" t="str">
            <v/>
          </cell>
          <cell r="AS579" t="str">
            <v/>
          </cell>
          <cell r="AT579" t="str">
            <v/>
          </cell>
          <cell r="AU579" t="str">
            <v/>
          </cell>
          <cell r="AV579" t="str">
            <v/>
          </cell>
          <cell r="AW579" t="str">
            <v/>
          </cell>
          <cell r="AX579" t="str">
            <v/>
          </cell>
          <cell r="AY579" t="str">
            <v/>
          </cell>
          <cell r="AZ579" t="str">
            <v/>
          </cell>
          <cell r="BA579" t="str">
            <v/>
          </cell>
          <cell r="BB579" t="str">
            <v/>
          </cell>
          <cell r="BC579" t="str">
            <v/>
          </cell>
          <cell r="BD579" t="str">
            <v/>
          </cell>
          <cell r="BE579" t="str">
            <v/>
          </cell>
          <cell r="BF579" t="str">
            <v/>
          </cell>
          <cell r="BG579" t="str">
            <v/>
          </cell>
          <cell r="BH579" t="str">
            <v/>
          </cell>
          <cell r="BI579" t="str">
            <v/>
          </cell>
          <cell r="BJ579" t="str">
            <v/>
          </cell>
          <cell r="BK579" t="str">
            <v/>
          </cell>
          <cell r="BL579" t="str">
            <v/>
          </cell>
          <cell r="BM579" t="str">
            <v/>
          </cell>
          <cell r="BN579" t="str">
            <v/>
          </cell>
          <cell r="BO579" t="str">
            <v/>
          </cell>
          <cell r="BP579" t="str">
            <v/>
          </cell>
          <cell r="BQ579" t="str">
            <v/>
          </cell>
          <cell r="BR579" t="str">
            <v/>
          </cell>
          <cell r="BS579" t="str">
            <v/>
          </cell>
          <cell r="BT579" t="str">
            <v/>
          </cell>
          <cell r="BU579" t="str">
            <v/>
          </cell>
          <cell r="BV579" t="str">
            <v/>
          </cell>
          <cell r="BW579" t="str">
            <v/>
          </cell>
          <cell r="BX579" t="str">
            <v/>
          </cell>
          <cell r="BY579" t="str">
            <v/>
          </cell>
          <cell r="CA579" t="str">
            <v/>
          </cell>
          <cell r="CB579" t="str">
            <v/>
          </cell>
          <cell r="CC579" t="str">
            <v/>
          </cell>
          <cell r="CD579" t="str">
            <v/>
          </cell>
          <cell r="CE579" t="str">
            <v/>
          </cell>
          <cell r="CF579" t="str">
            <v/>
          </cell>
          <cell r="CG579" t="str">
            <v/>
          </cell>
          <cell r="CH579" t="str">
            <v/>
          </cell>
          <cell r="CI579" t="str">
            <v/>
          </cell>
          <cell r="CJ579" t="str">
            <v/>
          </cell>
          <cell r="CK579" t="str">
            <v/>
          </cell>
          <cell r="CL579" t="str">
            <v/>
          </cell>
          <cell r="CM579" t="str">
            <v/>
          </cell>
          <cell r="CN579" t="str">
            <v/>
          </cell>
          <cell r="CO579" t="str">
            <v/>
          </cell>
          <cell r="CP579" t="str">
            <v/>
          </cell>
          <cell r="CQ579" t="str">
            <v/>
          </cell>
          <cell r="CR579" t="str">
            <v/>
          </cell>
          <cell r="CS579" t="str">
            <v/>
          </cell>
          <cell r="CT579" t="str">
            <v/>
          </cell>
          <cell r="CU579" t="str">
            <v/>
          </cell>
          <cell r="CV579" t="str">
            <v/>
          </cell>
          <cell r="CW579" t="str">
            <v/>
          </cell>
          <cell r="CX579" t="str">
            <v/>
          </cell>
          <cell r="CY579" t="str">
            <v/>
          </cell>
          <cell r="CZ579" t="str">
            <v/>
          </cell>
          <cell r="DA579" t="str">
            <v/>
          </cell>
          <cell r="DB579" t="str">
            <v/>
          </cell>
          <cell r="DC579" t="str">
            <v/>
          </cell>
          <cell r="DD579" t="str">
            <v/>
          </cell>
          <cell r="DE579" t="str">
            <v/>
          </cell>
          <cell r="DF579" t="str">
            <v/>
          </cell>
          <cell r="DG579" t="str">
            <v/>
          </cell>
          <cell r="DH579" t="str">
            <v/>
          </cell>
          <cell r="DI579" t="str">
            <v/>
          </cell>
          <cell r="DJ579" t="str">
            <v/>
          </cell>
          <cell r="DK579" t="str">
            <v/>
          </cell>
          <cell r="DL579" t="str">
            <v/>
          </cell>
          <cell r="DM579" t="str">
            <v/>
          </cell>
          <cell r="DN579" t="str">
            <v/>
          </cell>
          <cell r="DO579" t="str">
            <v/>
          </cell>
          <cell r="DP579" t="str">
            <v/>
          </cell>
          <cell r="DQ579" t="str">
            <v/>
          </cell>
          <cell r="DR579" t="str">
            <v/>
          </cell>
          <cell r="DS579" t="str">
            <v/>
          </cell>
          <cell r="DT579" t="str">
            <v/>
          </cell>
          <cell r="DU579" t="str">
            <v/>
          </cell>
          <cell r="DV579" t="str">
            <v/>
          </cell>
          <cell r="DW579" t="str">
            <v/>
          </cell>
          <cell r="DX579" t="str">
            <v/>
          </cell>
          <cell r="DY579" t="str">
            <v/>
          </cell>
          <cell r="DZ579" t="str">
            <v/>
          </cell>
          <cell r="EA579" t="str">
            <v/>
          </cell>
          <cell r="EB579" t="str">
            <v/>
          </cell>
          <cell r="EC579" t="str">
            <v/>
          </cell>
          <cell r="ED579" t="str">
            <v/>
          </cell>
          <cell r="EE579" t="str">
            <v/>
          </cell>
          <cell r="EF579" t="str">
            <v/>
          </cell>
          <cell r="EG579" t="str">
            <v/>
          </cell>
          <cell r="EH579" t="str">
            <v/>
          </cell>
          <cell r="EI579" t="str">
            <v/>
          </cell>
          <cell r="EJ579" t="str">
            <v/>
          </cell>
          <cell r="EK579" t="str">
            <v/>
          </cell>
          <cell r="EL579" t="str">
            <v/>
          </cell>
          <cell r="EM579" t="str">
            <v/>
          </cell>
          <cell r="EN579" t="str">
            <v/>
          </cell>
          <cell r="EO579" t="str">
            <v/>
          </cell>
          <cell r="EP579" t="str">
            <v/>
          </cell>
          <cell r="EQ579" t="str">
            <v/>
          </cell>
          <cell r="ER579" t="str">
            <v/>
          </cell>
          <cell r="ES579" t="str">
            <v/>
          </cell>
          <cell r="ET579" t="str">
            <v/>
          </cell>
          <cell r="EU579" t="str">
            <v/>
          </cell>
          <cell r="EV579" t="str">
            <v/>
          </cell>
          <cell r="EW579" t="str">
            <v/>
          </cell>
          <cell r="EX579" t="str">
            <v/>
          </cell>
        </row>
        <row r="580">
          <cell r="B580" t="str">
            <v/>
          </cell>
          <cell r="C580" t="str">
            <v/>
          </cell>
          <cell r="D580" t="str">
            <v/>
          </cell>
          <cell r="E580" t="str">
            <v/>
          </cell>
          <cell r="F580" t="str">
            <v/>
          </cell>
          <cell r="G580" t="str">
            <v/>
          </cell>
          <cell r="H580" t="str">
            <v/>
          </cell>
          <cell r="I580" t="str">
            <v/>
          </cell>
          <cell r="J580" t="str">
            <v/>
          </cell>
          <cell r="K580" t="str">
            <v/>
          </cell>
          <cell r="L580" t="str">
            <v/>
          </cell>
          <cell r="M580" t="str">
            <v/>
          </cell>
          <cell r="N580" t="str">
            <v/>
          </cell>
          <cell r="O580" t="str">
            <v/>
          </cell>
          <cell r="P580" t="str">
            <v/>
          </cell>
          <cell r="Q580" t="str">
            <v/>
          </cell>
          <cell r="R580" t="str">
            <v/>
          </cell>
          <cell r="S580" t="str">
            <v/>
          </cell>
          <cell r="T580" t="str">
            <v/>
          </cell>
          <cell r="U580" t="str">
            <v/>
          </cell>
          <cell r="V580" t="str">
            <v/>
          </cell>
          <cell r="W580" t="str">
            <v/>
          </cell>
          <cell r="X580" t="str">
            <v/>
          </cell>
          <cell r="Y580" t="str">
            <v/>
          </cell>
          <cell r="Z580" t="str">
            <v/>
          </cell>
          <cell r="AA580" t="str">
            <v/>
          </cell>
          <cell r="AB580" t="str">
            <v/>
          </cell>
          <cell r="AC580" t="str">
            <v/>
          </cell>
          <cell r="AD580" t="str">
            <v/>
          </cell>
          <cell r="AE580" t="str">
            <v/>
          </cell>
          <cell r="AF580" t="str">
            <v/>
          </cell>
          <cell r="AG580" t="str">
            <v/>
          </cell>
          <cell r="AH580" t="str">
            <v/>
          </cell>
          <cell r="AI580" t="str">
            <v/>
          </cell>
          <cell r="AJ580" t="str">
            <v/>
          </cell>
          <cell r="AK580" t="str">
            <v/>
          </cell>
          <cell r="AL580" t="str">
            <v/>
          </cell>
          <cell r="AM580" t="str">
            <v/>
          </cell>
          <cell r="AN580" t="str">
            <v/>
          </cell>
          <cell r="AO580" t="str">
            <v/>
          </cell>
          <cell r="AP580" t="str">
            <v/>
          </cell>
          <cell r="AQ580" t="str">
            <v/>
          </cell>
          <cell r="AR580" t="str">
            <v/>
          </cell>
          <cell r="AS580" t="str">
            <v/>
          </cell>
          <cell r="AT580" t="str">
            <v/>
          </cell>
          <cell r="AU580" t="str">
            <v/>
          </cell>
          <cell r="AV580" t="str">
            <v/>
          </cell>
          <cell r="AW580" t="str">
            <v/>
          </cell>
          <cell r="AX580" t="str">
            <v/>
          </cell>
          <cell r="AY580" t="str">
            <v/>
          </cell>
          <cell r="AZ580" t="str">
            <v/>
          </cell>
          <cell r="BA580" t="str">
            <v/>
          </cell>
          <cell r="BB580" t="str">
            <v/>
          </cell>
          <cell r="BC580" t="str">
            <v/>
          </cell>
          <cell r="BD580" t="str">
            <v/>
          </cell>
          <cell r="BE580" t="str">
            <v/>
          </cell>
          <cell r="BF580" t="str">
            <v/>
          </cell>
          <cell r="BG580" t="str">
            <v/>
          </cell>
          <cell r="BH580" t="str">
            <v/>
          </cell>
          <cell r="BI580" t="str">
            <v/>
          </cell>
          <cell r="BJ580" t="str">
            <v/>
          </cell>
          <cell r="BK580" t="str">
            <v/>
          </cell>
          <cell r="BL580" t="str">
            <v/>
          </cell>
          <cell r="BM580" t="str">
            <v/>
          </cell>
          <cell r="BN580" t="str">
            <v/>
          </cell>
          <cell r="BO580" t="str">
            <v/>
          </cell>
          <cell r="BP580" t="str">
            <v/>
          </cell>
          <cell r="BQ580" t="str">
            <v/>
          </cell>
          <cell r="BR580" t="str">
            <v/>
          </cell>
          <cell r="BS580" t="str">
            <v/>
          </cell>
          <cell r="BT580" t="str">
            <v/>
          </cell>
          <cell r="BU580" t="str">
            <v/>
          </cell>
          <cell r="BV580" t="str">
            <v/>
          </cell>
          <cell r="BW580" t="str">
            <v/>
          </cell>
          <cell r="BX580" t="str">
            <v/>
          </cell>
          <cell r="BY580" t="str">
            <v/>
          </cell>
          <cell r="CA580" t="str">
            <v/>
          </cell>
          <cell r="CB580" t="str">
            <v/>
          </cell>
          <cell r="CC580" t="str">
            <v/>
          </cell>
          <cell r="CD580" t="str">
            <v/>
          </cell>
          <cell r="CE580" t="str">
            <v/>
          </cell>
          <cell r="CF580" t="str">
            <v/>
          </cell>
          <cell r="CG580" t="str">
            <v/>
          </cell>
          <cell r="CH580" t="str">
            <v/>
          </cell>
          <cell r="CI580" t="str">
            <v/>
          </cell>
          <cell r="CJ580" t="str">
            <v/>
          </cell>
          <cell r="CK580" t="str">
            <v/>
          </cell>
          <cell r="CL580" t="str">
            <v/>
          </cell>
          <cell r="CM580" t="str">
            <v/>
          </cell>
          <cell r="CN580" t="str">
            <v/>
          </cell>
          <cell r="CO580" t="str">
            <v/>
          </cell>
          <cell r="CP580" t="str">
            <v/>
          </cell>
          <cell r="CQ580" t="str">
            <v/>
          </cell>
          <cell r="CR580" t="str">
            <v/>
          </cell>
          <cell r="CS580" t="str">
            <v/>
          </cell>
          <cell r="CT580" t="str">
            <v/>
          </cell>
          <cell r="CU580" t="str">
            <v/>
          </cell>
          <cell r="CV580" t="str">
            <v/>
          </cell>
          <cell r="CW580" t="str">
            <v/>
          </cell>
          <cell r="CX580" t="str">
            <v/>
          </cell>
          <cell r="CY580" t="str">
            <v/>
          </cell>
          <cell r="CZ580" t="str">
            <v/>
          </cell>
          <cell r="DA580" t="str">
            <v/>
          </cell>
          <cell r="DB580" t="str">
            <v/>
          </cell>
          <cell r="DC580" t="str">
            <v/>
          </cell>
          <cell r="DD580" t="str">
            <v/>
          </cell>
          <cell r="DE580" t="str">
            <v/>
          </cell>
          <cell r="DF580" t="str">
            <v/>
          </cell>
          <cell r="DG580" t="str">
            <v/>
          </cell>
          <cell r="DH580" t="str">
            <v/>
          </cell>
          <cell r="DI580" t="str">
            <v/>
          </cell>
          <cell r="DJ580" t="str">
            <v/>
          </cell>
          <cell r="DK580" t="str">
            <v/>
          </cell>
          <cell r="DL580" t="str">
            <v/>
          </cell>
          <cell r="DM580" t="str">
            <v/>
          </cell>
          <cell r="DN580" t="str">
            <v/>
          </cell>
          <cell r="DO580" t="str">
            <v/>
          </cell>
          <cell r="DP580" t="str">
            <v/>
          </cell>
          <cell r="DQ580" t="str">
            <v/>
          </cell>
          <cell r="DR580" t="str">
            <v/>
          </cell>
          <cell r="DS580" t="str">
            <v/>
          </cell>
          <cell r="DT580" t="str">
            <v/>
          </cell>
          <cell r="DU580" t="str">
            <v/>
          </cell>
          <cell r="DV580" t="str">
            <v/>
          </cell>
          <cell r="DW580" t="str">
            <v/>
          </cell>
          <cell r="DX580" t="str">
            <v/>
          </cell>
          <cell r="DY580" t="str">
            <v/>
          </cell>
          <cell r="DZ580" t="str">
            <v/>
          </cell>
          <cell r="EA580" t="str">
            <v/>
          </cell>
          <cell r="EB580" t="str">
            <v/>
          </cell>
          <cell r="EC580" t="str">
            <v/>
          </cell>
          <cell r="ED580" t="str">
            <v/>
          </cell>
          <cell r="EE580" t="str">
            <v/>
          </cell>
          <cell r="EF580" t="str">
            <v/>
          </cell>
          <cell r="EG580" t="str">
            <v/>
          </cell>
          <cell r="EH580" t="str">
            <v/>
          </cell>
          <cell r="EI580" t="str">
            <v/>
          </cell>
          <cell r="EJ580" t="str">
            <v/>
          </cell>
          <cell r="EK580" t="str">
            <v/>
          </cell>
          <cell r="EL580" t="str">
            <v/>
          </cell>
          <cell r="EM580" t="str">
            <v/>
          </cell>
          <cell r="EN580" t="str">
            <v/>
          </cell>
          <cell r="EO580" t="str">
            <v/>
          </cell>
          <cell r="EP580" t="str">
            <v/>
          </cell>
          <cell r="EQ580" t="str">
            <v/>
          </cell>
          <cell r="ER580" t="str">
            <v/>
          </cell>
          <cell r="ES580" t="str">
            <v/>
          </cell>
          <cell r="ET580" t="str">
            <v/>
          </cell>
          <cell r="EU580" t="str">
            <v/>
          </cell>
          <cell r="EV580" t="str">
            <v/>
          </cell>
          <cell r="EW580" t="str">
            <v/>
          </cell>
          <cell r="EX580" t="str">
            <v/>
          </cell>
        </row>
        <row r="581">
          <cell r="B581" t="str">
            <v/>
          </cell>
          <cell r="C581" t="str">
            <v/>
          </cell>
          <cell r="D581" t="str">
            <v/>
          </cell>
          <cell r="E581" t="str">
            <v/>
          </cell>
          <cell r="F581" t="str">
            <v/>
          </cell>
          <cell r="G581" t="str">
            <v/>
          </cell>
          <cell r="H581" t="str">
            <v/>
          </cell>
          <cell r="I581" t="str">
            <v/>
          </cell>
          <cell r="J581" t="str">
            <v/>
          </cell>
          <cell r="K581" t="str">
            <v/>
          </cell>
          <cell r="L581" t="str">
            <v/>
          </cell>
          <cell r="M581" t="str">
            <v/>
          </cell>
          <cell r="N581" t="str">
            <v/>
          </cell>
          <cell r="O581" t="str">
            <v/>
          </cell>
          <cell r="P581" t="str">
            <v/>
          </cell>
          <cell r="Q581" t="str">
            <v/>
          </cell>
          <cell r="R581" t="str">
            <v/>
          </cell>
          <cell r="S581" t="str">
            <v/>
          </cell>
          <cell r="T581" t="str">
            <v/>
          </cell>
          <cell r="U581" t="str">
            <v/>
          </cell>
          <cell r="V581" t="str">
            <v/>
          </cell>
          <cell r="W581" t="str">
            <v/>
          </cell>
          <cell r="X581" t="str">
            <v/>
          </cell>
          <cell r="Y581" t="str">
            <v/>
          </cell>
          <cell r="Z581" t="str">
            <v/>
          </cell>
          <cell r="AA581" t="str">
            <v/>
          </cell>
          <cell r="AB581" t="str">
            <v/>
          </cell>
          <cell r="AC581" t="str">
            <v/>
          </cell>
          <cell r="AD581" t="str">
            <v/>
          </cell>
          <cell r="AE581" t="str">
            <v/>
          </cell>
          <cell r="AF581" t="str">
            <v/>
          </cell>
          <cell r="AG581" t="str">
            <v/>
          </cell>
          <cell r="AH581" t="str">
            <v/>
          </cell>
          <cell r="AI581" t="str">
            <v/>
          </cell>
          <cell r="AJ581" t="str">
            <v/>
          </cell>
          <cell r="AK581" t="str">
            <v/>
          </cell>
          <cell r="AL581" t="str">
            <v/>
          </cell>
          <cell r="AM581" t="str">
            <v/>
          </cell>
          <cell r="AN581" t="str">
            <v/>
          </cell>
          <cell r="AO581" t="str">
            <v/>
          </cell>
          <cell r="AP581" t="str">
            <v/>
          </cell>
          <cell r="AQ581" t="str">
            <v/>
          </cell>
          <cell r="AR581" t="str">
            <v/>
          </cell>
          <cell r="AS581" t="str">
            <v/>
          </cell>
          <cell r="AT581" t="str">
            <v/>
          </cell>
          <cell r="AU581" t="str">
            <v/>
          </cell>
          <cell r="AV581" t="str">
            <v/>
          </cell>
          <cell r="AW581" t="str">
            <v/>
          </cell>
          <cell r="AX581" t="str">
            <v/>
          </cell>
          <cell r="AY581" t="str">
            <v/>
          </cell>
          <cell r="AZ581" t="str">
            <v/>
          </cell>
          <cell r="BA581" t="str">
            <v/>
          </cell>
          <cell r="BB581" t="str">
            <v/>
          </cell>
          <cell r="BC581" t="str">
            <v/>
          </cell>
          <cell r="BD581" t="str">
            <v/>
          </cell>
          <cell r="BE581" t="str">
            <v/>
          </cell>
          <cell r="BF581" t="str">
            <v/>
          </cell>
          <cell r="BG581" t="str">
            <v/>
          </cell>
          <cell r="BH581" t="str">
            <v/>
          </cell>
          <cell r="BI581" t="str">
            <v/>
          </cell>
          <cell r="BJ581" t="str">
            <v/>
          </cell>
          <cell r="BK581" t="str">
            <v/>
          </cell>
          <cell r="BL581" t="str">
            <v/>
          </cell>
          <cell r="BM581" t="str">
            <v/>
          </cell>
          <cell r="BN581" t="str">
            <v/>
          </cell>
          <cell r="BO581" t="str">
            <v/>
          </cell>
          <cell r="BP581" t="str">
            <v/>
          </cell>
          <cell r="BQ581" t="str">
            <v/>
          </cell>
          <cell r="BR581" t="str">
            <v/>
          </cell>
          <cell r="BS581" t="str">
            <v/>
          </cell>
          <cell r="BT581" t="str">
            <v/>
          </cell>
          <cell r="BU581" t="str">
            <v/>
          </cell>
          <cell r="BV581" t="str">
            <v/>
          </cell>
          <cell r="BW581" t="str">
            <v/>
          </cell>
          <cell r="BX581" t="str">
            <v/>
          </cell>
          <cell r="BY581" t="str">
            <v/>
          </cell>
          <cell r="CA581" t="str">
            <v/>
          </cell>
          <cell r="CB581" t="str">
            <v/>
          </cell>
          <cell r="CC581" t="str">
            <v/>
          </cell>
          <cell r="CD581" t="str">
            <v/>
          </cell>
          <cell r="CE581" t="str">
            <v/>
          </cell>
          <cell r="CF581" t="str">
            <v/>
          </cell>
          <cell r="CG581" t="str">
            <v/>
          </cell>
          <cell r="CH581" t="str">
            <v/>
          </cell>
          <cell r="CI581" t="str">
            <v/>
          </cell>
          <cell r="CJ581" t="str">
            <v/>
          </cell>
          <cell r="CK581" t="str">
            <v/>
          </cell>
          <cell r="CL581" t="str">
            <v/>
          </cell>
          <cell r="CM581" t="str">
            <v/>
          </cell>
          <cell r="CN581" t="str">
            <v/>
          </cell>
          <cell r="CO581" t="str">
            <v/>
          </cell>
          <cell r="CP581" t="str">
            <v/>
          </cell>
          <cell r="CQ581" t="str">
            <v/>
          </cell>
          <cell r="CR581" t="str">
            <v/>
          </cell>
          <cell r="CS581" t="str">
            <v/>
          </cell>
          <cell r="CT581" t="str">
            <v/>
          </cell>
          <cell r="CU581" t="str">
            <v/>
          </cell>
          <cell r="CV581" t="str">
            <v/>
          </cell>
          <cell r="CW581" t="str">
            <v/>
          </cell>
          <cell r="CX581" t="str">
            <v/>
          </cell>
          <cell r="CY581" t="str">
            <v/>
          </cell>
          <cell r="CZ581" t="str">
            <v/>
          </cell>
          <cell r="DA581" t="str">
            <v/>
          </cell>
          <cell r="DB581" t="str">
            <v/>
          </cell>
          <cell r="DC581" t="str">
            <v/>
          </cell>
          <cell r="DD581" t="str">
            <v/>
          </cell>
          <cell r="DE581" t="str">
            <v/>
          </cell>
          <cell r="DF581" t="str">
            <v/>
          </cell>
          <cell r="DG581" t="str">
            <v/>
          </cell>
          <cell r="DH581" t="str">
            <v/>
          </cell>
          <cell r="DI581" t="str">
            <v/>
          </cell>
          <cell r="DJ581" t="str">
            <v/>
          </cell>
          <cell r="DK581" t="str">
            <v/>
          </cell>
          <cell r="DL581" t="str">
            <v/>
          </cell>
          <cell r="DM581" t="str">
            <v/>
          </cell>
          <cell r="DN581" t="str">
            <v/>
          </cell>
          <cell r="DO581" t="str">
            <v/>
          </cell>
          <cell r="DP581" t="str">
            <v/>
          </cell>
          <cell r="DQ581" t="str">
            <v/>
          </cell>
          <cell r="DR581" t="str">
            <v/>
          </cell>
          <cell r="DS581" t="str">
            <v/>
          </cell>
          <cell r="DT581" t="str">
            <v/>
          </cell>
          <cell r="DU581" t="str">
            <v/>
          </cell>
          <cell r="DV581" t="str">
            <v/>
          </cell>
          <cell r="DW581" t="str">
            <v/>
          </cell>
          <cell r="DX581" t="str">
            <v/>
          </cell>
          <cell r="DY581" t="str">
            <v/>
          </cell>
          <cell r="DZ581" t="str">
            <v/>
          </cell>
          <cell r="EA581" t="str">
            <v/>
          </cell>
          <cell r="EB581" t="str">
            <v/>
          </cell>
          <cell r="EC581" t="str">
            <v/>
          </cell>
          <cell r="ED581" t="str">
            <v/>
          </cell>
          <cell r="EE581" t="str">
            <v/>
          </cell>
          <cell r="EF581" t="str">
            <v/>
          </cell>
          <cell r="EG581" t="str">
            <v/>
          </cell>
          <cell r="EH581" t="str">
            <v/>
          </cell>
          <cell r="EI581" t="str">
            <v/>
          </cell>
          <cell r="EJ581" t="str">
            <v/>
          </cell>
          <cell r="EK581" t="str">
            <v/>
          </cell>
          <cell r="EL581" t="str">
            <v/>
          </cell>
          <cell r="EM581" t="str">
            <v/>
          </cell>
          <cell r="EN581" t="str">
            <v/>
          </cell>
          <cell r="EO581" t="str">
            <v/>
          </cell>
          <cell r="EP581" t="str">
            <v/>
          </cell>
          <cell r="EQ581" t="str">
            <v/>
          </cell>
          <cell r="ER581" t="str">
            <v/>
          </cell>
          <cell r="ES581" t="str">
            <v/>
          </cell>
          <cell r="ET581" t="str">
            <v/>
          </cell>
          <cell r="EU581" t="str">
            <v/>
          </cell>
          <cell r="EV581" t="str">
            <v/>
          </cell>
          <cell r="EW581" t="str">
            <v/>
          </cell>
          <cell r="EX581" t="str">
            <v/>
          </cell>
        </row>
        <row r="582">
          <cell r="B582" t="str">
            <v/>
          </cell>
          <cell r="C582" t="str">
            <v/>
          </cell>
          <cell r="D582" t="str">
            <v/>
          </cell>
          <cell r="E582" t="str">
            <v/>
          </cell>
          <cell r="F582" t="str">
            <v/>
          </cell>
          <cell r="G582" t="str">
            <v/>
          </cell>
          <cell r="H582" t="str">
            <v/>
          </cell>
          <cell r="I582" t="str">
            <v/>
          </cell>
          <cell r="J582" t="str">
            <v/>
          </cell>
          <cell r="K582" t="str">
            <v/>
          </cell>
          <cell r="L582" t="str">
            <v/>
          </cell>
          <cell r="M582" t="str">
            <v/>
          </cell>
          <cell r="N582" t="str">
            <v/>
          </cell>
          <cell r="O582" t="str">
            <v/>
          </cell>
          <cell r="P582" t="str">
            <v/>
          </cell>
          <cell r="Q582" t="str">
            <v/>
          </cell>
          <cell r="R582" t="str">
            <v/>
          </cell>
          <cell r="S582" t="str">
            <v/>
          </cell>
          <cell r="T582" t="str">
            <v/>
          </cell>
          <cell r="U582" t="str">
            <v/>
          </cell>
          <cell r="V582" t="str">
            <v/>
          </cell>
          <cell r="W582" t="str">
            <v/>
          </cell>
          <cell r="X582" t="str">
            <v/>
          </cell>
          <cell r="Y582" t="str">
            <v/>
          </cell>
          <cell r="Z582" t="str">
            <v/>
          </cell>
          <cell r="AA582" t="str">
            <v/>
          </cell>
          <cell r="AB582" t="str">
            <v/>
          </cell>
          <cell r="AC582" t="str">
            <v/>
          </cell>
          <cell r="AD582" t="str">
            <v/>
          </cell>
          <cell r="AE582" t="str">
            <v/>
          </cell>
          <cell r="AF582" t="str">
            <v/>
          </cell>
          <cell r="AG582" t="str">
            <v/>
          </cell>
          <cell r="AH582" t="str">
            <v/>
          </cell>
          <cell r="AI582" t="str">
            <v/>
          </cell>
          <cell r="AJ582" t="str">
            <v/>
          </cell>
          <cell r="AK582" t="str">
            <v/>
          </cell>
          <cell r="AL582" t="str">
            <v/>
          </cell>
          <cell r="AM582" t="str">
            <v/>
          </cell>
          <cell r="AN582" t="str">
            <v/>
          </cell>
          <cell r="AO582" t="str">
            <v/>
          </cell>
          <cell r="AP582" t="str">
            <v/>
          </cell>
          <cell r="AQ582" t="str">
            <v/>
          </cell>
          <cell r="AR582" t="str">
            <v/>
          </cell>
          <cell r="AS582" t="str">
            <v/>
          </cell>
          <cell r="AT582" t="str">
            <v/>
          </cell>
          <cell r="AU582" t="str">
            <v/>
          </cell>
          <cell r="AV582" t="str">
            <v/>
          </cell>
          <cell r="AW582" t="str">
            <v/>
          </cell>
          <cell r="AX582" t="str">
            <v/>
          </cell>
          <cell r="AY582" t="str">
            <v/>
          </cell>
          <cell r="AZ582" t="str">
            <v/>
          </cell>
          <cell r="BA582" t="str">
            <v/>
          </cell>
          <cell r="BB582" t="str">
            <v/>
          </cell>
          <cell r="BC582" t="str">
            <v/>
          </cell>
          <cell r="BD582" t="str">
            <v/>
          </cell>
          <cell r="BE582" t="str">
            <v/>
          </cell>
          <cell r="BF582" t="str">
            <v/>
          </cell>
          <cell r="BG582" t="str">
            <v/>
          </cell>
          <cell r="BH582" t="str">
            <v/>
          </cell>
          <cell r="BI582" t="str">
            <v/>
          </cell>
          <cell r="BJ582" t="str">
            <v/>
          </cell>
          <cell r="BK582" t="str">
            <v/>
          </cell>
          <cell r="BL582" t="str">
            <v/>
          </cell>
          <cell r="BM582" t="str">
            <v/>
          </cell>
          <cell r="BN582" t="str">
            <v/>
          </cell>
          <cell r="BO582" t="str">
            <v/>
          </cell>
          <cell r="BP582" t="str">
            <v/>
          </cell>
          <cell r="BQ582" t="str">
            <v/>
          </cell>
          <cell r="BR582" t="str">
            <v/>
          </cell>
          <cell r="BS582" t="str">
            <v/>
          </cell>
          <cell r="BT582" t="str">
            <v/>
          </cell>
          <cell r="BU582" t="str">
            <v/>
          </cell>
          <cell r="BV582" t="str">
            <v/>
          </cell>
          <cell r="BW582" t="str">
            <v/>
          </cell>
          <cell r="BX582" t="str">
            <v/>
          </cell>
          <cell r="BY582" t="str">
            <v/>
          </cell>
          <cell r="CA582" t="str">
            <v/>
          </cell>
          <cell r="CB582" t="str">
            <v/>
          </cell>
          <cell r="CC582" t="str">
            <v/>
          </cell>
          <cell r="CD582" t="str">
            <v/>
          </cell>
          <cell r="CE582" t="str">
            <v/>
          </cell>
          <cell r="CF582" t="str">
            <v/>
          </cell>
          <cell r="CG582" t="str">
            <v/>
          </cell>
          <cell r="CH582" t="str">
            <v/>
          </cell>
          <cell r="CI582" t="str">
            <v/>
          </cell>
          <cell r="CJ582" t="str">
            <v/>
          </cell>
          <cell r="CK582" t="str">
            <v/>
          </cell>
          <cell r="CL582" t="str">
            <v/>
          </cell>
          <cell r="CM582" t="str">
            <v/>
          </cell>
          <cell r="CN582" t="str">
            <v/>
          </cell>
          <cell r="CO582" t="str">
            <v/>
          </cell>
          <cell r="CP582" t="str">
            <v/>
          </cell>
          <cell r="CQ582" t="str">
            <v/>
          </cell>
          <cell r="CR582" t="str">
            <v/>
          </cell>
          <cell r="CS582" t="str">
            <v/>
          </cell>
          <cell r="CT582" t="str">
            <v/>
          </cell>
          <cell r="CU582" t="str">
            <v/>
          </cell>
          <cell r="CV582" t="str">
            <v/>
          </cell>
          <cell r="CW582" t="str">
            <v/>
          </cell>
          <cell r="CX582" t="str">
            <v/>
          </cell>
          <cell r="CY582" t="str">
            <v/>
          </cell>
          <cell r="CZ582" t="str">
            <v/>
          </cell>
          <cell r="DA582" t="str">
            <v/>
          </cell>
          <cell r="DB582" t="str">
            <v/>
          </cell>
          <cell r="DC582" t="str">
            <v/>
          </cell>
          <cell r="DD582" t="str">
            <v/>
          </cell>
          <cell r="DE582" t="str">
            <v/>
          </cell>
          <cell r="DF582" t="str">
            <v/>
          </cell>
          <cell r="DG582" t="str">
            <v/>
          </cell>
          <cell r="DH582" t="str">
            <v/>
          </cell>
          <cell r="DI582" t="str">
            <v/>
          </cell>
          <cell r="DJ582" t="str">
            <v/>
          </cell>
          <cell r="DK582" t="str">
            <v/>
          </cell>
          <cell r="DL582" t="str">
            <v/>
          </cell>
          <cell r="DM582" t="str">
            <v/>
          </cell>
          <cell r="DN582" t="str">
            <v/>
          </cell>
          <cell r="DO582" t="str">
            <v/>
          </cell>
          <cell r="DP582" t="str">
            <v/>
          </cell>
          <cell r="DQ582" t="str">
            <v/>
          </cell>
          <cell r="DR582" t="str">
            <v/>
          </cell>
          <cell r="DS582" t="str">
            <v/>
          </cell>
          <cell r="DT582" t="str">
            <v/>
          </cell>
          <cell r="DU582" t="str">
            <v/>
          </cell>
          <cell r="DV582" t="str">
            <v/>
          </cell>
          <cell r="DW582" t="str">
            <v/>
          </cell>
          <cell r="DX582" t="str">
            <v/>
          </cell>
          <cell r="DY582" t="str">
            <v/>
          </cell>
          <cell r="DZ582" t="str">
            <v/>
          </cell>
          <cell r="EA582" t="str">
            <v/>
          </cell>
          <cell r="EB582" t="str">
            <v/>
          </cell>
          <cell r="EC582" t="str">
            <v/>
          </cell>
          <cell r="ED582" t="str">
            <v/>
          </cell>
          <cell r="EE582" t="str">
            <v/>
          </cell>
          <cell r="EF582" t="str">
            <v/>
          </cell>
          <cell r="EG582" t="str">
            <v/>
          </cell>
          <cell r="EH582" t="str">
            <v/>
          </cell>
          <cell r="EI582" t="str">
            <v/>
          </cell>
          <cell r="EJ582" t="str">
            <v/>
          </cell>
          <cell r="EK582" t="str">
            <v/>
          </cell>
          <cell r="EL582" t="str">
            <v/>
          </cell>
          <cell r="EM582" t="str">
            <v/>
          </cell>
          <cell r="EN582" t="str">
            <v/>
          </cell>
          <cell r="EO582" t="str">
            <v/>
          </cell>
          <cell r="EP582" t="str">
            <v/>
          </cell>
          <cell r="EQ582" t="str">
            <v/>
          </cell>
          <cell r="ER582" t="str">
            <v/>
          </cell>
          <cell r="ES582" t="str">
            <v/>
          </cell>
          <cell r="ET582" t="str">
            <v/>
          </cell>
          <cell r="EU582" t="str">
            <v/>
          </cell>
          <cell r="EV582" t="str">
            <v/>
          </cell>
          <cell r="EW582" t="str">
            <v/>
          </cell>
          <cell r="EX582" t="str">
            <v/>
          </cell>
        </row>
        <row r="583">
          <cell r="B583" t="str">
            <v/>
          </cell>
          <cell r="C583" t="str">
            <v/>
          </cell>
          <cell r="D583" t="str">
            <v/>
          </cell>
          <cell r="E583" t="str">
            <v/>
          </cell>
          <cell r="F583" t="str">
            <v/>
          </cell>
          <cell r="G583" t="str">
            <v/>
          </cell>
          <cell r="H583" t="str">
            <v/>
          </cell>
          <cell r="I583" t="str">
            <v/>
          </cell>
          <cell r="J583" t="str">
            <v/>
          </cell>
          <cell r="K583" t="str">
            <v/>
          </cell>
          <cell r="L583" t="str">
            <v/>
          </cell>
          <cell r="M583" t="str">
            <v/>
          </cell>
          <cell r="N583" t="str">
            <v/>
          </cell>
          <cell r="O583" t="str">
            <v/>
          </cell>
          <cell r="P583" t="str">
            <v/>
          </cell>
          <cell r="Q583" t="str">
            <v/>
          </cell>
          <cell r="R583" t="str">
            <v/>
          </cell>
          <cell r="S583" t="str">
            <v/>
          </cell>
          <cell r="T583" t="str">
            <v/>
          </cell>
          <cell r="U583" t="str">
            <v/>
          </cell>
          <cell r="V583" t="str">
            <v/>
          </cell>
          <cell r="W583" t="str">
            <v/>
          </cell>
          <cell r="X583" t="str">
            <v/>
          </cell>
          <cell r="Y583" t="str">
            <v/>
          </cell>
          <cell r="Z583" t="str">
            <v/>
          </cell>
          <cell r="AA583" t="str">
            <v/>
          </cell>
          <cell r="AB583" t="str">
            <v/>
          </cell>
          <cell r="AC583" t="str">
            <v/>
          </cell>
          <cell r="AD583" t="str">
            <v/>
          </cell>
          <cell r="AE583" t="str">
            <v/>
          </cell>
          <cell r="AF583" t="str">
            <v/>
          </cell>
          <cell r="AG583" t="str">
            <v/>
          </cell>
          <cell r="AH583" t="str">
            <v/>
          </cell>
          <cell r="AI583" t="str">
            <v/>
          </cell>
          <cell r="AJ583" t="str">
            <v/>
          </cell>
          <cell r="AK583" t="str">
            <v/>
          </cell>
          <cell r="AL583" t="str">
            <v/>
          </cell>
          <cell r="AM583" t="str">
            <v/>
          </cell>
          <cell r="AN583" t="str">
            <v/>
          </cell>
          <cell r="AO583" t="str">
            <v/>
          </cell>
          <cell r="AP583" t="str">
            <v/>
          </cell>
          <cell r="AQ583" t="str">
            <v/>
          </cell>
          <cell r="AR583" t="str">
            <v/>
          </cell>
          <cell r="AS583" t="str">
            <v/>
          </cell>
          <cell r="AT583" t="str">
            <v/>
          </cell>
          <cell r="AU583" t="str">
            <v/>
          </cell>
          <cell r="AV583" t="str">
            <v/>
          </cell>
          <cell r="AW583" t="str">
            <v/>
          </cell>
          <cell r="AX583" t="str">
            <v/>
          </cell>
          <cell r="AY583" t="str">
            <v/>
          </cell>
          <cell r="AZ583" t="str">
            <v/>
          </cell>
          <cell r="BA583" t="str">
            <v/>
          </cell>
          <cell r="BB583" t="str">
            <v/>
          </cell>
          <cell r="BC583" t="str">
            <v/>
          </cell>
          <cell r="BD583" t="str">
            <v/>
          </cell>
          <cell r="BE583" t="str">
            <v/>
          </cell>
          <cell r="BF583" t="str">
            <v/>
          </cell>
          <cell r="BG583" t="str">
            <v/>
          </cell>
          <cell r="BH583" t="str">
            <v/>
          </cell>
          <cell r="BI583" t="str">
            <v/>
          </cell>
          <cell r="BJ583" t="str">
            <v/>
          </cell>
          <cell r="BK583" t="str">
            <v/>
          </cell>
          <cell r="BL583" t="str">
            <v/>
          </cell>
          <cell r="BM583" t="str">
            <v/>
          </cell>
          <cell r="BN583" t="str">
            <v/>
          </cell>
          <cell r="BO583" t="str">
            <v/>
          </cell>
          <cell r="BP583" t="str">
            <v/>
          </cell>
          <cell r="BQ583" t="str">
            <v/>
          </cell>
          <cell r="BR583" t="str">
            <v/>
          </cell>
          <cell r="BS583" t="str">
            <v/>
          </cell>
          <cell r="BT583" t="str">
            <v/>
          </cell>
          <cell r="BU583" t="str">
            <v/>
          </cell>
          <cell r="BV583" t="str">
            <v/>
          </cell>
          <cell r="BW583" t="str">
            <v/>
          </cell>
          <cell r="BX583" t="str">
            <v/>
          </cell>
          <cell r="BY583" t="str">
            <v/>
          </cell>
          <cell r="CA583" t="str">
            <v/>
          </cell>
          <cell r="CB583" t="str">
            <v/>
          </cell>
          <cell r="CC583" t="str">
            <v/>
          </cell>
          <cell r="CD583" t="str">
            <v/>
          </cell>
          <cell r="CE583" t="str">
            <v/>
          </cell>
          <cell r="CF583" t="str">
            <v/>
          </cell>
          <cell r="CG583" t="str">
            <v/>
          </cell>
          <cell r="CH583" t="str">
            <v/>
          </cell>
          <cell r="CI583" t="str">
            <v/>
          </cell>
          <cell r="CJ583" t="str">
            <v/>
          </cell>
          <cell r="CK583" t="str">
            <v/>
          </cell>
          <cell r="CL583" t="str">
            <v/>
          </cell>
          <cell r="CM583" t="str">
            <v/>
          </cell>
          <cell r="CN583" t="str">
            <v/>
          </cell>
          <cell r="CO583" t="str">
            <v/>
          </cell>
          <cell r="CP583" t="str">
            <v/>
          </cell>
          <cell r="CQ583" t="str">
            <v/>
          </cell>
          <cell r="CR583" t="str">
            <v/>
          </cell>
          <cell r="CS583" t="str">
            <v/>
          </cell>
          <cell r="CT583" t="str">
            <v/>
          </cell>
          <cell r="CU583" t="str">
            <v/>
          </cell>
          <cell r="CV583" t="str">
            <v/>
          </cell>
          <cell r="CW583" t="str">
            <v/>
          </cell>
          <cell r="CX583" t="str">
            <v/>
          </cell>
          <cell r="CY583" t="str">
            <v/>
          </cell>
          <cell r="CZ583" t="str">
            <v/>
          </cell>
          <cell r="DA583" t="str">
            <v/>
          </cell>
          <cell r="DB583" t="str">
            <v/>
          </cell>
          <cell r="DC583" t="str">
            <v/>
          </cell>
          <cell r="DD583" t="str">
            <v/>
          </cell>
          <cell r="DE583" t="str">
            <v/>
          </cell>
          <cell r="DF583" t="str">
            <v/>
          </cell>
          <cell r="DG583" t="str">
            <v/>
          </cell>
          <cell r="DH583" t="str">
            <v/>
          </cell>
          <cell r="DI583" t="str">
            <v/>
          </cell>
          <cell r="DJ583" t="str">
            <v/>
          </cell>
          <cell r="DK583" t="str">
            <v/>
          </cell>
          <cell r="DL583" t="str">
            <v/>
          </cell>
          <cell r="DM583" t="str">
            <v/>
          </cell>
          <cell r="DN583" t="str">
            <v/>
          </cell>
          <cell r="DO583" t="str">
            <v/>
          </cell>
          <cell r="DP583" t="str">
            <v/>
          </cell>
          <cell r="DQ583" t="str">
            <v/>
          </cell>
          <cell r="DR583" t="str">
            <v/>
          </cell>
          <cell r="DS583" t="str">
            <v/>
          </cell>
          <cell r="DT583" t="str">
            <v/>
          </cell>
          <cell r="DU583" t="str">
            <v/>
          </cell>
          <cell r="DV583" t="str">
            <v/>
          </cell>
          <cell r="DW583" t="str">
            <v/>
          </cell>
          <cell r="DX583" t="str">
            <v/>
          </cell>
          <cell r="DY583" t="str">
            <v/>
          </cell>
          <cell r="DZ583" t="str">
            <v/>
          </cell>
          <cell r="EA583" t="str">
            <v/>
          </cell>
          <cell r="EB583" t="str">
            <v/>
          </cell>
          <cell r="EC583" t="str">
            <v/>
          </cell>
          <cell r="ED583" t="str">
            <v/>
          </cell>
          <cell r="EE583" t="str">
            <v/>
          </cell>
          <cell r="EF583" t="str">
            <v/>
          </cell>
          <cell r="EG583" t="str">
            <v/>
          </cell>
          <cell r="EH583" t="str">
            <v/>
          </cell>
          <cell r="EI583" t="str">
            <v/>
          </cell>
          <cell r="EJ583" t="str">
            <v/>
          </cell>
          <cell r="EK583" t="str">
            <v/>
          </cell>
          <cell r="EL583" t="str">
            <v/>
          </cell>
          <cell r="EM583" t="str">
            <v/>
          </cell>
          <cell r="EN583" t="str">
            <v/>
          </cell>
          <cell r="EO583" t="str">
            <v/>
          </cell>
          <cell r="EP583" t="str">
            <v/>
          </cell>
          <cell r="EQ583" t="str">
            <v/>
          </cell>
          <cell r="ER583" t="str">
            <v/>
          </cell>
          <cell r="ES583" t="str">
            <v/>
          </cell>
          <cell r="ET583" t="str">
            <v/>
          </cell>
          <cell r="EU583" t="str">
            <v/>
          </cell>
          <cell r="EV583" t="str">
            <v/>
          </cell>
          <cell r="EW583" t="str">
            <v/>
          </cell>
          <cell r="EX583" t="str">
            <v/>
          </cell>
        </row>
        <row r="584">
          <cell r="B584" t="str">
            <v/>
          </cell>
          <cell r="C584" t="str">
            <v/>
          </cell>
          <cell r="D584" t="str">
            <v/>
          </cell>
          <cell r="E584" t="str">
            <v/>
          </cell>
          <cell r="F584" t="str">
            <v/>
          </cell>
          <cell r="G584" t="str">
            <v/>
          </cell>
          <cell r="H584" t="str">
            <v/>
          </cell>
          <cell r="I584" t="str">
            <v/>
          </cell>
          <cell r="J584" t="str">
            <v/>
          </cell>
          <cell r="K584" t="str">
            <v/>
          </cell>
          <cell r="L584" t="str">
            <v/>
          </cell>
          <cell r="M584" t="str">
            <v/>
          </cell>
          <cell r="N584" t="str">
            <v/>
          </cell>
          <cell r="O584" t="str">
            <v/>
          </cell>
          <cell r="P584" t="str">
            <v/>
          </cell>
          <cell r="Q584" t="str">
            <v/>
          </cell>
          <cell r="R584" t="str">
            <v/>
          </cell>
          <cell r="S584" t="str">
            <v/>
          </cell>
          <cell r="T584" t="str">
            <v/>
          </cell>
          <cell r="U584" t="str">
            <v/>
          </cell>
          <cell r="V584" t="str">
            <v/>
          </cell>
          <cell r="W584" t="str">
            <v/>
          </cell>
          <cell r="X584" t="str">
            <v/>
          </cell>
          <cell r="Y584" t="str">
            <v/>
          </cell>
          <cell r="Z584" t="str">
            <v/>
          </cell>
          <cell r="AA584" t="str">
            <v/>
          </cell>
          <cell r="AB584" t="str">
            <v/>
          </cell>
          <cell r="AC584" t="str">
            <v/>
          </cell>
          <cell r="AD584" t="str">
            <v/>
          </cell>
          <cell r="AE584" t="str">
            <v/>
          </cell>
          <cell r="AF584" t="str">
            <v/>
          </cell>
          <cell r="AG584" t="str">
            <v/>
          </cell>
          <cell r="AH584" t="str">
            <v/>
          </cell>
          <cell r="AI584" t="str">
            <v/>
          </cell>
          <cell r="AJ584" t="str">
            <v/>
          </cell>
          <cell r="AK584" t="str">
            <v/>
          </cell>
          <cell r="AL584" t="str">
            <v/>
          </cell>
          <cell r="AM584" t="str">
            <v/>
          </cell>
          <cell r="AN584" t="str">
            <v/>
          </cell>
          <cell r="AO584" t="str">
            <v/>
          </cell>
          <cell r="AP584" t="str">
            <v/>
          </cell>
          <cell r="AQ584" t="str">
            <v/>
          </cell>
          <cell r="AR584" t="str">
            <v/>
          </cell>
          <cell r="AS584" t="str">
            <v/>
          </cell>
          <cell r="AT584" t="str">
            <v/>
          </cell>
          <cell r="AU584" t="str">
            <v/>
          </cell>
          <cell r="AV584" t="str">
            <v/>
          </cell>
          <cell r="AW584" t="str">
            <v/>
          </cell>
          <cell r="AX584" t="str">
            <v/>
          </cell>
          <cell r="AY584" t="str">
            <v/>
          </cell>
          <cell r="AZ584" t="str">
            <v/>
          </cell>
          <cell r="BA584" t="str">
            <v/>
          </cell>
          <cell r="BB584" t="str">
            <v/>
          </cell>
          <cell r="BC584" t="str">
            <v/>
          </cell>
          <cell r="BD584" t="str">
            <v/>
          </cell>
          <cell r="BE584" t="str">
            <v/>
          </cell>
          <cell r="BF584" t="str">
            <v/>
          </cell>
          <cell r="BG584" t="str">
            <v/>
          </cell>
          <cell r="BH584" t="str">
            <v/>
          </cell>
          <cell r="BI584" t="str">
            <v/>
          </cell>
          <cell r="BJ584" t="str">
            <v/>
          </cell>
          <cell r="BK584" t="str">
            <v/>
          </cell>
          <cell r="BL584" t="str">
            <v/>
          </cell>
          <cell r="BM584" t="str">
            <v/>
          </cell>
          <cell r="BN584" t="str">
            <v/>
          </cell>
          <cell r="BO584" t="str">
            <v/>
          </cell>
          <cell r="BP584" t="str">
            <v/>
          </cell>
          <cell r="BQ584" t="str">
            <v/>
          </cell>
          <cell r="BR584" t="str">
            <v/>
          </cell>
          <cell r="BS584" t="str">
            <v/>
          </cell>
          <cell r="BT584" t="str">
            <v/>
          </cell>
          <cell r="BU584" t="str">
            <v/>
          </cell>
          <cell r="BV584" t="str">
            <v/>
          </cell>
          <cell r="BW584" t="str">
            <v/>
          </cell>
          <cell r="BX584" t="str">
            <v/>
          </cell>
          <cell r="BY584" t="str">
            <v/>
          </cell>
          <cell r="CA584" t="str">
            <v/>
          </cell>
          <cell r="CB584" t="str">
            <v/>
          </cell>
          <cell r="CC584" t="str">
            <v/>
          </cell>
          <cell r="CD584" t="str">
            <v/>
          </cell>
          <cell r="CE584" t="str">
            <v/>
          </cell>
          <cell r="CF584" t="str">
            <v/>
          </cell>
          <cell r="CG584" t="str">
            <v/>
          </cell>
          <cell r="CH584" t="str">
            <v/>
          </cell>
          <cell r="CI584" t="str">
            <v/>
          </cell>
          <cell r="CJ584" t="str">
            <v/>
          </cell>
          <cell r="CK584" t="str">
            <v/>
          </cell>
          <cell r="CL584" t="str">
            <v/>
          </cell>
          <cell r="CM584" t="str">
            <v/>
          </cell>
          <cell r="CN584" t="str">
            <v/>
          </cell>
          <cell r="CO584" t="str">
            <v/>
          </cell>
          <cell r="CP584" t="str">
            <v/>
          </cell>
          <cell r="CQ584" t="str">
            <v/>
          </cell>
          <cell r="CR584" t="str">
            <v/>
          </cell>
          <cell r="CS584" t="str">
            <v/>
          </cell>
          <cell r="CT584" t="str">
            <v/>
          </cell>
          <cell r="CU584" t="str">
            <v/>
          </cell>
          <cell r="CV584" t="str">
            <v/>
          </cell>
          <cell r="CW584" t="str">
            <v/>
          </cell>
          <cell r="CX584" t="str">
            <v/>
          </cell>
          <cell r="CY584" t="str">
            <v/>
          </cell>
          <cell r="CZ584" t="str">
            <v/>
          </cell>
          <cell r="DA584" t="str">
            <v/>
          </cell>
          <cell r="DB584" t="str">
            <v/>
          </cell>
          <cell r="DC584" t="str">
            <v/>
          </cell>
          <cell r="DD584" t="str">
            <v/>
          </cell>
          <cell r="DE584" t="str">
            <v/>
          </cell>
          <cell r="DF584" t="str">
            <v/>
          </cell>
          <cell r="DG584" t="str">
            <v/>
          </cell>
          <cell r="DH584" t="str">
            <v/>
          </cell>
          <cell r="DI584" t="str">
            <v/>
          </cell>
          <cell r="DJ584" t="str">
            <v/>
          </cell>
          <cell r="DK584" t="str">
            <v/>
          </cell>
          <cell r="DL584" t="str">
            <v/>
          </cell>
          <cell r="DM584" t="str">
            <v/>
          </cell>
          <cell r="DN584" t="str">
            <v/>
          </cell>
          <cell r="DO584" t="str">
            <v/>
          </cell>
          <cell r="DP584" t="str">
            <v/>
          </cell>
          <cell r="DQ584" t="str">
            <v/>
          </cell>
          <cell r="DR584" t="str">
            <v/>
          </cell>
          <cell r="DS584" t="str">
            <v/>
          </cell>
          <cell r="DT584" t="str">
            <v/>
          </cell>
          <cell r="DU584" t="str">
            <v/>
          </cell>
          <cell r="DV584" t="str">
            <v/>
          </cell>
          <cell r="DW584" t="str">
            <v/>
          </cell>
          <cell r="DX584" t="str">
            <v/>
          </cell>
          <cell r="DY584" t="str">
            <v/>
          </cell>
          <cell r="DZ584" t="str">
            <v/>
          </cell>
          <cell r="EA584" t="str">
            <v/>
          </cell>
          <cell r="EB584" t="str">
            <v/>
          </cell>
          <cell r="EC584" t="str">
            <v/>
          </cell>
          <cell r="ED584" t="str">
            <v/>
          </cell>
          <cell r="EE584" t="str">
            <v/>
          </cell>
          <cell r="EF584" t="str">
            <v/>
          </cell>
          <cell r="EG584" t="str">
            <v/>
          </cell>
          <cell r="EH584" t="str">
            <v/>
          </cell>
          <cell r="EI584" t="str">
            <v/>
          </cell>
          <cell r="EJ584" t="str">
            <v/>
          </cell>
          <cell r="EK584" t="str">
            <v/>
          </cell>
          <cell r="EL584" t="str">
            <v/>
          </cell>
          <cell r="EM584" t="str">
            <v/>
          </cell>
          <cell r="EN584" t="str">
            <v/>
          </cell>
          <cell r="EO584" t="str">
            <v/>
          </cell>
          <cell r="EP584" t="str">
            <v/>
          </cell>
          <cell r="EQ584" t="str">
            <v/>
          </cell>
          <cell r="ER584" t="str">
            <v/>
          </cell>
          <cell r="ES584" t="str">
            <v/>
          </cell>
          <cell r="ET584" t="str">
            <v/>
          </cell>
          <cell r="EU584" t="str">
            <v/>
          </cell>
          <cell r="EV584" t="str">
            <v/>
          </cell>
          <cell r="EW584" t="str">
            <v/>
          </cell>
          <cell r="EX584" t="str">
            <v/>
          </cell>
        </row>
        <row r="585">
          <cell r="B585" t="str">
            <v/>
          </cell>
          <cell r="C585" t="str">
            <v/>
          </cell>
          <cell r="D585" t="str">
            <v/>
          </cell>
          <cell r="E585" t="str">
            <v/>
          </cell>
          <cell r="F585" t="str">
            <v/>
          </cell>
          <cell r="G585" t="str">
            <v/>
          </cell>
          <cell r="H585" t="str">
            <v/>
          </cell>
          <cell r="I585" t="str">
            <v/>
          </cell>
          <cell r="J585" t="str">
            <v/>
          </cell>
          <cell r="K585" t="str">
            <v/>
          </cell>
          <cell r="L585" t="str">
            <v/>
          </cell>
          <cell r="M585" t="str">
            <v/>
          </cell>
          <cell r="N585" t="str">
            <v/>
          </cell>
          <cell r="O585" t="str">
            <v/>
          </cell>
          <cell r="P585" t="str">
            <v/>
          </cell>
          <cell r="Q585" t="str">
            <v/>
          </cell>
          <cell r="R585" t="str">
            <v/>
          </cell>
          <cell r="S585" t="str">
            <v/>
          </cell>
          <cell r="T585" t="str">
            <v/>
          </cell>
          <cell r="U585" t="str">
            <v/>
          </cell>
          <cell r="V585" t="str">
            <v/>
          </cell>
          <cell r="W585" t="str">
            <v/>
          </cell>
          <cell r="X585" t="str">
            <v/>
          </cell>
          <cell r="Y585" t="str">
            <v/>
          </cell>
          <cell r="Z585" t="str">
            <v/>
          </cell>
          <cell r="AA585" t="str">
            <v/>
          </cell>
          <cell r="AB585" t="str">
            <v/>
          </cell>
          <cell r="AC585" t="str">
            <v/>
          </cell>
          <cell r="AD585" t="str">
            <v/>
          </cell>
          <cell r="AE585" t="str">
            <v/>
          </cell>
          <cell r="AF585" t="str">
            <v/>
          </cell>
          <cell r="AG585" t="str">
            <v/>
          </cell>
          <cell r="AH585" t="str">
            <v/>
          </cell>
          <cell r="AI585" t="str">
            <v/>
          </cell>
          <cell r="AJ585" t="str">
            <v/>
          </cell>
          <cell r="AK585" t="str">
            <v/>
          </cell>
          <cell r="AL585" t="str">
            <v/>
          </cell>
          <cell r="AM585" t="str">
            <v/>
          </cell>
          <cell r="AN585" t="str">
            <v/>
          </cell>
          <cell r="AO585" t="str">
            <v/>
          </cell>
          <cell r="AP585" t="str">
            <v/>
          </cell>
          <cell r="AQ585" t="str">
            <v/>
          </cell>
          <cell r="AR585" t="str">
            <v/>
          </cell>
          <cell r="AS585" t="str">
            <v/>
          </cell>
          <cell r="AT585" t="str">
            <v/>
          </cell>
          <cell r="AU585" t="str">
            <v/>
          </cell>
          <cell r="AV585" t="str">
            <v/>
          </cell>
          <cell r="AW585" t="str">
            <v/>
          </cell>
          <cell r="AX585" t="str">
            <v/>
          </cell>
          <cell r="AY585" t="str">
            <v/>
          </cell>
          <cell r="AZ585" t="str">
            <v/>
          </cell>
          <cell r="BA585" t="str">
            <v/>
          </cell>
          <cell r="BB585" t="str">
            <v/>
          </cell>
          <cell r="BC585" t="str">
            <v/>
          </cell>
          <cell r="BD585" t="str">
            <v/>
          </cell>
          <cell r="BE585" t="str">
            <v/>
          </cell>
          <cell r="BF585" t="str">
            <v/>
          </cell>
          <cell r="BG585" t="str">
            <v/>
          </cell>
          <cell r="BH585" t="str">
            <v/>
          </cell>
          <cell r="BI585" t="str">
            <v/>
          </cell>
          <cell r="BJ585" t="str">
            <v/>
          </cell>
          <cell r="BK585" t="str">
            <v/>
          </cell>
          <cell r="BL585" t="str">
            <v/>
          </cell>
          <cell r="BM585" t="str">
            <v/>
          </cell>
          <cell r="BN585" t="str">
            <v/>
          </cell>
          <cell r="BO585" t="str">
            <v/>
          </cell>
          <cell r="BP585" t="str">
            <v/>
          </cell>
          <cell r="BQ585" t="str">
            <v/>
          </cell>
          <cell r="BR585" t="str">
            <v/>
          </cell>
          <cell r="BS585" t="str">
            <v/>
          </cell>
          <cell r="BT585" t="str">
            <v/>
          </cell>
          <cell r="BU585" t="str">
            <v/>
          </cell>
          <cell r="BV585" t="str">
            <v/>
          </cell>
          <cell r="BW585" t="str">
            <v/>
          </cell>
          <cell r="BX585" t="str">
            <v/>
          </cell>
          <cell r="BY585" t="str">
            <v/>
          </cell>
          <cell r="CA585" t="str">
            <v/>
          </cell>
          <cell r="CB585" t="str">
            <v/>
          </cell>
          <cell r="CC585" t="str">
            <v/>
          </cell>
          <cell r="CD585" t="str">
            <v/>
          </cell>
          <cell r="CE585" t="str">
            <v/>
          </cell>
          <cell r="CF585" t="str">
            <v/>
          </cell>
          <cell r="CG585" t="str">
            <v/>
          </cell>
          <cell r="CH585" t="str">
            <v/>
          </cell>
          <cell r="CI585" t="str">
            <v/>
          </cell>
          <cell r="CJ585" t="str">
            <v/>
          </cell>
          <cell r="CK585" t="str">
            <v/>
          </cell>
          <cell r="CL585" t="str">
            <v/>
          </cell>
          <cell r="CM585" t="str">
            <v/>
          </cell>
          <cell r="CN585" t="str">
            <v/>
          </cell>
          <cell r="CO585" t="str">
            <v/>
          </cell>
          <cell r="CP585" t="str">
            <v/>
          </cell>
          <cell r="CQ585" t="str">
            <v/>
          </cell>
          <cell r="CR585" t="str">
            <v/>
          </cell>
          <cell r="CS585" t="str">
            <v/>
          </cell>
          <cell r="CT585" t="str">
            <v/>
          </cell>
          <cell r="CU585" t="str">
            <v/>
          </cell>
          <cell r="CV585" t="str">
            <v/>
          </cell>
          <cell r="CW585" t="str">
            <v/>
          </cell>
          <cell r="CX585" t="str">
            <v/>
          </cell>
          <cell r="CY585" t="str">
            <v/>
          </cell>
          <cell r="CZ585" t="str">
            <v/>
          </cell>
          <cell r="DA585" t="str">
            <v/>
          </cell>
          <cell r="DB585" t="str">
            <v/>
          </cell>
          <cell r="DC585" t="str">
            <v/>
          </cell>
          <cell r="DD585" t="str">
            <v/>
          </cell>
          <cell r="DE585" t="str">
            <v/>
          </cell>
          <cell r="DF585" t="str">
            <v/>
          </cell>
          <cell r="DG585" t="str">
            <v/>
          </cell>
          <cell r="DH585" t="str">
            <v/>
          </cell>
          <cell r="DI585" t="str">
            <v/>
          </cell>
          <cell r="DJ585" t="str">
            <v/>
          </cell>
          <cell r="DK585" t="str">
            <v/>
          </cell>
          <cell r="DL585" t="str">
            <v/>
          </cell>
          <cell r="DM585" t="str">
            <v/>
          </cell>
          <cell r="DN585" t="str">
            <v/>
          </cell>
          <cell r="DO585" t="str">
            <v/>
          </cell>
          <cell r="DP585" t="str">
            <v/>
          </cell>
          <cell r="DQ585" t="str">
            <v/>
          </cell>
          <cell r="DR585" t="str">
            <v/>
          </cell>
          <cell r="DS585" t="str">
            <v/>
          </cell>
          <cell r="DT585" t="str">
            <v/>
          </cell>
          <cell r="DU585" t="str">
            <v/>
          </cell>
          <cell r="DV585" t="str">
            <v/>
          </cell>
          <cell r="DW585" t="str">
            <v/>
          </cell>
          <cell r="DX585" t="str">
            <v/>
          </cell>
          <cell r="DY585" t="str">
            <v/>
          </cell>
          <cell r="DZ585" t="str">
            <v/>
          </cell>
          <cell r="EA585" t="str">
            <v/>
          </cell>
          <cell r="EB585" t="str">
            <v/>
          </cell>
          <cell r="EC585" t="str">
            <v/>
          </cell>
          <cell r="ED585" t="str">
            <v/>
          </cell>
          <cell r="EE585" t="str">
            <v/>
          </cell>
          <cell r="EF585" t="str">
            <v/>
          </cell>
          <cell r="EG585" t="str">
            <v/>
          </cell>
          <cell r="EH585" t="str">
            <v/>
          </cell>
          <cell r="EI585" t="str">
            <v/>
          </cell>
          <cell r="EJ585" t="str">
            <v/>
          </cell>
          <cell r="EK585" t="str">
            <v/>
          </cell>
          <cell r="EL585" t="str">
            <v/>
          </cell>
          <cell r="EM585" t="str">
            <v/>
          </cell>
          <cell r="EN585" t="str">
            <v/>
          </cell>
          <cell r="EO585" t="str">
            <v/>
          </cell>
          <cell r="EP585" t="str">
            <v/>
          </cell>
          <cell r="EQ585" t="str">
            <v/>
          </cell>
          <cell r="ER585" t="str">
            <v/>
          </cell>
          <cell r="ES585" t="str">
            <v/>
          </cell>
          <cell r="ET585" t="str">
            <v/>
          </cell>
          <cell r="EU585" t="str">
            <v/>
          </cell>
          <cell r="EV585" t="str">
            <v/>
          </cell>
          <cell r="EW585" t="str">
            <v/>
          </cell>
          <cell r="EX585" t="str">
            <v/>
          </cell>
        </row>
        <row r="586">
          <cell r="B586" t="str">
            <v/>
          </cell>
          <cell r="C586" t="str">
            <v/>
          </cell>
          <cell r="D586" t="str">
            <v/>
          </cell>
          <cell r="E586" t="str">
            <v/>
          </cell>
          <cell r="F586" t="str">
            <v/>
          </cell>
          <cell r="G586" t="str">
            <v/>
          </cell>
          <cell r="H586" t="str">
            <v/>
          </cell>
          <cell r="I586" t="str">
            <v/>
          </cell>
          <cell r="J586" t="str">
            <v/>
          </cell>
          <cell r="K586" t="str">
            <v/>
          </cell>
          <cell r="L586" t="str">
            <v/>
          </cell>
          <cell r="M586" t="str">
            <v/>
          </cell>
          <cell r="N586" t="str">
            <v/>
          </cell>
          <cell r="O586" t="str">
            <v/>
          </cell>
          <cell r="P586" t="str">
            <v/>
          </cell>
          <cell r="Q586" t="str">
            <v/>
          </cell>
          <cell r="R586" t="str">
            <v/>
          </cell>
          <cell r="S586" t="str">
            <v/>
          </cell>
          <cell r="T586" t="str">
            <v/>
          </cell>
          <cell r="U586" t="str">
            <v/>
          </cell>
          <cell r="V586" t="str">
            <v/>
          </cell>
          <cell r="W586" t="str">
            <v/>
          </cell>
          <cell r="X586" t="str">
            <v/>
          </cell>
          <cell r="Y586" t="str">
            <v/>
          </cell>
          <cell r="Z586" t="str">
            <v/>
          </cell>
          <cell r="AA586" t="str">
            <v/>
          </cell>
          <cell r="AB586" t="str">
            <v/>
          </cell>
          <cell r="AC586" t="str">
            <v/>
          </cell>
          <cell r="AD586" t="str">
            <v/>
          </cell>
          <cell r="AE586" t="str">
            <v/>
          </cell>
          <cell r="AF586" t="str">
            <v/>
          </cell>
          <cell r="AG586" t="str">
            <v/>
          </cell>
          <cell r="AH586" t="str">
            <v/>
          </cell>
          <cell r="AI586" t="str">
            <v/>
          </cell>
          <cell r="AJ586" t="str">
            <v/>
          </cell>
          <cell r="AK586" t="str">
            <v/>
          </cell>
          <cell r="AL586" t="str">
            <v/>
          </cell>
          <cell r="AM586" t="str">
            <v/>
          </cell>
          <cell r="AN586" t="str">
            <v/>
          </cell>
          <cell r="AO586" t="str">
            <v/>
          </cell>
          <cell r="AP586" t="str">
            <v/>
          </cell>
          <cell r="AQ586" t="str">
            <v/>
          </cell>
          <cell r="AR586" t="str">
            <v/>
          </cell>
          <cell r="AS586" t="str">
            <v/>
          </cell>
          <cell r="AT586" t="str">
            <v/>
          </cell>
          <cell r="AU586" t="str">
            <v/>
          </cell>
          <cell r="AV586" t="str">
            <v/>
          </cell>
          <cell r="AW586" t="str">
            <v/>
          </cell>
          <cell r="AX586" t="str">
            <v/>
          </cell>
          <cell r="AY586" t="str">
            <v/>
          </cell>
          <cell r="AZ586" t="str">
            <v/>
          </cell>
          <cell r="BA586" t="str">
            <v/>
          </cell>
          <cell r="BB586" t="str">
            <v/>
          </cell>
          <cell r="BC586" t="str">
            <v/>
          </cell>
          <cell r="BD586" t="str">
            <v/>
          </cell>
          <cell r="BE586" t="str">
            <v/>
          </cell>
          <cell r="BF586" t="str">
            <v/>
          </cell>
          <cell r="BG586" t="str">
            <v/>
          </cell>
          <cell r="BH586" t="str">
            <v/>
          </cell>
          <cell r="BI586" t="str">
            <v/>
          </cell>
          <cell r="BJ586" t="str">
            <v/>
          </cell>
          <cell r="BK586" t="str">
            <v/>
          </cell>
          <cell r="BL586" t="str">
            <v/>
          </cell>
          <cell r="BM586" t="str">
            <v/>
          </cell>
          <cell r="BN586" t="str">
            <v/>
          </cell>
          <cell r="BO586" t="str">
            <v/>
          </cell>
          <cell r="BP586" t="str">
            <v/>
          </cell>
          <cell r="BQ586" t="str">
            <v/>
          </cell>
          <cell r="BR586" t="str">
            <v/>
          </cell>
          <cell r="BS586" t="str">
            <v/>
          </cell>
          <cell r="BT586" t="str">
            <v/>
          </cell>
          <cell r="BU586" t="str">
            <v/>
          </cell>
          <cell r="BV586" t="str">
            <v/>
          </cell>
          <cell r="BW586" t="str">
            <v/>
          </cell>
          <cell r="BX586" t="str">
            <v/>
          </cell>
          <cell r="BY586" t="str">
            <v/>
          </cell>
          <cell r="CA586" t="str">
            <v/>
          </cell>
          <cell r="CB586" t="str">
            <v/>
          </cell>
          <cell r="CC586" t="str">
            <v/>
          </cell>
          <cell r="CD586" t="str">
            <v/>
          </cell>
          <cell r="CE586" t="str">
            <v/>
          </cell>
          <cell r="CF586" t="str">
            <v/>
          </cell>
          <cell r="CG586" t="str">
            <v/>
          </cell>
          <cell r="CH586" t="str">
            <v/>
          </cell>
          <cell r="CI586" t="str">
            <v/>
          </cell>
          <cell r="CJ586" t="str">
            <v/>
          </cell>
          <cell r="CK586" t="str">
            <v/>
          </cell>
          <cell r="CL586" t="str">
            <v/>
          </cell>
          <cell r="CM586" t="str">
            <v/>
          </cell>
          <cell r="CN586" t="str">
            <v/>
          </cell>
          <cell r="CO586" t="str">
            <v/>
          </cell>
          <cell r="CP586" t="str">
            <v/>
          </cell>
          <cell r="CQ586" t="str">
            <v/>
          </cell>
          <cell r="CR586" t="str">
            <v/>
          </cell>
          <cell r="CS586" t="str">
            <v/>
          </cell>
          <cell r="CT586" t="str">
            <v/>
          </cell>
          <cell r="CU586" t="str">
            <v/>
          </cell>
          <cell r="CV586" t="str">
            <v/>
          </cell>
          <cell r="CW586" t="str">
            <v/>
          </cell>
          <cell r="CX586" t="str">
            <v/>
          </cell>
          <cell r="CY586" t="str">
            <v/>
          </cell>
          <cell r="CZ586" t="str">
            <v/>
          </cell>
          <cell r="DA586" t="str">
            <v/>
          </cell>
          <cell r="DB586" t="str">
            <v/>
          </cell>
          <cell r="DC586" t="str">
            <v/>
          </cell>
          <cell r="DD586" t="str">
            <v/>
          </cell>
          <cell r="DE586" t="str">
            <v/>
          </cell>
          <cell r="DF586" t="str">
            <v/>
          </cell>
          <cell r="DG586" t="str">
            <v/>
          </cell>
          <cell r="DH586" t="str">
            <v/>
          </cell>
          <cell r="DI586" t="str">
            <v/>
          </cell>
          <cell r="DJ586" t="str">
            <v/>
          </cell>
          <cell r="DK586" t="str">
            <v/>
          </cell>
          <cell r="DL586" t="str">
            <v/>
          </cell>
          <cell r="DM586" t="str">
            <v/>
          </cell>
          <cell r="DN586" t="str">
            <v/>
          </cell>
          <cell r="DO586" t="str">
            <v/>
          </cell>
          <cell r="DP586" t="str">
            <v/>
          </cell>
          <cell r="DQ586" t="str">
            <v/>
          </cell>
          <cell r="DR586" t="str">
            <v/>
          </cell>
          <cell r="DS586" t="str">
            <v/>
          </cell>
          <cell r="DT586" t="str">
            <v/>
          </cell>
          <cell r="DU586" t="str">
            <v/>
          </cell>
          <cell r="DV586" t="str">
            <v/>
          </cell>
          <cell r="DW586" t="str">
            <v/>
          </cell>
          <cell r="DX586" t="str">
            <v/>
          </cell>
          <cell r="DY586" t="str">
            <v/>
          </cell>
          <cell r="DZ586" t="str">
            <v/>
          </cell>
          <cell r="EA586" t="str">
            <v/>
          </cell>
          <cell r="EB586" t="str">
            <v/>
          </cell>
          <cell r="EC586" t="str">
            <v/>
          </cell>
          <cell r="ED586" t="str">
            <v/>
          </cell>
          <cell r="EE586" t="str">
            <v/>
          </cell>
          <cell r="EF586" t="str">
            <v/>
          </cell>
          <cell r="EG586" t="str">
            <v/>
          </cell>
          <cell r="EH586" t="str">
            <v/>
          </cell>
          <cell r="EI586" t="str">
            <v/>
          </cell>
          <cell r="EJ586" t="str">
            <v/>
          </cell>
          <cell r="EK586" t="str">
            <v/>
          </cell>
          <cell r="EL586" t="str">
            <v/>
          </cell>
          <cell r="EM586" t="str">
            <v/>
          </cell>
          <cell r="EN586" t="str">
            <v/>
          </cell>
          <cell r="EO586" t="str">
            <v/>
          </cell>
          <cell r="EP586" t="str">
            <v/>
          </cell>
          <cell r="EQ586" t="str">
            <v/>
          </cell>
          <cell r="ER586" t="str">
            <v/>
          </cell>
          <cell r="ES586" t="str">
            <v/>
          </cell>
          <cell r="ET586" t="str">
            <v/>
          </cell>
          <cell r="EU586" t="str">
            <v/>
          </cell>
          <cell r="EV586" t="str">
            <v/>
          </cell>
          <cell r="EW586" t="str">
            <v/>
          </cell>
          <cell r="EX586" t="str">
            <v/>
          </cell>
        </row>
        <row r="587">
          <cell r="B587" t="str">
            <v/>
          </cell>
          <cell r="C587" t="str">
            <v/>
          </cell>
          <cell r="D587" t="str">
            <v/>
          </cell>
          <cell r="E587" t="str">
            <v/>
          </cell>
          <cell r="F587" t="str">
            <v/>
          </cell>
          <cell r="G587" t="str">
            <v/>
          </cell>
          <cell r="H587" t="str">
            <v/>
          </cell>
          <cell r="I587" t="str">
            <v/>
          </cell>
          <cell r="J587" t="str">
            <v/>
          </cell>
          <cell r="K587" t="str">
            <v/>
          </cell>
          <cell r="L587" t="str">
            <v/>
          </cell>
          <cell r="M587" t="str">
            <v/>
          </cell>
          <cell r="N587" t="str">
            <v/>
          </cell>
          <cell r="O587" t="str">
            <v/>
          </cell>
          <cell r="P587" t="str">
            <v/>
          </cell>
          <cell r="Q587" t="str">
            <v/>
          </cell>
          <cell r="R587" t="str">
            <v/>
          </cell>
          <cell r="S587" t="str">
            <v/>
          </cell>
          <cell r="T587" t="str">
            <v/>
          </cell>
          <cell r="U587" t="str">
            <v/>
          </cell>
          <cell r="V587" t="str">
            <v/>
          </cell>
          <cell r="W587" t="str">
            <v/>
          </cell>
          <cell r="X587" t="str">
            <v/>
          </cell>
          <cell r="Y587" t="str">
            <v/>
          </cell>
          <cell r="Z587" t="str">
            <v/>
          </cell>
          <cell r="AA587" t="str">
            <v/>
          </cell>
          <cell r="AB587" t="str">
            <v/>
          </cell>
          <cell r="AC587" t="str">
            <v/>
          </cell>
          <cell r="AD587" t="str">
            <v/>
          </cell>
          <cell r="AE587" t="str">
            <v/>
          </cell>
          <cell r="AF587" t="str">
            <v/>
          </cell>
          <cell r="AG587" t="str">
            <v/>
          </cell>
          <cell r="AH587" t="str">
            <v/>
          </cell>
          <cell r="AI587" t="str">
            <v/>
          </cell>
          <cell r="AJ587" t="str">
            <v/>
          </cell>
          <cell r="AK587" t="str">
            <v/>
          </cell>
          <cell r="AL587" t="str">
            <v/>
          </cell>
          <cell r="AM587" t="str">
            <v/>
          </cell>
          <cell r="AN587" t="str">
            <v/>
          </cell>
          <cell r="AO587" t="str">
            <v/>
          </cell>
          <cell r="AP587" t="str">
            <v/>
          </cell>
          <cell r="AQ587" t="str">
            <v/>
          </cell>
          <cell r="AR587" t="str">
            <v/>
          </cell>
          <cell r="AS587" t="str">
            <v/>
          </cell>
          <cell r="AT587" t="str">
            <v/>
          </cell>
          <cell r="AU587" t="str">
            <v/>
          </cell>
          <cell r="AV587" t="str">
            <v/>
          </cell>
          <cell r="AW587" t="str">
            <v/>
          </cell>
          <cell r="AX587" t="str">
            <v/>
          </cell>
          <cell r="AY587" t="str">
            <v/>
          </cell>
          <cell r="AZ587" t="str">
            <v/>
          </cell>
          <cell r="BA587" t="str">
            <v/>
          </cell>
          <cell r="BB587" t="str">
            <v/>
          </cell>
          <cell r="BC587" t="str">
            <v/>
          </cell>
          <cell r="BD587" t="str">
            <v/>
          </cell>
          <cell r="BE587" t="str">
            <v/>
          </cell>
          <cell r="BF587" t="str">
            <v/>
          </cell>
          <cell r="BG587" t="str">
            <v/>
          </cell>
          <cell r="BH587" t="str">
            <v/>
          </cell>
          <cell r="BI587" t="str">
            <v/>
          </cell>
          <cell r="BJ587" t="str">
            <v/>
          </cell>
          <cell r="BK587" t="str">
            <v/>
          </cell>
          <cell r="BL587" t="str">
            <v/>
          </cell>
          <cell r="BM587" t="str">
            <v/>
          </cell>
          <cell r="BN587" t="str">
            <v/>
          </cell>
          <cell r="BO587" t="str">
            <v/>
          </cell>
          <cell r="BP587" t="str">
            <v/>
          </cell>
          <cell r="BQ587" t="str">
            <v/>
          </cell>
          <cell r="BR587" t="str">
            <v/>
          </cell>
          <cell r="BS587" t="str">
            <v/>
          </cell>
          <cell r="BT587" t="str">
            <v/>
          </cell>
          <cell r="BU587" t="str">
            <v/>
          </cell>
          <cell r="BV587" t="str">
            <v/>
          </cell>
          <cell r="BW587" t="str">
            <v/>
          </cell>
          <cell r="BX587" t="str">
            <v/>
          </cell>
          <cell r="BY587" t="str">
            <v/>
          </cell>
          <cell r="CA587" t="str">
            <v/>
          </cell>
          <cell r="CB587" t="str">
            <v/>
          </cell>
          <cell r="CC587" t="str">
            <v/>
          </cell>
          <cell r="CD587" t="str">
            <v/>
          </cell>
          <cell r="CE587" t="str">
            <v/>
          </cell>
          <cell r="CF587" t="str">
            <v/>
          </cell>
          <cell r="CG587" t="str">
            <v/>
          </cell>
          <cell r="CH587" t="str">
            <v/>
          </cell>
          <cell r="CI587" t="str">
            <v/>
          </cell>
          <cell r="CJ587" t="str">
            <v/>
          </cell>
          <cell r="CK587" t="str">
            <v/>
          </cell>
          <cell r="CL587" t="str">
            <v/>
          </cell>
          <cell r="CM587" t="str">
            <v/>
          </cell>
          <cell r="CN587" t="str">
            <v/>
          </cell>
          <cell r="CO587" t="str">
            <v/>
          </cell>
          <cell r="CP587" t="str">
            <v/>
          </cell>
          <cell r="CQ587" t="str">
            <v/>
          </cell>
          <cell r="CR587" t="str">
            <v/>
          </cell>
          <cell r="CS587" t="str">
            <v/>
          </cell>
          <cell r="CT587" t="str">
            <v/>
          </cell>
          <cell r="CU587" t="str">
            <v/>
          </cell>
          <cell r="CV587" t="str">
            <v/>
          </cell>
          <cell r="CW587" t="str">
            <v/>
          </cell>
          <cell r="CX587" t="str">
            <v/>
          </cell>
          <cell r="CY587" t="str">
            <v/>
          </cell>
          <cell r="CZ587" t="str">
            <v/>
          </cell>
          <cell r="DA587" t="str">
            <v/>
          </cell>
          <cell r="DB587" t="str">
            <v/>
          </cell>
          <cell r="DC587" t="str">
            <v/>
          </cell>
          <cell r="DD587" t="str">
            <v/>
          </cell>
          <cell r="DE587" t="str">
            <v/>
          </cell>
          <cell r="DF587" t="str">
            <v/>
          </cell>
          <cell r="DG587" t="str">
            <v/>
          </cell>
          <cell r="DH587" t="str">
            <v/>
          </cell>
          <cell r="DI587" t="str">
            <v/>
          </cell>
          <cell r="DJ587" t="str">
            <v/>
          </cell>
          <cell r="DK587" t="str">
            <v/>
          </cell>
          <cell r="DL587" t="str">
            <v/>
          </cell>
          <cell r="DM587" t="str">
            <v/>
          </cell>
          <cell r="DN587" t="str">
            <v/>
          </cell>
          <cell r="DO587" t="str">
            <v/>
          </cell>
          <cell r="DP587" t="str">
            <v/>
          </cell>
          <cell r="DQ587" t="str">
            <v/>
          </cell>
          <cell r="DR587" t="str">
            <v/>
          </cell>
          <cell r="DS587" t="str">
            <v/>
          </cell>
          <cell r="DT587" t="str">
            <v/>
          </cell>
          <cell r="DU587" t="str">
            <v/>
          </cell>
          <cell r="DV587" t="str">
            <v/>
          </cell>
          <cell r="DW587" t="str">
            <v/>
          </cell>
          <cell r="DX587" t="str">
            <v/>
          </cell>
          <cell r="DY587" t="str">
            <v/>
          </cell>
          <cell r="DZ587" t="str">
            <v/>
          </cell>
          <cell r="EA587" t="str">
            <v/>
          </cell>
          <cell r="EB587" t="str">
            <v/>
          </cell>
          <cell r="EC587" t="str">
            <v/>
          </cell>
          <cell r="ED587" t="str">
            <v/>
          </cell>
          <cell r="EE587" t="str">
            <v/>
          </cell>
          <cell r="EF587" t="str">
            <v/>
          </cell>
          <cell r="EG587" t="str">
            <v/>
          </cell>
          <cell r="EH587" t="str">
            <v/>
          </cell>
          <cell r="EI587" t="str">
            <v/>
          </cell>
          <cell r="EJ587" t="str">
            <v/>
          </cell>
          <cell r="EK587" t="str">
            <v/>
          </cell>
          <cell r="EL587" t="str">
            <v/>
          </cell>
          <cell r="EM587" t="str">
            <v/>
          </cell>
          <cell r="EN587" t="str">
            <v/>
          </cell>
          <cell r="EO587" t="str">
            <v/>
          </cell>
          <cell r="EP587" t="str">
            <v/>
          </cell>
          <cell r="EQ587" t="str">
            <v/>
          </cell>
          <cell r="ER587" t="str">
            <v/>
          </cell>
          <cell r="ES587" t="str">
            <v/>
          </cell>
          <cell r="ET587" t="str">
            <v/>
          </cell>
          <cell r="EU587" t="str">
            <v/>
          </cell>
          <cell r="EV587" t="str">
            <v/>
          </cell>
          <cell r="EW587" t="str">
            <v/>
          </cell>
          <cell r="EX587" t="str">
            <v/>
          </cell>
        </row>
        <row r="588">
          <cell r="B588" t="str">
            <v/>
          </cell>
          <cell r="C588" t="str">
            <v/>
          </cell>
          <cell r="D588" t="str">
            <v/>
          </cell>
          <cell r="E588" t="str">
            <v/>
          </cell>
          <cell r="F588" t="str">
            <v/>
          </cell>
          <cell r="G588" t="str">
            <v/>
          </cell>
          <cell r="H588" t="str">
            <v/>
          </cell>
          <cell r="I588" t="str">
            <v/>
          </cell>
          <cell r="J588" t="str">
            <v/>
          </cell>
          <cell r="K588" t="str">
            <v/>
          </cell>
          <cell r="L588" t="str">
            <v/>
          </cell>
          <cell r="M588" t="str">
            <v/>
          </cell>
          <cell r="N588" t="str">
            <v/>
          </cell>
          <cell r="O588" t="str">
            <v/>
          </cell>
          <cell r="P588" t="str">
            <v/>
          </cell>
          <cell r="Q588" t="str">
            <v/>
          </cell>
          <cell r="R588" t="str">
            <v/>
          </cell>
          <cell r="S588" t="str">
            <v/>
          </cell>
          <cell r="T588" t="str">
            <v/>
          </cell>
          <cell r="U588" t="str">
            <v/>
          </cell>
          <cell r="V588" t="str">
            <v/>
          </cell>
          <cell r="W588" t="str">
            <v/>
          </cell>
          <cell r="X588" t="str">
            <v/>
          </cell>
          <cell r="Y588" t="str">
            <v/>
          </cell>
          <cell r="Z588" t="str">
            <v/>
          </cell>
          <cell r="AA588" t="str">
            <v/>
          </cell>
          <cell r="AB588" t="str">
            <v/>
          </cell>
          <cell r="AC588" t="str">
            <v/>
          </cell>
          <cell r="AD588" t="str">
            <v/>
          </cell>
          <cell r="AE588" t="str">
            <v/>
          </cell>
          <cell r="AF588" t="str">
            <v/>
          </cell>
          <cell r="AG588" t="str">
            <v/>
          </cell>
          <cell r="AH588" t="str">
            <v/>
          </cell>
          <cell r="AI588" t="str">
            <v/>
          </cell>
          <cell r="AJ588" t="str">
            <v/>
          </cell>
          <cell r="AK588" t="str">
            <v/>
          </cell>
          <cell r="AL588" t="str">
            <v/>
          </cell>
          <cell r="AM588" t="str">
            <v/>
          </cell>
          <cell r="AN588" t="str">
            <v/>
          </cell>
          <cell r="AO588" t="str">
            <v/>
          </cell>
          <cell r="AP588" t="str">
            <v/>
          </cell>
          <cell r="AQ588" t="str">
            <v/>
          </cell>
          <cell r="AR588" t="str">
            <v/>
          </cell>
          <cell r="AS588" t="str">
            <v/>
          </cell>
          <cell r="AT588" t="str">
            <v/>
          </cell>
          <cell r="AU588" t="str">
            <v/>
          </cell>
          <cell r="AV588" t="str">
            <v/>
          </cell>
          <cell r="AW588" t="str">
            <v/>
          </cell>
          <cell r="AX588" t="str">
            <v/>
          </cell>
          <cell r="AY588" t="str">
            <v/>
          </cell>
          <cell r="AZ588" t="str">
            <v/>
          </cell>
          <cell r="BA588" t="str">
            <v/>
          </cell>
          <cell r="BB588" t="str">
            <v/>
          </cell>
          <cell r="BC588" t="str">
            <v/>
          </cell>
          <cell r="BD588" t="str">
            <v/>
          </cell>
          <cell r="BE588" t="str">
            <v/>
          </cell>
          <cell r="BF588" t="str">
            <v/>
          </cell>
          <cell r="BG588" t="str">
            <v/>
          </cell>
          <cell r="BH588" t="str">
            <v/>
          </cell>
          <cell r="BI588" t="str">
            <v/>
          </cell>
          <cell r="BJ588" t="str">
            <v/>
          </cell>
          <cell r="BK588" t="str">
            <v/>
          </cell>
          <cell r="BL588" t="str">
            <v/>
          </cell>
          <cell r="BM588" t="str">
            <v/>
          </cell>
          <cell r="BN588" t="str">
            <v/>
          </cell>
          <cell r="BO588" t="str">
            <v/>
          </cell>
          <cell r="BP588" t="str">
            <v/>
          </cell>
          <cell r="BQ588" t="str">
            <v/>
          </cell>
          <cell r="BR588" t="str">
            <v/>
          </cell>
          <cell r="BS588" t="str">
            <v/>
          </cell>
          <cell r="BT588" t="str">
            <v/>
          </cell>
          <cell r="BU588" t="str">
            <v/>
          </cell>
          <cell r="BV588" t="str">
            <v/>
          </cell>
          <cell r="BW588" t="str">
            <v/>
          </cell>
          <cell r="BX588" t="str">
            <v/>
          </cell>
          <cell r="BY588" t="str">
            <v/>
          </cell>
          <cell r="CA588" t="str">
            <v/>
          </cell>
          <cell r="CB588" t="str">
            <v/>
          </cell>
          <cell r="CC588" t="str">
            <v/>
          </cell>
          <cell r="CD588" t="str">
            <v/>
          </cell>
          <cell r="CE588" t="str">
            <v/>
          </cell>
          <cell r="CF588" t="str">
            <v/>
          </cell>
          <cell r="CG588" t="str">
            <v/>
          </cell>
          <cell r="CH588" t="str">
            <v/>
          </cell>
          <cell r="CI588" t="str">
            <v/>
          </cell>
          <cell r="CJ588" t="str">
            <v/>
          </cell>
          <cell r="CK588" t="str">
            <v/>
          </cell>
          <cell r="CL588" t="str">
            <v/>
          </cell>
          <cell r="CM588" t="str">
            <v/>
          </cell>
          <cell r="CN588" t="str">
            <v/>
          </cell>
          <cell r="CO588" t="str">
            <v/>
          </cell>
          <cell r="CP588" t="str">
            <v/>
          </cell>
          <cell r="CQ588" t="str">
            <v/>
          </cell>
          <cell r="CR588" t="str">
            <v/>
          </cell>
          <cell r="CS588" t="str">
            <v/>
          </cell>
          <cell r="CT588" t="str">
            <v/>
          </cell>
          <cell r="CU588" t="str">
            <v/>
          </cell>
          <cell r="CV588" t="str">
            <v/>
          </cell>
          <cell r="CW588" t="str">
            <v/>
          </cell>
          <cell r="CX588" t="str">
            <v/>
          </cell>
          <cell r="CY588" t="str">
            <v/>
          </cell>
          <cell r="CZ588" t="str">
            <v/>
          </cell>
          <cell r="DA588" t="str">
            <v/>
          </cell>
          <cell r="DB588" t="str">
            <v/>
          </cell>
          <cell r="DC588" t="str">
            <v/>
          </cell>
          <cell r="DD588" t="str">
            <v/>
          </cell>
          <cell r="DE588" t="str">
            <v/>
          </cell>
          <cell r="DF588" t="str">
            <v/>
          </cell>
          <cell r="DG588" t="str">
            <v/>
          </cell>
          <cell r="DH588" t="str">
            <v/>
          </cell>
          <cell r="DI588" t="str">
            <v/>
          </cell>
          <cell r="DJ588" t="str">
            <v/>
          </cell>
          <cell r="DK588" t="str">
            <v/>
          </cell>
          <cell r="DL588" t="str">
            <v/>
          </cell>
          <cell r="DM588" t="str">
            <v/>
          </cell>
          <cell r="DN588" t="str">
            <v/>
          </cell>
          <cell r="DO588" t="str">
            <v/>
          </cell>
          <cell r="DP588" t="str">
            <v/>
          </cell>
          <cell r="DQ588" t="str">
            <v/>
          </cell>
          <cell r="DR588" t="str">
            <v/>
          </cell>
          <cell r="DS588" t="str">
            <v/>
          </cell>
          <cell r="DT588" t="str">
            <v/>
          </cell>
          <cell r="DU588" t="str">
            <v/>
          </cell>
          <cell r="DV588" t="str">
            <v/>
          </cell>
          <cell r="DW588" t="str">
            <v/>
          </cell>
          <cell r="DX588" t="str">
            <v/>
          </cell>
          <cell r="DY588" t="str">
            <v/>
          </cell>
          <cell r="DZ588" t="str">
            <v/>
          </cell>
          <cell r="EA588" t="str">
            <v/>
          </cell>
          <cell r="EB588" t="str">
            <v/>
          </cell>
          <cell r="EC588" t="str">
            <v/>
          </cell>
          <cell r="ED588" t="str">
            <v/>
          </cell>
          <cell r="EE588" t="str">
            <v/>
          </cell>
          <cell r="EF588" t="str">
            <v/>
          </cell>
          <cell r="EG588" t="str">
            <v/>
          </cell>
          <cell r="EH588" t="str">
            <v/>
          </cell>
          <cell r="EI588" t="str">
            <v/>
          </cell>
          <cell r="EJ588" t="str">
            <v/>
          </cell>
          <cell r="EK588" t="str">
            <v/>
          </cell>
          <cell r="EL588" t="str">
            <v/>
          </cell>
          <cell r="EM588" t="str">
            <v/>
          </cell>
          <cell r="EN588" t="str">
            <v/>
          </cell>
          <cell r="EO588" t="str">
            <v/>
          </cell>
          <cell r="EP588" t="str">
            <v/>
          </cell>
          <cell r="EQ588" t="str">
            <v/>
          </cell>
          <cell r="ER588" t="str">
            <v/>
          </cell>
          <cell r="ES588" t="str">
            <v/>
          </cell>
          <cell r="ET588" t="str">
            <v/>
          </cell>
          <cell r="EU588" t="str">
            <v/>
          </cell>
          <cell r="EV588" t="str">
            <v/>
          </cell>
          <cell r="EW588" t="str">
            <v/>
          </cell>
          <cell r="EX588" t="str">
            <v/>
          </cell>
        </row>
        <row r="589">
          <cell r="B589" t="str">
            <v/>
          </cell>
          <cell r="C589" t="str">
            <v/>
          </cell>
          <cell r="D589" t="str">
            <v/>
          </cell>
          <cell r="E589" t="str">
            <v/>
          </cell>
          <cell r="F589" t="str">
            <v/>
          </cell>
          <cell r="G589" t="str">
            <v/>
          </cell>
          <cell r="H589" t="str">
            <v/>
          </cell>
          <cell r="I589" t="str">
            <v/>
          </cell>
          <cell r="J589" t="str">
            <v/>
          </cell>
          <cell r="K589" t="str">
            <v/>
          </cell>
          <cell r="L589" t="str">
            <v/>
          </cell>
          <cell r="M589" t="str">
            <v/>
          </cell>
          <cell r="N589" t="str">
            <v/>
          </cell>
          <cell r="O589" t="str">
            <v/>
          </cell>
          <cell r="P589" t="str">
            <v/>
          </cell>
          <cell r="Q589" t="str">
            <v/>
          </cell>
          <cell r="R589" t="str">
            <v/>
          </cell>
          <cell r="S589" t="str">
            <v/>
          </cell>
          <cell r="T589" t="str">
            <v/>
          </cell>
          <cell r="U589" t="str">
            <v/>
          </cell>
          <cell r="V589" t="str">
            <v/>
          </cell>
          <cell r="W589" t="str">
            <v/>
          </cell>
          <cell r="X589" t="str">
            <v/>
          </cell>
          <cell r="Y589" t="str">
            <v/>
          </cell>
          <cell r="Z589" t="str">
            <v/>
          </cell>
          <cell r="AA589" t="str">
            <v/>
          </cell>
          <cell r="AB589" t="str">
            <v/>
          </cell>
          <cell r="AC589" t="str">
            <v/>
          </cell>
          <cell r="AD589" t="str">
            <v/>
          </cell>
          <cell r="AE589" t="str">
            <v/>
          </cell>
          <cell r="AF589" t="str">
            <v/>
          </cell>
          <cell r="AG589" t="str">
            <v/>
          </cell>
          <cell r="AH589" t="str">
            <v/>
          </cell>
          <cell r="AI589" t="str">
            <v/>
          </cell>
          <cell r="AJ589" t="str">
            <v/>
          </cell>
          <cell r="AK589" t="str">
            <v/>
          </cell>
          <cell r="AL589" t="str">
            <v/>
          </cell>
          <cell r="AM589" t="str">
            <v/>
          </cell>
          <cell r="AN589" t="str">
            <v/>
          </cell>
          <cell r="AO589" t="str">
            <v/>
          </cell>
          <cell r="AP589" t="str">
            <v/>
          </cell>
          <cell r="AQ589" t="str">
            <v/>
          </cell>
          <cell r="AR589" t="str">
            <v/>
          </cell>
          <cell r="AS589" t="str">
            <v/>
          </cell>
          <cell r="AT589" t="str">
            <v/>
          </cell>
          <cell r="AU589" t="str">
            <v/>
          </cell>
          <cell r="AV589" t="str">
            <v/>
          </cell>
          <cell r="AW589" t="str">
            <v/>
          </cell>
          <cell r="AX589" t="str">
            <v/>
          </cell>
          <cell r="AY589" t="str">
            <v/>
          </cell>
          <cell r="AZ589" t="str">
            <v/>
          </cell>
          <cell r="BA589" t="str">
            <v/>
          </cell>
          <cell r="BB589" t="str">
            <v/>
          </cell>
          <cell r="BC589" t="str">
            <v/>
          </cell>
          <cell r="BD589" t="str">
            <v/>
          </cell>
          <cell r="BE589" t="str">
            <v/>
          </cell>
          <cell r="BF589" t="str">
            <v/>
          </cell>
          <cell r="BG589" t="str">
            <v/>
          </cell>
          <cell r="BH589" t="str">
            <v/>
          </cell>
          <cell r="BI589" t="str">
            <v/>
          </cell>
          <cell r="BJ589" t="str">
            <v/>
          </cell>
          <cell r="BK589" t="str">
            <v/>
          </cell>
          <cell r="BL589" t="str">
            <v/>
          </cell>
          <cell r="BM589" t="str">
            <v/>
          </cell>
          <cell r="BN589" t="str">
            <v/>
          </cell>
          <cell r="BO589" t="str">
            <v/>
          </cell>
          <cell r="BP589" t="str">
            <v/>
          </cell>
          <cell r="BQ589" t="str">
            <v/>
          </cell>
          <cell r="BR589" t="str">
            <v/>
          </cell>
          <cell r="BS589" t="str">
            <v/>
          </cell>
          <cell r="BT589" t="str">
            <v/>
          </cell>
          <cell r="BU589" t="str">
            <v/>
          </cell>
          <cell r="BV589" t="str">
            <v/>
          </cell>
          <cell r="BW589" t="str">
            <v/>
          </cell>
          <cell r="BX589" t="str">
            <v/>
          </cell>
          <cell r="BY589" t="str">
            <v/>
          </cell>
          <cell r="CA589" t="str">
            <v/>
          </cell>
          <cell r="CB589" t="str">
            <v/>
          </cell>
          <cell r="CC589" t="str">
            <v/>
          </cell>
          <cell r="CD589" t="str">
            <v/>
          </cell>
          <cell r="CE589" t="str">
            <v/>
          </cell>
          <cell r="CF589" t="str">
            <v/>
          </cell>
          <cell r="CG589" t="str">
            <v/>
          </cell>
          <cell r="CH589" t="str">
            <v/>
          </cell>
          <cell r="CI589" t="str">
            <v/>
          </cell>
          <cell r="CJ589" t="str">
            <v/>
          </cell>
          <cell r="CK589" t="str">
            <v/>
          </cell>
          <cell r="CL589" t="str">
            <v/>
          </cell>
          <cell r="CM589" t="str">
            <v/>
          </cell>
          <cell r="CN589" t="str">
            <v/>
          </cell>
          <cell r="CO589" t="str">
            <v/>
          </cell>
          <cell r="CP589" t="str">
            <v/>
          </cell>
          <cell r="CQ589" t="str">
            <v/>
          </cell>
          <cell r="CR589" t="str">
            <v/>
          </cell>
          <cell r="CS589" t="str">
            <v/>
          </cell>
          <cell r="CT589" t="str">
            <v/>
          </cell>
          <cell r="CU589" t="str">
            <v/>
          </cell>
          <cell r="CV589" t="str">
            <v/>
          </cell>
          <cell r="CW589" t="str">
            <v/>
          </cell>
          <cell r="CX589" t="str">
            <v/>
          </cell>
          <cell r="CY589" t="str">
            <v/>
          </cell>
          <cell r="CZ589" t="str">
            <v/>
          </cell>
          <cell r="DA589" t="str">
            <v/>
          </cell>
          <cell r="DB589" t="str">
            <v/>
          </cell>
          <cell r="DC589" t="str">
            <v/>
          </cell>
          <cell r="DD589" t="str">
            <v/>
          </cell>
          <cell r="DE589" t="str">
            <v/>
          </cell>
          <cell r="DF589" t="str">
            <v/>
          </cell>
          <cell r="DG589" t="str">
            <v/>
          </cell>
          <cell r="DH589" t="str">
            <v/>
          </cell>
          <cell r="DI589" t="str">
            <v/>
          </cell>
          <cell r="DJ589" t="str">
            <v/>
          </cell>
          <cell r="DK589" t="str">
            <v/>
          </cell>
          <cell r="DL589" t="str">
            <v/>
          </cell>
          <cell r="DM589" t="str">
            <v/>
          </cell>
          <cell r="DN589" t="str">
            <v/>
          </cell>
          <cell r="DO589" t="str">
            <v/>
          </cell>
          <cell r="DP589" t="str">
            <v/>
          </cell>
          <cell r="DQ589" t="str">
            <v/>
          </cell>
          <cell r="DR589" t="str">
            <v/>
          </cell>
          <cell r="DS589" t="str">
            <v/>
          </cell>
          <cell r="DT589" t="str">
            <v/>
          </cell>
          <cell r="DU589" t="str">
            <v/>
          </cell>
          <cell r="DV589" t="str">
            <v/>
          </cell>
          <cell r="DW589" t="str">
            <v/>
          </cell>
          <cell r="DX589" t="str">
            <v/>
          </cell>
          <cell r="DY589" t="str">
            <v/>
          </cell>
          <cell r="DZ589" t="str">
            <v/>
          </cell>
          <cell r="EA589" t="str">
            <v/>
          </cell>
          <cell r="EB589" t="str">
            <v/>
          </cell>
          <cell r="EC589" t="str">
            <v/>
          </cell>
          <cell r="ED589" t="str">
            <v/>
          </cell>
          <cell r="EE589" t="str">
            <v/>
          </cell>
          <cell r="EF589" t="str">
            <v/>
          </cell>
          <cell r="EG589" t="str">
            <v/>
          </cell>
          <cell r="EH589" t="str">
            <v/>
          </cell>
          <cell r="EI589" t="str">
            <v/>
          </cell>
          <cell r="EJ589" t="str">
            <v/>
          </cell>
          <cell r="EK589" t="str">
            <v/>
          </cell>
          <cell r="EL589" t="str">
            <v/>
          </cell>
          <cell r="EM589" t="str">
            <v/>
          </cell>
          <cell r="EN589" t="str">
            <v/>
          </cell>
          <cell r="EO589" t="str">
            <v/>
          </cell>
          <cell r="EP589" t="str">
            <v/>
          </cell>
          <cell r="EQ589" t="str">
            <v/>
          </cell>
          <cell r="ER589" t="str">
            <v/>
          </cell>
          <cell r="ES589" t="str">
            <v/>
          </cell>
          <cell r="ET589" t="str">
            <v/>
          </cell>
          <cell r="EU589" t="str">
            <v/>
          </cell>
          <cell r="EV589" t="str">
            <v/>
          </cell>
          <cell r="EW589" t="str">
            <v/>
          </cell>
          <cell r="EX589" t="str">
            <v/>
          </cell>
        </row>
        <row r="590">
          <cell r="B590" t="str">
            <v/>
          </cell>
          <cell r="C590" t="str">
            <v/>
          </cell>
          <cell r="D590" t="str">
            <v/>
          </cell>
          <cell r="E590" t="str">
            <v/>
          </cell>
          <cell r="F590" t="str">
            <v/>
          </cell>
          <cell r="G590" t="str">
            <v/>
          </cell>
          <cell r="H590" t="str">
            <v/>
          </cell>
          <cell r="I590" t="str">
            <v/>
          </cell>
          <cell r="J590" t="str">
            <v/>
          </cell>
          <cell r="K590" t="str">
            <v/>
          </cell>
          <cell r="L590" t="str">
            <v/>
          </cell>
          <cell r="M590" t="str">
            <v/>
          </cell>
          <cell r="N590" t="str">
            <v/>
          </cell>
          <cell r="O590" t="str">
            <v/>
          </cell>
          <cell r="P590" t="str">
            <v/>
          </cell>
          <cell r="Q590" t="str">
            <v/>
          </cell>
          <cell r="R590" t="str">
            <v/>
          </cell>
          <cell r="S590" t="str">
            <v/>
          </cell>
          <cell r="T590" t="str">
            <v/>
          </cell>
          <cell r="U590" t="str">
            <v/>
          </cell>
          <cell r="V590" t="str">
            <v/>
          </cell>
          <cell r="W590" t="str">
            <v/>
          </cell>
          <cell r="X590" t="str">
            <v/>
          </cell>
          <cell r="Y590" t="str">
            <v/>
          </cell>
          <cell r="Z590" t="str">
            <v/>
          </cell>
          <cell r="AA590" t="str">
            <v/>
          </cell>
          <cell r="AB590" t="str">
            <v/>
          </cell>
          <cell r="AC590" t="str">
            <v/>
          </cell>
          <cell r="AD590" t="str">
            <v/>
          </cell>
          <cell r="AE590" t="str">
            <v/>
          </cell>
          <cell r="AF590" t="str">
            <v/>
          </cell>
          <cell r="AG590" t="str">
            <v/>
          </cell>
          <cell r="AH590" t="str">
            <v/>
          </cell>
          <cell r="AI590" t="str">
            <v/>
          </cell>
          <cell r="AJ590" t="str">
            <v/>
          </cell>
          <cell r="AK590" t="str">
            <v/>
          </cell>
          <cell r="AL590" t="str">
            <v/>
          </cell>
          <cell r="AM590" t="str">
            <v/>
          </cell>
          <cell r="AN590" t="str">
            <v/>
          </cell>
          <cell r="AO590" t="str">
            <v/>
          </cell>
          <cell r="AP590" t="str">
            <v/>
          </cell>
          <cell r="AQ590" t="str">
            <v/>
          </cell>
          <cell r="AR590" t="str">
            <v/>
          </cell>
          <cell r="AS590" t="str">
            <v/>
          </cell>
          <cell r="AT590" t="str">
            <v/>
          </cell>
          <cell r="AU590" t="str">
            <v/>
          </cell>
          <cell r="AV590" t="str">
            <v/>
          </cell>
          <cell r="AW590" t="str">
            <v/>
          </cell>
          <cell r="AX590" t="str">
            <v/>
          </cell>
          <cell r="AY590" t="str">
            <v/>
          </cell>
          <cell r="AZ590" t="str">
            <v/>
          </cell>
          <cell r="BA590" t="str">
            <v/>
          </cell>
          <cell r="BB590" t="str">
            <v/>
          </cell>
          <cell r="BC590" t="str">
            <v/>
          </cell>
          <cell r="BD590" t="str">
            <v/>
          </cell>
          <cell r="BE590" t="str">
            <v/>
          </cell>
          <cell r="BF590" t="str">
            <v/>
          </cell>
          <cell r="BG590" t="str">
            <v/>
          </cell>
          <cell r="BH590" t="str">
            <v/>
          </cell>
          <cell r="BI590" t="str">
            <v/>
          </cell>
          <cell r="BJ590" t="str">
            <v/>
          </cell>
          <cell r="BK590" t="str">
            <v/>
          </cell>
          <cell r="BL590" t="str">
            <v/>
          </cell>
          <cell r="BM590" t="str">
            <v/>
          </cell>
          <cell r="BN590" t="str">
            <v/>
          </cell>
          <cell r="BO590" t="str">
            <v/>
          </cell>
          <cell r="BP590" t="str">
            <v/>
          </cell>
          <cell r="BQ590" t="str">
            <v/>
          </cell>
          <cell r="BR590" t="str">
            <v/>
          </cell>
          <cell r="BS590" t="str">
            <v/>
          </cell>
          <cell r="BT590" t="str">
            <v/>
          </cell>
          <cell r="BU590" t="str">
            <v/>
          </cell>
          <cell r="BV590" t="str">
            <v/>
          </cell>
          <cell r="BW590" t="str">
            <v/>
          </cell>
          <cell r="BX590" t="str">
            <v/>
          </cell>
          <cell r="BY590" t="str">
            <v/>
          </cell>
          <cell r="CA590" t="str">
            <v/>
          </cell>
          <cell r="CB590" t="str">
            <v/>
          </cell>
          <cell r="CC590" t="str">
            <v/>
          </cell>
          <cell r="CD590" t="str">
            <v/>
          </cell>
          <cell r="CE590" t="str">
            <v/>
          </cell>
          <cell r="CF590" t="str">
            <v/>
          </cell>
          <cell r="CG590" t="str">
            <v/>
          </cell>
          <cell r="CH590" t="str">
            <v/>
          </cell>
          <cell r="CI590" t="str">
            <v/>
          </cell>
          <cell r="CJ590" t="str">
            <v/>
          </cell>
          <cell r="CK590" t="str">
            <v/>
          </cell>
          <cell r="CL590" t="str">
            <v/>
          </cell>
          <cell r="CM590" t="str">
            <v/>
          </cell>
          <cell r="CN590" t="str">
            <v/>
          </cell>
          <cell r="CO590" t="str">
            <v/>
          </cell>
          <cell r="CP590" t="str">
            <v/>
          </cell>
          <cell r="CQ590" t="str">
            <v/>
          </cell>
          <cell r="CR590" t="str">
            <v/>
          </cell>
          <cell r="CS590" t="str">
            <v/>
          </cell>
          <cell r="CT590" t="str">
            <v/>
          </cell>
          <cell r="CU590" t="str">
            <v/>
          </cell>
          <cell r="CV590" t="str">
            <v/>
          </cell>
          <cell r="CW590" t="str">
            <v/>
          </cell>
          <cell r="CX590" t="str">
            <v/>
          </cell>
          <cell r="CY590" t="str">
            <v/>
          </cell>
          <cell r="CZ590" t="str">
            <v/>
          </cell>
          <cell r="DA590" t="str">
            <v/>
          </cell>
          <cell r="DB590" t="str">
            <v/>
          </cell>
          <cell r="DC590" t="str">
            <v/>
          </cell>
          <cell r="DD590" t="str">
            <v/>
          </cell>
          <cell r="DE590" t="str">
            <v/>
          </cell>
          <cell r="DF590" t="str">
            <v/>
          </cell>
          <cell r="DG590" t="str">
            <v/>
          </cell>
          <cell r="DH590" t="str">
            <v/>
          </cell>
          <cell r="DI590" t="str">
            <v/>
          </cell>
          <cell r="DJ590" t="str">
            <v/>
          </cell>
          <cell r="DK590" t="str">
            <v/>
          </cell>
          <cell r="DL590" t="str">
            <v/>
          </cell>
          <cell r="DM590" t="str">
            <v/>
          </cell>
          <cell r="DN590" t="str">
            <v/>
          </cell>
          <cell r="DO590" t="str">
            <v/>
          </cell>
          <cell r="DP590" t="str">
            <v/>
          </cell>
          <cell r="DQ590" t="str">
            <v/>
          </cell>
          <cell r="DR590" t="str">
            <v/>
          </cell>
          <cell r="DS590" t="str">
            <v/>
          </cell>
          <cell r="DT590" t="str">
            <v/>
          </cell>
          <cell r="DU590" t="str">
            <v/>
          </cell>
          <cell r="DV590" t="str">
            <v/>
          </cell>
          <cell r="DW590" t="str">
            <v/>
          </cell>
          <cell r="DX590" t="str">
            <v/>
          </cell>
          <cell r="DY590" t="str">
            <v/>
          </cell>
          <cell r="DZ590" t="str">
            <v/>
          </cell>
          <cell r="EA590" t="str">
            <v/>
          </cell>
          <cell r="EB590" t="str">
            <v/>
          </cell>
          <cell r="EC590" t="str">
            <v/>
          </cell>
          <cell r="ED590" t="str">
            <v/>
          </cell>
          <cell r="EE590" t="str">
            <v/>
          </cell>
          <cell r="EF590" t="str">
            <v/>
          </cell>
          <cell r="EG590" t="str">
            <v/>
          </cell>
          <cell r="EH590" t="str">
            <v/>
          </cell>
          <cell r="EI590" t="str">
            <v/>
          </cell>
          <cell r="EJ590" t="str">
            <v/>
          </cell>
          <cell r="EK590" t="str">
            <v/>
          </cell>
          <cell r="EL590" t="str">
            <v/>
          </cell>
          <cell r="EM590" t="str">
            <v/>
          </cell>
          <cell r="EN590" t="str">
            <v/>
          </cell>
          <cell r="EO590" t="str">
            <v/>
          </cell>
          <cell r="EP590" t="str">
            <v/>
          </cell>
          <cell r="EQ590" t="str">
            <v/>
          </cell>
          <cell r="ER590" t="str">
            <v/>
          </cell>
          <cell r="ES590" t="str">
            <v/>
          </cell>
          <cell r="ET590" t="str">
            <v/>
          </cell>
          <cell r="EU590" t="str">
            <v/>
          </cell>
          <cell r="EV590" t="str">
            <v/>
          </cell>
          <cell r="EW590" t="str">
            <v/>
          </cell>
          <cell r="EX590" t="str">
            <v/>
          </cell>
        </row>
        <row r="591">
          <cell r="B591" t="str">
            <v/>
          </cell>
          <cell r="C591" t="str">
            <v/>
          </cell>
          <cell r="D591" t="str">
            <v/>
          </cell>
          <cell r="E591" t="str">
            <v/>
          </cell>
          <cell r="F591" t="str">
            <v/>
          </cell>
          <cell r="G591" t="str">
            <v/>
          </cell>
          <cell r="H591" t="str">
            <v/>
          </cell>
          <cell r="I591" t="str">
            <v/>
          </cell>
          <cell r="J591" t="str">
            <v/>
          </cell>
          <cell r="K591" t="str">
            <v/>
          </cell>
          <cell r="L591" t="str">
            <v/>
          </cell>
          <cell r="M591" t="str">
            <v/>
          </cell>
          <cell r="N591" t="str">
            <v/>
          </cell>
          <cell r="O591" t="str">
            <v/>
          </cell>
          <cell r="P591" t="str">
            <v/>
          </cell>
          <cell r="Q591" t="str">
            <v/>
          </cell>
          <cell r="R591" t="str">
            <v/>
          </cell>
          <cell r="S591" t="str">
            <v/>
          </cell>
          <cell r="T591" t="str">
            <v/>
          </cell>
          <cell r="U591" t="str">
            <v/>
          </cell>
          <cell r="V591" t="str">
            <v/>
          </cell>
          <cell r="W591" t="str">
            <v/>
          </cell>
          <cell r="X591" t="str">
            <v/>
          </cell>
          <cell r="Y591" t="str">
            <v/>
          </cell>
          <cell r="Z591" t="str">
            <v/>
          </cell>
          <cell r="AA591" t="str">
            <v/>
          </cell>
          <cell r="AB591" t="str">
            <v/>
          </cell>
          <cell r="AC591" t="str">
            <v/>
          </cell>
          <cell r="AD591" t="str">
            <v/>
          </cell>
          <cell r="AE591" t="str">
            <v/>
          </cell>
          <cell r="AF591" t="str">
            <v/>
          </cell>
          <cell r="AG591" t="str">
            <v/>
          </cell>
          <cell r="AH591" t="str">
            <v/>
          </cell>
          <cell r="AI591" t="str">
            <v/>
          </cell>
          <cell r="AJ591" t="str">
            <v/>
          </cell>
          <cell r="AK591" t="str">
            <v/>
          </cell>
          <cell r="AL591" t="str">
            <v/>
          </cell>
          <cell r="AM591" t="str">
            <v/>
          </cell>
          <cell r="AN591" t="str">
            <v/>
          </cell>
          <cell r="AO591" t="str">
            <v/>
          </cell>
          <cell r="AP591" t="str">
            <v/>
          </cell>
          <cell r="AQ591" t="str">
            <v/>
          </cell>
          <cell r="AR591" t="str">
            <v/>
          </cell>
          <cell r="AS591" t="str">
            <v/>
          </cell>
          <cell r="AT591" t="str">
            <v/>
          </cell>
          <cell r="AU591" t="str">
            <v/>
          </cell>
          <cell r="AV591" t="str">
            <v/>
          </cell>
          <cell r="AW591" t="str">
            <v/>
          </cell>
          <cell r="AX591" t="str">
            <v/>
          </cell>
          <cell r="AY591" t="str">
            <v/>
          </cell>
          <cell r="AZ591" t="str">
            <v/>
          </cell>
          <cell r="BA591" t="str">
            <v/>
          </cell>
          <cell r="BB591" t="str">
            <v/>
          </cell>
          <cell r="BC591" t="str">
            <v/>
          </cell>
          <cell r="BD591" t="str">
            <v/>
          </cell>
          <cell r="BE591" t="str">
            <v/>
          </cell>
          <cell r="BF591" t="str">
            <v/>
          </cell>
          <cell r="BG591" t="str">
            <v/>
          </cell>
          <cell r="BH591" t="str">
            <v/>
          </cell>
          <cell r="BI591" t="str">
            <v/>
          </cell>
          <cell r="BJ591" t="str">
            <v/>
          </cell>
          <cell r="BK591" t="str">
            <v/>
          </cell>
          <cell r="BL591" t="str">
            <v/>
          </cell>
          <cell r="BM591" t="str">
            <v/>
          </cell>
          <cell r="BN591" t="str">
            <v/>
          </cell>
          <cell r="BO591" t="str">
            <v/>
          </cell>
          <cell r="BP591" t="str">
            <v/>
          </cell>
          <cell r="BQ591" t="str">
            <v/>
          </cell>
          <cell r="BR591" t="str">
            <v/>
          </cell>
          <cell r="BS591" t="str">
            <v/>
          </cell>
          <cell r="BT591" t="str">
            <v/>
          </cell>
          <cell r="BU591" t="str">
            <v/>
          </cell>
          <cell r="BV591" t="str">
            <v/>
          </cell>
          <cell r="BW591" t="str">
            <v/>
          </cell>
          <cell r="BX591" t="str">
            <v/>
          </cell>
          <cell r="BY591" t="str">
            <v/>
          </cell>
          <cell r="CA591" t="str">
            <v/>
          </cell>
          <cell r="CB591" t="str">
            <v/>
          </cell>
          <cell r="CC591" t="str">
            <v/>
          </cell>
          <cell r="CD591" t="str">
            <v/>
          </cell>
          <cell r="CE591" t="str">
            <v/>
          </cell>
          <cell r="CF591" t="str">
            <v/>
          </cell>
          <cell r="CG591" t="str">
            <v/>
          </cell>
          <cell r="CH591" t="str">
            <v/>
          </cell>
          <cell r="CI591" t="str">
            <v/>
          </cell>
          <cell r="CJ591" t="str">
            <v/>
          </cell>
          <cell r="CK591" t="str">
            <v/>
          </cell>
          <cell r="CL591" t="str">
            <v/>
          </cell>
          <cell r="CM591" t="str">
            <v/>
          </cell>
          <cell r="CN591" t="str">
            <v/>
          </cell>
          <cell r="CO591" t="str">
            <v/>
          </cell>
          <cell r="CP591" t="str">
            <v/>
          </cell>
          <cell r="CQ591" t="str">
            <v/>
          </cell>
          <cell r="CR591" t="str">
            <v/>
          </cell>
          <cell r="CS591" t="str">
            <v/>
          </cell>
          <cell r="CT591" t="str">
            <v/>
          </cell>
          <cell r="CU591" t="str">
            <v/>
          </cell>
          <cell r="CV591" t="str">
            <v/>
          </cell>
          <cell r="CW591" t="str">
            <v/>
          </cell>
          <cell r="CX591" t="str">
            <v/>
          </cell>
          <cell r="CY591" t="str">
            <v/>
          </cell>
          <cell r="CZ591" t="str">
            <v/>
          </cell>
          <cell r="DA591" t="str">
            <v/>
          </cell>
          <cell r="DB591" t="str">
            <v/>
          </cell>
          <cell r="DC591" t="str">
            <v/>
          </cell>
          <cell r="DD591" t="str">
            <v/>
          </cell>
          <cell r="DE591" t="str">
            <v/>
          </cell>
          <cell r="DF591" t="str">
            <v/>
          </cell>
          <cell r="DG591" t="str">
            <v/>
          </cell>
          <cell r="DH591" t="str">
            <v/>
          </cell>
          <cell r="DI591" t="str">
            <v/>
          </cell>
          <cell r="DJ591" t="str">
            <v/>
          </cell>
          <cell r="DK591" t="str">
            <v/>
          </cell>
          <cell r="DL591" t="str">
            <v/>
          </cell>
          <cell r="DM591" t="str">
            <v/>
          </cell>
          <cell r="DN591" t="str">
            <v/>
          </cell>
          <cell r="DO591" t="str">
            <v/>
          </cell>
          <cell r="DP591" t="str">
            <v/>
          </cell>
          <cell r="DQ591" t="str">
            <v/>
          </cell>
          <cell r="DR591" t="str">
            <v/>
          </cell>
          <cell r="DS591" t="str">
            <v/>
          </cell>
          <cell r="DT591" t="str">
            <v/>
          </cell>
          <cell r="DU591" t="str">
            <v/>
          </cell>
          <cell r="DV591" t="str">
            <v/>
          </cell>
          <cell r="DW591" t="str">
            <v/>
          </cell>
          <cell r="DX591" t="str">
            <v/>
          </cell>
          <cell r="DY591" t="str">
            <v/>
          </cell>
          <cell r="DZ591" t="str">
            <v/>
          </cell>
          <cell r="EA591" t="str">
            <v/>
          </cell>
          <cell r="EB591" t="str">
            <v/>
          </cell>
          <cell r="EC591" t="str">
            <v/>
          </cell>
          <cell r="ED591" t="str">
            <v/>
          </cell>
          <cell r="EE591" t="str">
            <v/>
          </cell>
          <cell r="EF591" t="str">
            <v/>
          </cell>
          <cell r="EG591" t="str">
            <v/>
          </cell>
          <cell r="EH591" t="str">
            <v/>
          </cell>
          <cell r="EI591" t="str">
            <v/>
          </cell>
          <cell r="EJ591" t="str">
            <v/>
          </cell>
          <cell r="EK591" t="str">
            <v/>
          </cell>
          <cell r="EL591" t="str">
            <v/>
          </cell>
          <cell r="EM591" t="str">
            <v/>
          </cell>
          <cell r="EN591" t="str">
            <v/>
          </cell>
          <cell r="EO591" t="str">
            <v/>
          </cell>
          <cell r="EP591" t="str">
            <v/>
          </cell>
          <cell r="EQ591" t="str">
            <v/>
          </cell>
          <cell r="ER591" t="str">
            <v/>
          </cell>
          <cell r="ES591" t="str">
            <v/>
          </cell>
          <cell r="ET591" t="str">
            <v/>
          </cell>
          <cell r="EU591" t="str">
            <v/>
          </cell>
          <cell r="EV591" t="str">
            <v/>
          </cell>
          <cell r="EW591" t="str">
            <v/>
          </cell>
          <cell r="EX591" t="str">
            <v/>
          </cell>
        </row>
        <row r="592">
          <cell r="B592" t="str">
            <v/>
          </cell>
          <cell r="C592" t="str">
            <v/>
          </cell>
          <cell r="D592" t="str">
            <v/>
          </cell>
          <cell r="E592" t="str">
            <v/>
          </cell>
          <cell r="F592" t="str">
            <v/>
          </cell>
          <cell r="G592" t="str">
            <v/>
          </cell>
          <cell r="H592" t="str">
            <v/>
          </cell>
          <cell r="I592" t="str">
            <v/>
          </cell>
          <cell r="J592" t="str">
            <v/>
          </cell>
          <cell r="K592" t="str">
            <v/>
          </cell>
          <cell r="L592" t="str">
            <v/>
          </cell>
          <cell r="M592" t="str">
            <v/>
          </cell>
          <cell r="N592" t="str">
            <v/>
          </cell>
          <cell r="O592" t="str">
            <v/>
          </cell>
          <cell r="P592" t="str">
            <v/>
          </cell>
          <cell r="Q592" t="str">
            <v/>
          </cell>
          <cell r="R592" t="str">
            <v/>
          </cell>
          <cell r="S592" t="str">
            <v/>
          </cell>
          <cell r="T592" t="str">
            <v/>
          </cell>
          <cell r="U592" t="str">
            <v/>
          </cell>
          <cell r="V592" t="str">
            <v/>
          </cell>
          <cell r="W592" t="str">
            <v/>
          </cell>
          <cell r="X592" t="str">
            <v/>
          </cell>
          <cell r="Y592" t="str">
            <v/>
          </cell>
          <cell r="Z592" t="str">
            <v/>
          </cell>
          <cell r="AA592" t="str">
            <v/>
          </cell>
          <cell r="AB592" t="str">
            <v/>
          </cell>
          <cell r="AC592" t="str">
            <v/>
          </cell>
          <cell r="AD592" t="str">
            <v/>
          </cell>
          <cell r="AE592" t="str">
            <v/>
          </cell>
          <cell r="AF592" t="str">
            <v/>
          </cell>
          <cell r="AG592" t="str">
            <v/>
          </cell>
          <cell r="AH592" t="str">
            <v/>
          </cell>
          <cell r="AI592" t="str">
            <v/>
          </cell>
          <cell r="AJ592" t="str">
            <v/>
          </cell>
          <cell r="AK592" t="str">
            <v/>
          </cell>
          <cell r="AL592" t="str">
            <v/>
          </cell>
          <cell r="AM592" t="str">
            <v/>
          </cell>
          <cell r="AN592" t="str">
            <v/>
          </cell>
          <cell r="AO592" t="str">
            <v/>
          </cell>
          <cell r="AP592" t="str">
            <v/>
          </cell>
          <cell r="AQ592" t="str">
            <v/>
          </cell>
          <cell r="AR592" t="str">
            <v/>
          </cell>
          <cell r="AS592" t="str">
            <v/>
          </cell>
          <cell r="AT592" t="str">
            <v/>
          </cell>
          <cell r="AU592" t="str">
            <v/>
          </cell>
          <cell r="AV592" t="str">
            <v/>
          </cell>
          <cell r="AW592" t="str">
            <v/>
          </cell>
          <cell r="AX592" t="str">
            <v/>
          </cell>
          <cell r="AY592" t="str">
            <v/>
          </cell>
          <cell r="AZ592" t="str">
            <v/>
          </cell>
          <cell r="BA592" t="str">
            <v/>
          </cell>
          <cell r="BB592" t="str">
            <v/>
          </cell>
          <cell r="BC592" t="str">
            <v/>
          </cell>
          <cell r="BD592" t="str">
            <v/>
          </cell>
          <cell r="BE592" t="str">
            <v/>
          </cell>
          <cell r="BF592" t="str">
            <v/>
          </cell>
          <cell r="BG592" t="str">
            <v/>
          </cell>
          <cell r="BH592" t="str">
            <v/>
          </cell>
          <cell r="BI592" t="str">
            <v/>
          </cell>
          <cell r="BJ592" t="str">
            <v/>
          </cell>
          <cell r="BK592" t="str">
            <v/>
          </cell>
          <cell r="BL592" t="str">
            <v/>
          </cell>
          <cell r="BM592" t="str">
            <v/>
          </cell>
          <cell r="BN592" t="str">
            <v/>
          </cell>
          <cell r="BO592" t="str">
            <v/>
          </cell>
          <cell r="BP592" t="str">
            <v/>
          </cell>
          <cell r="BQ592" t="str">
            <v/>
          </cell>
          <cell r="BR592" t="str">
            <v/>
          </cell>
          <cell r="BS592" t="str">
            <v/>
          </cell>
          <cell r="BT592" t="str">
            <v/>
          </cell>
          <cell r="BU592" t="str">
            <v/>
          </cell>
          <cell r="BV592" t="str">
            <v/>
          </cell>
          <cell r="BW592" t="str">
            <v/>
          </cell>
          <cell r="BX592" t="str">
            <v/>
          </cell>
          <cell r="BY592" t="str">
            <v/>
          </cell>
          <cell r="CA592" t="str">
            <v/>
          </cell>
          <cell r="CB592" t="str">
            <v/>
          </cell>
          <cell r="CC592" t="str">
            <v/>
          </cell>
          <cell r="CD592" t="str">
            <v/>
          </cell>
          <cell r="CE592" t="str">
            <v/>
          </cell>
          <cell r="CF592" t="str">
            <v/>
          </cell>
          <cell r="CG592" t="str">
            <v/>
          </cell>
          <cell r="CH592" t="str">
            <v/>
          </cell>
          <cell r="CI592" t="str">
            <v/>
          </cell>
          <cell r="CJ592" t="str">
            <v/>
          </cell>
          <cell r="CK592" t="str">
            <v/>
          </cell>
          <cell r="CL592" t="str">
            <v/>
          </cell>
          <cell r="CM592" t="str">
            <v/>
          </cell>
          <cell r="CN592" t="str">
            <v/>
          </cell>
          <cell r="CO592" t="str">
            <v/>
          </cell>
          <cell r="CP592" t="str">
            <v/>
          </cell>
          <cell r="CQ592" t="str">
            <v/>
          </cell>
          <cell r="CR592" t="str">
            <v/>
          </cell>
          <cell r="CS592" t="str">
            <v/>
          </cell>
          <cell r="CT592" t="str">
            <v/>
          </cell>
          <cell r="CU592" t="str">
            <v/>
          </cell>
          <cell r="CV592" t="str">
            <v/>
          </cell>
          <cell r="CW592" t="str">
            <v/>
          </cell>
          <cell r="CX592" t="str">
            <v/>
          </cell>
          <cell r="CY592" t="str">
            <v/>
          </cell>
          <cell r="CZ592" t="str">
            <v/>
          </cell>
          <cell r="DA592" t="str">
            <v/>
          </cell>
          <cell r="DB592" t="str">
            <v/>
          </cell>
          <cell r="DC592" t="str">
            <v/>
          </cell>
          <cell r="DD592" t="str">
            <v/>
          </cell>
          <cell r="DE592" t="str">
            <v/>
          </cell>
          <cell r="DF592" t="str">
            <v/>
          </cell>
          <cell r="DG592" t="str">
            <v/>
          </cell>
          <cell r="DH592" t="str">
            <v/>
          </cell>
          <cell r="DI592" t="str">
            <v/>
          </cell>
          <cell r="DJ592" t="str">
            <v/>
          </cell>
          <cell r="DK592" t="str">
            <v/>
          </cell>
          <cell r="DL592" t="str">
            <v/>
          </cell>
          <cell r="DM592" t="str">
            <v/>
          </cell>
          <cell r="DN592" t="str">
            <v/>
          </cell>
          <cell r="DO592" t="str">
            <v/>
          </cell>
          <cell r="DP592" t="str">
            <v/>
          </cell>
          <cell r="DQ592" t="str">
            <v/>
          </cell>
          <cell r="DR592" t="str">
            <v/>
          </cell>
          <cell r="DS592" t="str">
            <v/>
          </cell>
          <cell r="DT592" t="str">
            <v/>
          </cell>
          <cell r="DU592" t="str">
            <v/>
          </cell>
          <cell r="DV592" t="str">
            <v/>
          </cell>
          <cell r="DW592" t="str">
            <v/>
          </cell>
          <cell r="DX592" t="str">
            <v/>
          </cell>
          <cell r="DY592" t="str">
            <v/>
          </cell>
          <cell r="DZ592" t="str">
            <v/>
          </cell>
          <cell r="EA592" t="str">
            <v/>
          </cell>
          <cell r="EB592" t="str">
            <v/>
          </cell>
          <cell r="EC592" t="str">
            <v/>
          </cell>
          <cell r="ED592" t="str">
            <v/>
          </cell>
          <cell r="EE592" t="str">
            <v/>
          </cell>
          <cell r="EF592" t="str">
            <v/>
          </cell>
          <cell r="EG592" t="str">
            <v/>
          </cell>
          <cell r="EH592" t="str">
            <v/>
          </cell>
          <cell r="EI592" t="str">
            <v/>
          </cell>
          <cell r="EJ592" t="str">
            <v/>
          </cell>
          <cell r="EK592" t="str">
            <v/>
          </cell>
          <cell r="EL592" t="str">
            <v/>
          </cell>
          <cell r="EM592" t="str">
            <v/>
          </cell>
          <cell r="EN592" t="str">
            <v/>
          </cell>
          <cell r="EO592" t="str">
            <v/>
          </cell>
          <cell r="EP592" t="str">
            <v/>
          </cell>
          <cell r="EQ592" t="str">
            <v/>
          </cell>
          <cell r="ER592" t="str">
            <v/>
          </cell>
          <cell r="ES592" t="str">
            <v/>
          </cell>
          <cell r="ET592" t="str">
            <v/>
          </cell>
          <cell r="EU592" t="str">
            <v/>
          </cell>
          <cell r="EV592" t="str">
            <v/>
          </cell>
          <cell r="EW592" t="str">
            <v/>
          </cell>
          <cell r="EX592" t="str">
            <v/>
          </cell>
        </row>
        <row r="593">
          <cell r="B593" t="str">
            <v/>
          </cell>
          <cell r="C593" t="str">
            <v/>
          </cell>
          <cell r="D593" t="str">
            <v/>
          </cell>
          <cell r="E593" t="str">
            <v/>
          </cell>
          <cell r="F593" t="str">
            <v/>
          </cell>
          <cell r="G593" t="str">
            <v/>
          </cell>
          <cell r="H593" t="str">
            <v/>
          </cell>
          <cell r="I593" t="str">
            <v/>
          </cell>
          <cell r="J593" t="str">
            <v/>
          </cell>
          <cell r="K593" t="str">
            <v/>
          </cell>
          <cell r="L593" t="str">
            <v/>
          </cell>
          <cell r="M593" t="str">
            <v/>
          </cell>
          <cell r="N593" t="str">
            <v/>
          </cell>
          <cell r="O593" t="str">
            <v/>
          </cell>
          <cell r="P593" t="str">
            <v/>
          </cell>
          <cell r="Q593" t="str">
            <v/>
          </cell>
          <cell r="R593" t="str">
            <v/>
          </cell>
          <cell r="S593" t="str">
            <v/>
          </cell>
          <cell r="T593" t="str">
            <v/>
          </cell>
          <cell r="U593" t="str">
            <v/>
          </cell>
          <cell r="V593" t="str">
            <v/>
          </cell>
          <cell r="W593" t="str">
            <v/>
          </cell>
          <cell r="X593" t="str">
            <v/>
          </cell>
          <cell r="Y593" t="str">
            <v/>
          </cell>
          <cell r="Z593" t="str">
            <v/>
          </cell>
          <cell r="AA593" t="str">
            <v/>
          </cell>
          <cell r="AB593" t="str">
            <v/>
          </cell>
          <cell r="AC593" t="str">
            <v/>
          </cell>
          <cell r="AD593" t="str">
            <v/>
          </cell>
          <cell r="AE593" t="str">
            <v/>
          </cell>
          <cell r="AF593" t="str">
            <v/>
          </cell>
          <cell r="AG593" t="str">
            <v/>
          </cell>
          <cell r="AH593" t="str">
            <v/>
          </cell>
          <cell r="AI593" t="str">
            <v/>
          </cell>
          <cell r="AJ593" t="str">
            <v/>
          </cell>
          <cell r="AK593" t="str">
            <v/>
          </cell>
          <cell r="AL593" t="str">
            <v/>
          </cell>
          <cell r="AM593" t="str">
            <v/>
          </cell>
          <cell r="AN593" t="str">
            <v/>
          </cell>
          <cell r="AO593" t="str">
            <v/>
          </cell>
          <cell r="AP593" t="str">
            <v/>
          </cell>
          <cell r="AQ593" t="str">
            <v/>
          </cell>
          <cell r="AR593" t="str">
            <v/>
          </cell>
          <cell r="AS593" t="str">
            <v/>
          </cell>
          <cell r="AT593" t="str">
            <v/>
          </cell>
          <cell r="AU593" t="str">
            <v/>
          </cell>
          <cell r="AV593" t="str">
            <v/>
          </cell>
          <cell r="AW593" t="str">
            <v/>
          </cell>
          <cell r="AX593" t="str">
            <v/>
          </cell>
          <cell r="AY593" t="str">
            <v/>
          </cell>
          <cell r="AZ593" t="str">
            <v/>
          </cell>
          <cell r="BA593" t="str">
            <v/>
          </cell>
          <cell r="BB593" t="str">
            <v/>
          </cell>
          <cell r="BC593" t="str">
            <v/>
          </cell>
          <cell r="BD593" t="str">
            <v/>
          </cell>
          <cell r="BE593" t="str">
            <v/>
          </cell>
          <cell r="BF593" t="str">
            <v/>
          </cell>
          <cell r="BG593" t="str">
            <v/>
          </cell>
          <cell r="BH593" t="str">
            <v/>
          </cell>
          <cell r="BI593" t="str">
            <v/>
          </cell>
          <cell r="BJ593" t="str">
            <v/>
          </cell>
          <cell r="BK593" t="str">
            <v/>
          </cell>
          <cell r="BL593" t="str">
            <v/>
          </cell>
          <cell r="BM593" t="str">
            <v/>
          </cell>
          <cell r="BN593" t="str">
            <v/>
          </cell>
          <cell r="BO593" t="str">
            <v/>
          </cell>
          <cell r="BP593" t="str">
            <v/>
          </cell>
          <cell r="BQ593" t="str">
            <v/>
          </cell>
          <cell r="BR593" t="str">
            <v/>
          </cell>
          <cell r="BS593" t="str">
            <v/>
          </cell>
          <cell r="BT593" t="str">
            <v/>
          </cell>
          <cell r="BU593" t="str">
            <v/>
          </cell>
          <cell r="BV593" t="str">
            <v/>
          </cell>
          <cell r="BW593" t="str">
            <v/>
          </cell>
          <cell r="BX593" t="str">
            <v/>
          </cell>
          <cell r="BY593" t="str">
            <v/>
          </cell>
          <cell r="CA593" t="str">
            <v/>
          </cell>
          <cell r="CB593" t="str">
            <v/>
          </cell>
          <cell r="CC593" t="str">
            <v/>
          </cell>
          <cell r="CD593" t="str">
            <v/>
          </cell>
          <cell r="CE593" t="str">
            <v/>
          </cell>
          <cell r="CF593" t="str">
            <v/>
          </cell>
          <cell r="CG593" t="str">
            <v/>
          </cell>
          <cell r="CH593" t="str">
            <v/>
          </cell>
          <cell r="CI593" t="str">
            <v/>
          </cell>
          <cell r="CJ593" t="str">
            <v/>
          </cell>
          <cell r="CK593" t="str">
            <v/>
          </cell>
          <cell r="CL593" t="str">
            <v/>
          </cell>
          <cell r="CM593" t="str">
            <v/>
          </cell>
          <cell r="CN593" t="str">
            <v/>
          </cell>
          <cell r="CO593" t="str">
            <v/>
          </cell>
          <cell r="CP593" t="str">
            <v/>
          </cell>
          <cell r="CQ593" t="str">
            <v/>
          </cell>
          <cell r="CR593" t="str">
            <v/>
          </cell>
          <cell r="CS593" t="str">
            <v/>
          </cell>
          <cell r="CT593" t="str">
            <v/>
          </cell>
          <cell r="CU593" t="str">
            <v/>
          </cell>
          <cell r="CV593" t="str">
            <v/>
          </cell>
          <cell r="CW593" t="str">
            <v/>
          </cell>
          <cell r="CX593" t="str">
            <v/>
          </cell>
          <cell r="CY593" t="str">
            <v/>
          </cell>
          <cell r="CZ593" t="str">
            <v/>
          </cell>
          <cell r="DA593" t="str">
            <v/>
          </cell>
          <cell r="DB593" t="str">
            <v/>
          </cell>
          <cell r="DC593" t="str">
            <v/>
          </cell>
          <cell r="DD593" t="str">
            <v/>
          </cell>
          <cell r="DE593" t="str">
            <v/>
          </cell>
          <cell r="DF593" t="str">
            <v/>
          </cell>
          <cell r="DG593" t="str">
            <v/>
          </cell>
          <cell r="DH593" t="str">
            <v/>
          </cell>
          <cell r="DI593" t="str">
            <v/>
          </cell>
          <cell r="DJ593" t="str">
            <v/>
          </cell>
          <cell r="DK593" t="str">
            <v/>
          </cell>
          <cell r="DL593" t="str">
            <v/>
          </cell>
          <cell r="DM593" t="str">
            <v/>
          </cell>
          <cell r="DN593" t="str">
            <v/>
          </cell>
          <cell r="DO593" t="str">
            <v/>
          </cell>
          <cell r="DP593" t="str">
            <v/>
          </cell>
          <cell r="DQ593" t="str">
            <v/>
          </cell>
          <cell r="DR593" t="str">
            <v/>
          </cell>
          <cell r="DS593" t="str">
            <v/>
          </cell>
          <cell r="DT593" t="str">
            <v/>
          </cell>
          <cell r="DU593" t="str">
            <v/>
          </cell>
          <cell r="DV593" t="str">
            <v/>
          </cell>
          <cell r="DW593" t="str">
            <v/>
          </cell>
          <cell r="DX593" t="str">
            <v/>
          </cell>
          <cell r="DY593" t="str">
            <v/>
          </cell>
          <cell r="DZ593" t="str">
            <v/>
          </cell>
          <cell r="EA593" t="str">
            <v/>
          </cell>
          <cell r="EB593" t="str">
            <v/>
          </cell>
          <cell r="EC593" t="str">
            <v/>
          </cell>
          <cell r="ED593" t="str">
            <v/>
          </cell>
          <cell r="EE593" t="str">
            <v/>
          </cell>
          <cell r="EF593" t="str">
            <v/>
          </cell>
          <cell r="EG593" t="str">
            <v/>
          </cell>
          <cell r="EH593" t="str">
            <v/>
          </cell>
          <cell r="EI593" t="str">
            <v/>
          </cell>
          <cell r="EJ593" t="str">
            <v/>
          </cell>
          <cell r="EK593" t="str">
            <v/>
          </cell>
          <cell r="EL593" t="str">
            <v/>
          </cell>
          <cell r="EM593" t="str">
            <v/>
          </cell>
          <cell r="EN593" t="str">
            <v/>
          </cell>
          <cell r="EO593" t="str">
            <v/>
          </cell>
          <cell r="EP593" t="str">
            <v/>
          </cell>
          <cell r="EQ593" t="str">
            <v/>
          </cell>
          <cell r="ER593" t="str">
            <v/>
          </cell>
          <cell r="ES593" t="str">
            <v/>
          </cell>
          <cell r="ET593" t="str">
            <v/>
          </cell>
          <cell r="EU593" t="str">
            <v/>
          </cell>
          <cell r="EV593" t="str">
            <v/>
          </cell>
          <cell r="EW593" t="str">
            <v/>
          </cell>
          <cell r="EX593" t="str">
            <v/>
          </cell>
        </row>
        <row r="594">
          <cell r="B594" t="str">
            <v/>
          </cell>
          <cell r="C594" t="str">
            <v/>
          </cell>
          <cell r="D594" t="str">
            <v/>
          </cell>
          <cell r="E594" t="str">
            <v/>
          </cell>
          <cell r="F594" t="str">
            <v/>
          </cell>
          <cell r="G594" t="str">
            <v/>
          </cell>
          <cell r="H594" t="str">
            <v/>
          </cell>
          <cell r="I594" t="str">
            <v/>
          </cell>
          <cell r="J594" t="str">
            <v/>
          </cell>
          <cell r="K594" t="str">
            <v/>
          </cell>
          <cell r="L594" t="str">
            <v/>
          </cell>
          <cell r="M594" t="str">
            <v/>
          </cell>
          <cell r="N594" t="str">
            <v/>
          </cell>
          <cell r="O594" t="str">
            <v/>
          </cell>
          <cell r="P594" t="str">
            <v/>
          </cell>
          <cell r="Q594" t="str">
            <v/>
          </cell>
          <cell r="R594" t="str">
            <v/>
          </cell>
          <cell r="S594" t="str">
            <v/>
          </cell>
          <cell r="T594" t="str">
            <v/>
          </cell>
          <cell r="U594" t="str">
            <v/>
          </cell>
          <cell r="V594" t="str">
            <v/>
          </cell>
          <cell r="W594" t="str">
            <v/>
          </cell>
          <cell r="X594" t="str">
            <v/>
          </cell>
          <cell r="Y594" t="str">
            <v/>
          </cell>
          <cell r="Z594" t="str">
            <v/>
          </cell>
          <cell r="AA594" t="str">
            <v/>
          </cell>
          <cell r="AB594" t="str">
            <v/>
          </cell>
          <cell r="AC594" t="str">
            <v/>
          </cell>
          <cell r="AD594" t="str">
            <v/>
          </cell>
          <cell r="AE594" t="str">
            <v/>
          </cell>
          <cell r="AF594" t="str">
            <v/>
          </cell>
          <cell r="AG594" t="str">
            <v/>
          </cell>
          <cell r="AH594" t="str">
            <v/>
          </cell>
          <cell r="AI594" t="str">
            <v/>
          </cell>
          <cell r="AJ594" t="str">
            <v/>
          </cell>
          <cell r="AK594" t="str">
            <v/>
          </cell>
          <cell r="AL594" t="str">
            <v/>
          </cell>
          <cell r="AM594" t="str">
            <v/>
          </cell>
          <cell r="AN594" t="str">
            <v/>
          </cell>
          <cell r="AO594" t="str">
            <v/>
          </cell>
          <cell r="AP594" t="str">
            <v/>
          </cell>
          <cell r="AQ594" t="str">
            <v/>
          </cell>
          <cell r="AR594" t="str">
            <v/>
          </cell>
          <cell r="AS594" t="str">
            <v/>
          </cell>
          <cell r="AT594" t="str">
            <v/>
          </cell>
          <cell r="AU594" t="str">
            <v/>
          </cell>
          <cell r="AV594" t="str">
            <v/>
          </cell>
          <cell r="AW594" t="str">
            <v/>
          </cell>
          <cell r="AX594" t="str">
            <v/>
          </cell>
          <cell r="AY594" t="str">
            <v/>
          </cell>
          <cell r="AZ594" t="str">
            <v/>
          </cell>
          <cell r="BA594" t="str">
            <v/>
          </cell>
          <cell r="BB594" t="str">
            <v/>
          </cell>
          <cell r="BC594" t="str">
            <v/>
          </cell>
          <cell r="BD594" t="str">
            <v/>
          </cell>
          <cell r="BE594" t="str">
            <v/>
          </cell>
          <cell r="BF594" t="str">
            <v/>
          </cell>
          <cell r="BG594" t="str">
            <v/>
          </cell>
          <cell r="BH594" t="str">
            <v/>
          </cell>
          <cell r="BI594" t="str">
            <v/>
          </cell>
          <cell r="BJ594" t="str">
            <v/>
          </cell>
          <cell r="BK594" t="str">
            <v/>
          </cell>
          <cell r="BL594" t="str">
            <v/>
          </cell>
          <cell r="BM594" t="str">
            <v/>
          </cell>
          <cell r="BN594" t="str">
            <v/>
          </cell>
          <cell r="BO594" t="str">
            <v/>
          </cell>
          <cell r="BP594" t="str">
            <v/>
          </cell>
          <cell r="BQ594" t="str">
            <v/>
          </cell>
          <cell r="BR594" t="str">
            <v/>
          </cell>
          <cell r="BS594" t="str">
            <v/>
          </cell>
          <cell r="BT594" t="str">
            <v/>
          </cell>
          <cell r="BU594" t="str">
            <v/>
          </cell>
          <cell r="BV594" t="str">
            <v/>
          </cell>
          <cell r="BW594" t="str">
            <v/>
          </cell>
          <cell r="BX594" t="str">
            <v/>
          </cell>
          <cell r="BY594" t="str">
            <v/>
          </cell>
          <cell r="CA594" t="str">
            <v/>
          </cell>
          <cell r="CB594" t="str">
            <v/>
          </cell>
          <cell r="CC594" t="str">
            <v/>
          </cell>
          <cell r="CD594" t="str">
            <v/>
          </cell>
          <cell r="CE594" t="str">
            <v/>
          </cell>
          <cell r="CF594" t="str">
            <v/>
          </cell>
          <cell r="CG594" t="str">
            <v/>
          </cell>
          <cell r="CH594" t="str">
            <v/>
          </cell>
          <cell r="CI594" t="str">
            <v/>
          </cell>
          <cell r="CJ594" t="str">
            <v/>
          </cell>
          <cell r="CK594" t="str">
            <v/>
          </cell>
          <cell r="CL594" t="str">
            <v/>
          </cell>
          <cell r="CM594" t="str">
            <v/>
          </cell>
          <cell r="CN594" t="str">
            <v/>
          </cell>
          <cell r="CO594" t="str">
            <v/>
          </cell>
          <cell r="CP594" t="str">
            <v/>
          </cell>
          <cell r="CQ594" t="str">
            <v/>
          </cell>
          <cell r="CR594" t="str">
            <v/>
          </cell>
          <cell r="CS594" t="str">
            <v/>
          </cell>
          <cell r="CT594" t="str">
            <v/>
          </cell>
          <cell r="CU594" t="str">
            <v/>
          </cell>
          <cell r="CV594" t="str">
            <v/>
          </cell>
          <cell r="CW594" t="str">
            <v/>
          </cell>
          <cell r="CX594" t="str">
            <v/>
          </cell>
          <cell r="CY594" t="str">
            <v/>
          </cell>
          <cell r="CZ594" t="str">
            <v/>
          </cell>
          <cell r="DA594" t="str">
            <v/>
          </cell>
          <cell r="DB594" t="str">
            <v/>
          </cell>
          <cell r="DC594" t="str">
            <v/>
          </cell>
          <cell r="DD594" t="str">
            <v/>
          </cell>
          <cell r="DE594" t="str">
            <v/>
          </cell>
          <cell r="DF594" t="str">
            <v/>
          </cell>
          <cell r="DG594" t="str">
            <v/>
          </cell>
          <cell r="DH594" t="str">
            <v/>
          </cell>
          <cell r="DI594" t="str">
            <v/>
          </cell>
          <cell r="DJ594" t="str">
            <v/>
          </cell>
          <cell r="DK594" t="str">
            <v/>
          </cell>
          <cell r="DL594" t="str">
            <v/>
          </cell>
          <cell r="DM594" t="str">
            <v/>
          </cell>
          <cell r="DN594" t="str">
            <v/>
          </cell>
          <cell r="DO594" t="str">
            <v/>
          </cell>
          <cell r="DP594" t="str">
            <v/>
          </cell>
          <cell r="DQ594" t="str">
            <v/>
          </cell>
          <cell r="DR594" t="str">
            <v/>
          </cell>
          <cell r="DS594" t="str">
            <v/>
          </cell>
          <cell r="DT594" t="str">
            <v/>
          </cell>
          <cell r="DU594" t="str">
            <v/>
          </cell>
          <cell r="DV594" t="str">
            <v/>
          </cell>
          <cell r="DW594" t="str">
            <v/>
          </cell>
          <cell r="DX594" t="str">
            <v/>
          </cell>
          <cell r="DY594" t="str">
            <v/>
          </cell>
          <cell r="DZ594" t="str">
            <v/>
          </cell>
          <cell r="EA594" t="str">
            <v/>
          </cell>
          <cell r="EB594" t="str">
            <v/>
          </cell>
          <cell r="EC594" t="str">
            <v/>
          </cell>
          <cell r="ED594" t="str">
            <v/>
          </cell>
          <cell r="EE594" t="str">
            <v/>
          </cell>
          <cell r="EF594" t="str">
            <v/>
          </cell>
          <cell r="EG594" t="str">
            <v/>
          </cell>
          <cell r="EH594" t="str">
            <v/>
          </cell>
          <cell r="EI594" t="str">
            <v/>
          </cell>
          <cell r="EJ594" t="str">
            <v/>
          </cell>
          <cell r="EK594" t="str">
            <v/>
          </cell>
          <cell r="EL594" t="str">
            <v/>
          </cell>
          <cell r="EM594" t="str">
            <v/>
          </cell>
          <cell r="EN594" t="str">
            <v/>
          </cell>
          <cell r="EO594" t="str">
            <v/>
          </cell>
          <cell r="EP594" t="str">
            <v/>
          </cell>
          <cell r="EQ594" t="str">
            <v/>
          </cell>
          <cell r="ER594" t="str">
            <v/>
          </cell>
          <cell r="ES594" t="str">
            <v/>
          </cell>
          <cell r="ET594" t="str">
            <v/>
          </cell>
          <cell r="EU594" t="str">
            <v/>
          </cell>
          <cell r="EV594" t="str">
            <v/>
          </cell>
          <cell r="EW594" t="str">
            <v/>
          </cell>
          <cell r="EX594" t="str">
            <v/>
          </cell>
        </row>
        <row r="595">
          <cell r="B595" t="str">
            <v/>
          </cell>
          <cell r="C595" t="str">
            <v/>
          </cell>
          <cell r="D595" t="str">
            <v/>
          </cell>
          <cell r="E595" t="str">
            <v/>
          </cell>
          <cell r="F595" t="str">
            <v/>
          </cell>
          <cell r="G595" t="str">
            <v/>
          </cell>
          <cell r="H595" t="str">
            <v/>
          </cell>
          <cell r="I595" t="str">
            <v/>
          </cell>
          <cell r="J595" t="str">
            <v/>
          </cell>
          <cell r="K595" t="str">
            <v/>
          </cell>
          <cell r="L595" t="str">
            <v/>
          </cell>
          <cell r="M595" t="str">
            <v/>
          </cell>
          <cell r="N595" t="str">
            <v/>
          </cell>
          <cell r="O595" t="str">
            <v/>
          </cell>
          <cell r="P595" t="str">
            <v/>
          </cell>
          <cell r="Q595" t="str">
            <v/>
          </cell>
          <cell r="R595" t="str">
            <v/>
          </cell>
          <cell r="S595" t="str">
            <v/>
          </cell>
          <cell r="T595" t="str">
            <v/>
          </cell>
          <cell r="U595" t="str">
            <v/>
          </cell>
          <cell r="V595" t="str">
            <v/>
          </cell>
          <cell r="W595" t="str">
            <v/>
          </cell>
          <cell r="X595" t="str">
            <v/>
          </cell>
          <cell r="Y595" t="str">
            <v/>
          </cell>
          <cell r="Z595" t="str">
            <v/>
          </cell>
          <cell r="AA595" t="str">
            <v/>
          </cell>
          <cell r="AB595" t="str">
            <v/>
          </cell>
          <cell r="AC595" t="str">
            <v/>
          </cell>
          <cell r="AD595" t="str">
            <v/>
          </cell>
          <cell r="AE595" t="str">
            <v/>
          </cell>
          <cell r="AF595" t="str">
            <v/>
          </cell>
          <cell r="AG595" t="str">
            <v/>
          </cell>
          <cell r="AH595" t="str">
            <v/>
          </cell>
          <cell r="AI595" t="str">
            <v/>
          </cell>
          <cell r="AJ595" t="str">
            <v/>
          </cell>
          <cell r="AK595" t="str">
            <v/>
          </cell>
          <cell r="AL595" t="str">
            <v/>
          </cell>
          <cell r="AM595" t="str">
            <v/>
          </cell>
          <cell r="AN595" t="str">
            <v/>
          </cell>
          <cell r="AO595" t="str">
            <v/>
          </cell>
          <cell r="AP595" t="str">
            <v/>
          </cell>
          <cell r="AQ595" t="str">
            <v/>
          </cell>
          <cell r="AR595" t="str">
            <v/>
          </cell>
          <cell r="AS595" t="str">
            <v/>
          </cell>
          <cell r="AT595" t="str">
            <v/>
          </cell>
          <cell r="AU595" t="str">
            <v/>
          </cell>
          <cell r="AV595" t="str">
            <v/>
          </cell>
          <cell r="AW595" t="str">
            <v/>
          </cell>
          <cell r="AX595" t="str">
            <v/>
          </cell>
          <cell r="AY595" t="str">
            <v/>
          </cell>
          <cell r="AZ595" t="str">
            <v/>
          </cell>
          <cell r="BA595" t="str">
            <v/>
          </cell>
          <cell r="BB595" t="str">
            <v/>
          </cell>
          <cell r="BC595" t="str">
            <v/>
          </cell>
          <cell r="BD595" t="str">
            <v/>
          </cell>
          <cell r="BE595" t="str">
            <v/>
          </cell>
          <cell r="BF595" t="str">
            <v/>
          </cell>
          <cell r="BG595" t="str">
            <v/>
          </cell>
          <cell r="BH595" t="str">
            <v/>
          </cell>
          <cell r="BI595" t="str">
            <v/>
          </cell>
          <cell r="BJ595" t="str">
            <v/>
          </cell>
          <cell r="BK595" t="str">
            <v/>
          </cell>
          <cell r="BL595" t="str">
            <v/>
          </cell>
          <cell r="BM595" t="str">
            <v/>
          </cell>
          <cell r="BN595" t="str">
            <v/>
          </cell>
          <cell r="BO595" t="str">
            <v/>
          </cell>
          <cell r="BP595" t="str">
            <v/>
          </cell>
          <cell r="BQ595" t="str">
            <v/>
          </cell>
          <cell r="BR595" t="str">
            <v/>
          </cell>
          <cell r="BS595" t="str">
            <v/>
          </cell>
          <cell r="BT595" t="str">
            <v/>
          </cell>
          <cell r="BU595" t="str">
            <v/>
          </cell>
          <cell r="BV595" t="str">
            <v/>
          </cell>
          <cell r="BW595" t="str">
            <v/>
          </cell>
          <cell r="BX595" t="str">
            <v/>
          </cell>
          <cell r="BY595" t="str">
            <v/>
          </cell>
          <cell r="CA595" t="str">
            <v/>
          </cell>
          <cell r="CB595" t="str">
            <v/>
          </cell>
          <cell r="CC595" t="str">
            <v/>
          </cell>
          <cell r="CD595" t="str">
            <v/>
          </cell>
          <cell r="CE595" t="str">
            <v/>
          </cell>
          <cell r="CF595" t="str">
            <v/>
          </cell>
          <cell r="CG595" t="str">
            <v/>
          </cell>
          <cell r="CH595" t="str">
            <v/>
          </cell>
          <cell r="CI595" t="str">
            <v/>
          </cell>
          <cell r="CJ595" t="str">
            <v/>
          </cell>
          <cell r="CK595" t="str">
            <v/>
          </cell>
          <cell r="CL595" t="str">
            <v/>
          </cell>
          <cell r="CM595" t="str">
            <v/>
          </cell>
          <cell r="CN595" t="str">
            <v/>
          </cell>
          <cell r="CO595" t="str">
            <v/>
          </cell>
          <cell r="CP595" t="str">
            <v/>
          </cell>
          <cell r="CQ595" t="str">
            <v/>
          </cell>
          <cell r="CR595" t="str">
            <v/>
          </cell>
          <cell r="CS595" t="str">
            <v/>
          </cell>
          <cell r="CT595" t="str">
            <v/>
          </cell>
          <cell r="CU595" t="str">
            <v/>
          </cell>
          <cell r="CV595" t="str">
            <v/>
          </cell>
          <cell r="CW595" t="str">
            <v/>
          </cell>
          <cell r="CX595" t="str">
            <v/>
          </cell>
          <cell r="CY595" t="str">
            <v/>
          </cell>
          <cell r="CZ595" t="str">
            <v/>
          </cell>
          <cell r="DA595" t="str">
            <v/>
          </cell>
          <cell r="DB595" t="str">
            <v/>
          </cell>
          <cell r="DC595" t="str">
            <v/>
          </cell>
          <cell r="DD595" t="str">
            <v/>
          </cell>
          <cell r="DE595" t="str">
            <v/>
          </cell>
          <cell r="DF595" t="str">
            <v/>
          </cell>
          <cell r="DG595" t="str">
            <v/>
          </cell>
          <cell r="DH595" t="str">
            <v/>
          </cell>
          <cell r="DI595" t="str">
            <v/>
          </cell>
          <cell r="DJ595" t="str">
            <v/>
          </cell>
          <cell r="DK595" t="str">
            <v/>
          </cell>
          <cell r="DL595" t="str">
            <v/>
          </cell>
          <cell r="DM595" t="str">
            <v/>
          </cell>
          <cell r="DN595" t="str">
            <v/>
          </cell>
          <cell r="DO595" t="str">
            <v/>
          </cell>
          <cell r="DP595" t="str">
            <v/>
          </cell>
          <cell r="DQ595" t="str">
            <v/>
          </cell>
          <cell r="DR595" t="str">
            <v/>
          </cell>
          <cell r="DS595" t="str">
            <v/>
          </cell>
          <cell r="DT595" t="str">
            <v/>
          </cell>
          <cell r="DU595" t="str">
            <v/>
          </cell>
          <cell r="DV595" t="str">
            <v/>
          </cell>
          <cell r="DW595" t="str">
            <v/>
          </cell>
          <cell r="DX595" t="str">
            <v/>
          </cell>
          <cell r="DY595" t="str">
            <v/>
          </cell>
          <cell r="DZ595" t="str">
            <v/>
          </cell>
          <cell r="EA595" t="str">
            <v/>
          </cell>
          <cell r="EB595" t="str">
            <v/>
          </cell>
          <cell r="EC595" t="str">
            <v/>
          </cell>
          <cell r="ED595" t="str">
            <v/>
          </cell>
          <cell r="EE595" t="str">
            <v/>
          </cell>
          <cell r="EF595" t="str">
            <v/>
          </cell>
          <cell r="EG595" t="str">
            <v/>
          </cell>
          <cell r="EH595" t="str">
            <v/>
          </cell>
          <cell r="EI595" t="str">
            <v/>
          </cell>
          <cell r="EJ595" t="str">
            <v/>
          </cell>
          <cell r="EK595" t="str">
            <v/>
          </cell>
          <cell r="EL595" t="str">
            <v/>
          </cell>
          <cell r="EM595" t="str">
            <v/>
          </cell>
          <cell r="EN595" t="str">
            <v/>
          </cell>
          <cell r="EO595" t="str">
            <v/>
          </cell>
          <cell r="EP595" t="str">
            <v/>
          </cell>
          <cell r="EQ595" t="str">
            <v/>
          </cell>
          <cell r="ER595" t="str">
            <v/>
          </cell>
          <cell r="ES595" t="str">
            <v/>
          </cell>
          <cell r="ET595" t="str">
            <v/>
          </cell>
          <cell r="EU595" t="str">
            <v/>
          </cell>
          <cell r="EV595" t="str">
            <v/>
          </cell>
          <cell r="EW595" t="str">
            <v/>
          </cell>
          <cell r="EX595" t="str">
            <v/>
          </cell>
        </row>
        <row r="596">
          <cell r="B596" t="str">
            <v/>
          </cell>
          <cell r="C596" t="str">
            <v/>
          </cell>
          <cell r="D596" t="str">
            <v/>
          </cell>
          <cell r="E596" t="str">
            <v/>
          </cell>
          <cell r="F596" t="str">
            <v/>
          </cell>
          <cell r="G596" t="str">
            <v/>
          </cell>
          <cell r="H596" t="str">
            <v/>
          </cell>
          <cell r="I596" t="str">
            <v/>
          </cell>
          <cell r="J596" t="str">
            <v/>
          </cell>
          <cell r="K596" t="str">
            <v/>
          </cell>
          <cell r="L596" t="str">
            <v/>
          </cell>
          <cell r="M596" t="str">
            <v/>
          </cell>
          <cell r="N596" t="str">
            <v/>
          </cell>
          <cell r="O596" t="str">
            <v/>
          </cell>
          <cell r="P596" t="str">
            <v/>
          </cell>
          <cell r="Q596" t="str">
            <v/>
          </cell>
          <cell r="R596" t="str">
            <v/>
          </cell>
          <cell r="S596" t="str">
            <v/>
          </cell>
          <cell r="T596" t="str">
            <v/>
          </cell>
          <cell r="U596" t="str">
            <v/>
          </cell>
          <cell r="V596" t="str">
            <v/>
          </cell>
          <cell r="W596" t="str">
            <v/>
          </cell>
          <cell r="X596" t="str">
            <v/>
          </cell>
          <cell r="Y596" t="str">
            <v/>
          </cell>
          <cell r="Z596" t="str">
            <v/>
          </cell>
          <cell r="AA596" t="str">
            <v/>
          </cell>
          <cell r="AB596" t="str">
            <v/>
          </cell>
          <cell r="AC596" t="str">
            <v/>
          </cell>
          <cell r="AD596" t="str">
            <v/>
          </cell>
          <cell r="AE596" t="str">
            <v/>
          </cell>
          <cell r="AF596" t="str">
            <v/>
          </cell>
          <cell r="AG596" t="str">
            <v/>
          </cell>
          <cell r="AH596" t="str">
            <v/>
          </cell>
          <cell r="AI596" t="str">
            <v/>
          </cell>
          <cell r="AJ596" t="str">
            <v/>
          </cell>
          <cell r="AK596" t="str">
            <v/>
          </cell>
          <cell r="AL596" t="str">
            <v/>
          </cell>
          <cell r="AM596" t="str">
            <v/>
          </cell>
          <cell r="AN596" t="str">
            <v/>
          </cell>
          <cell r="AO596" t="str">
            <v/>
          </cell>
          <cell r="AP596" t="str">
            <v/>
          </cell>
          <cell r="AQ596" t="str">
            <v/>
          </cell>
          <cell r="AR596" t="str">
            <v/>
          </cell>
          <cell r="AS596" t="str">
            <v/>
          </cell>
          <cell r="AT596" t="str">
            <v/>
          </cell>
          <cell r="AU596" t="str">
            <v/>
          </cell>
          <cell r="AV596" t="str">
            <v/>
          </cell>
          <cell r="AW596" t="str">
            <v/>
          </cell>
          <cell r="AX596" t="str">
            <v/>
          </cell>
          <cell r="AY596" t="str">
            <v/>
          </cell>
          <cell r="AZ596" t="str">
            <v/>
          </cell>
          <cell r="BA596" t="str">
            <v/>
          </cell>
          <cell r="BB596" t="str">
            <v/>
          </cell>
          <cell r="BC596" t="str">
            <v/>
          </cell>
          <cell r="BD596" t="str">
            <v/>
          </cell>
          <cell r="BE596" t="str">
            <v/>
          </cell>
          <cell r="BF596" t="str">
            <v/>
          </cell>
          <cell r="BG596" t="str">
            <v/>
          </cell>
          <cell r="BH596" t="str">
            <v/>
          </cell>
          <cell r="BI596" t="str">
            <v/>
          </cell>
          <cell r="BJ596" t="str">
            <v/>
          </cell>
          <cell r="BK596" t="str">
            <v/>
          </cell>
          <cell r="BL596" t="str">
            <v/>
          </cell>
          <cell r="BM596" t="str">
            <v/>
          </cell>
          <cell r="BN596" t="str">
            <v/>
          </cell>
          <cell r="BO596" t="str">
            <v/>
          </cell>
          <cell r="BP596" t="str">
            <v/>
          </cell>
          <cell r="BQ596" t="str">
            <v/>
          </cell>
          <cell r="BR596" t="str">
            <v/>
          </cell>
          <cell r="BS596" t="str">
            <v/>
          </cell>
          <cell r="BT596" t="str">
            <v/>
          </cell>
          <cell r="BU596" t="str">
            <v/>
          </cell>
          <cell r="BV596" t="str">
            <v/>
          </cell>
          <cell r="BW596" t="str">
            <v/>
          </cell>
          <cell r="BX596" t="str">
            <v/>
          </cell>
          <cell r="BY596" t="str">
            <v/>
          </cell>
          <cell r="CA596" t="str">
            <v/>
          </cell>
          <cell r="CB596" t="str">
            <v/>
          </cell>
          <cell r="CC596" t="str">
            <v/>
          </cell>
          <cell r="CD596" t="str">
            <v/>
          </cell>
          <cell r="CE596" t="str">
            <v/>
          </cell>
          <cell r="CF596" t="str">
            <v/>
          </cell>
          <cell r="CG596" t="str">
            <v/>
          </cell>
          <cell r="CH596" t="str">
            <v/>
          </cell>
          <cell r="CI596" t="str">
            <v/>
          </cell>
          <cell r="CJ596" t="str">
            <v/>
          </cell>
          <cell r="CK596" t="str">
            <v/>
          </cell>
          <cell r="CL596" t="str">
            <v/>
          </cell>
          <cell r="CM596" t="str">
            <v/>
          </cell>
          <cell r="CN596" t="str">
            <v/>
          </cell>
          <cell r="CO596" t="str">
            <v/>
          </cell>
          <cell r="CP596" t="str">
            <v/>
          </cell>
          <cell r="CQ596" t="str">
            <v/>
          </cell>
          <cell r="CR596" t="str">
            <v/>
          </cell>
          <cell r="CS596" t="str">
            <v/>
          </cell>
          <cell r="CT596" t="str">
            <v/>
          </cell>
          <cell r="CU596" t="str">
            <v/>
          </cell>
          <cell r="CV596" t="str">
            <v/>
          </cell>
          <cell r="CW596" t="str">
            <v/>
          </cell>
          <cell r="CX596" t="str">
            <v/>
          </cell>
          <cell r="CY596" t="str">
            <v/>
          </cell>
          <cell r="CZ596" t="str">
            <v/>
          </cell>
          <cell r="DA596" t="str">
            <v/>
          </cell>
          <cell r="DB596" t="str">
            <v/>
          </cell>
          <cell r="DC596" t="str">
            <v/>
          </cell>
          <cell r="DD596" t="str">
            <v/>
          </cell>
          <cell r="DE596" t="str">
            <v/>
          </cell>
          <cell r="DF596" t="str">
            <v/>
          </cell>
          <cell r="DG596" t="str">
            <v/>
          </cell>
          <cell r="DH596" t="str">
            <v/>
          </cell>
          <cell r="DI596" t="str">
            <v/>
          </cell>
          <cell r="DJ596" t="str">
            <v/>
          </cell>
          <cell r="DK596" t="str">
            <v/>
          </cell>
          <cell r="DL596" t="str">
            <v/>
          </cell>
          <cell r="DM596" t="str">
            <v/>
          </cell>
          <cell r="DN596" t="str">
            <v/>
          </cell>
          <cell r="DO596" t="str">
            <v/>
          </cell>
          <cell r="DP596" t="str">
            <v/>
          </cell>
          <cell r="DQ596" t="str">
            <v/>
          </cell>
          <cell r="DR596" t="str">
            <v/>
          </cell>
          <cell r="DS596" t="str">
            <v/>
          </cell>
          <cell r="DT596" t="str">
            <v/>
          </cell>
          <cell r="DU596" t="str">
            <v/>
          </cell>
          <cell r="DV596" t="str">
            <v/>
          </cell>
          <cell r="DW596" t="str">
            <v/>
          </cell>
          <cell r="DX596" t="str">
            <v/>
          </cell>
          <cell r="DY596" t="str">
            <v/>
          </cell>
          <cell r="DZ596" t="str">
            <v/>
          </cell>
          <cell r="EA596" t="str">
            <v/>
          </cell>
          <cell r="EB596" t="str">
            <v/>
          </cell>
          <cell r="EC596" t="str">
            <v/>
          </cell>
          <cell r="ED596" t="str">
            <v/>
          </cell>
          <cell r="EE596" t="str">
            <v/>
          </cell>
          <cell r="EF596" t="str">
            <v/>
          </cell>
          <cell r="EG596" t="str">
            <v/>
          </cell>
          <cell r="EH596" t="str">
            <v/>
          </cell>
          <cell r="EI596" t="str">
            <v/>
          </cell>
          <cell r="EJ596" t="str">
            <v/>
          </cell>
          <cell r="EK596" t="str">
            <v/>
          </cell>
          <cell r="EL596" t="str">
            <v/>
          </cell>
          <cell r="EM596" t="str">
            <v/>
          </cell>
          <cell r="EN596" t="str">
            <v/>
          </cell>
          <cell r="EO596" t="str">
            <v/>
          </cell>
          <cell r="EP596" t="str">
            <v/>
          </cell>
          <cell r="EQ596" t="str">
            <v/>
          </cell>
          <cell r="ER596" t="str">
            <v/>
          </cell>
          <cell r="ES596" t="str">
            <v/>
          </cell>
          <cell r="ET596" t="str">
            <v/>
          </cell>
          <cell r="EU596" t="str">
            <v/>
          </cell>
          <cell r="EV596" t="str">
            <v/>
          </cell>
          <cell r="EW596" t="str">
            <v/>
          </cell>
          <cell r="EX596" t="str">
            <v/>
          </cell>
        </row>
        <row r="597">
          <cell r="B597" t="str">
            <v/>
          </cell>
          <cell r="C597" t="str">
            <v/>
          </cell>
          <cell r="D597" t="str">
            <v/>
          </cell>
          <cell r="E597" t="str">
            <v/>
          </cell>
          <cell r="F597" t="str">
            <v/>
          </cell>
          <cell r="G597" t="str">
            <v/>
          </cell>
          <cell r="H597" t="str">
            <v/>
          </cell>
          <cell r="I597" t="str">
            <v/>
          </cell>
          <cell r="J597" t="str">
            <v/>
          </cell>
          <cell r="K597" t="str">
            <v/>
          </cell>
          <cell r="L597" t="str">
            <v/>
          </cell>
          <cell r="M597" t="str">
            <v/>
          </cell>
          <cell r="N597" t="str">
            <v/>
          </cell>
          <cell r="O597" t="str">
            <v/>
          </cell>
          <cell r="P597" t="str">
            <v/>
          </cell>
          <cell r="Q597" t="str">
            <v/>
          </cell>
          <cell r="R597" t="str">
            <v/>
          </cell>
          <cell r="S597" t="str">
            <v/>
          </cell>
          <cell r="T597" t="str">
            <v/>
          </cell>
          <cell r="U597" t="str">
            <v/>
          </cell>
          <cell r="V597" t="str">
            <v/>
          </cell>
          <cell r="W597" t="str">
            <v/>
          </cell>
          <cell r="X597" t="str">
            <v/>
          </cell>
          <cell r="Y597" t="str">
            <v/>
          </cell>
          <cell r="Z597" t="str">
            <v/>
          </cell>
          <cell r="AA597" t="str">
            <v/>
          </cell>
          <cell r="AB597" t="str">
            <v/>
          </cell>
          <cell r="AC597" t="str">
            <v/>
          </cell>
          <cell r="AD597" t="str">
            <v/>
          </cell>
          <cell r="AE597" t="str">
            <v/>
          </cell>
          <cell r="AF597" t="str">
            <v/>
          </cell>
          <cell r="AG597" t="str">
            <v/>
          </cell>
          <cell r="AH597" t="str">
            <v/>
          </cell>
          <cell r="AI597" t="str">
            <v/>
          </cell>
          <cell r="AJ597" t="str">
            <v/>
          </cell>
          <cell r="AK597" t="str">
            <v/>
          </cell>
          <cell r="AL597" t="str">
            <v/>
          </cell>
          <cell r="AM597" t="str">
            <v/>
          </cell>
          <cell r="AN597" t="str">
            <v/>
          </cell>
          <cell r="AO597" t="str">
            <v/>
          </cell>
          <cell r="AP597" t="str">
            <v/>
          </cell>
          <cell r="AQ597" t="str">
            <v/>
          </cell>
          <cell r="AR597" t="str">
            <v/>
          </cell>
          <cell r="AS597" t="str">
            <v/>
          </cell>
          <cell r="AT597" t="str">
            <v/>
          </cell>
          <cell r="AU597" t="str">
            <v/>
          </cell>
          <cell r="AV597" t="str">
            <v/>
          </cell>
          <cell r="AW597" t="str">
            <v/>
          </cell>
          <cell r="AX597" t="str">
            <v/>
          </cell>
          <cell r="AY597" t="str">
            <v/>
          </cell>
          <cell r="AZ597" t="str">
            <v/>
          </cell>
          <cell r="BA597" t="str">
            <v/>
          </cell>
          <cell r="BB597" t="str">
            <v/>
          </cell>
          <cell r="BC597" t="str">
            <v/>
          </cell>
          <cell r="BD597" t="str">
            <v/>
          </cell>
          <cell r="BE597" t="str">
            <v/>
          </cell>
          <cell r="BF597" t="str">
            <v/>
          </cell>
          <cell r="BG597" t="str">
            <v/>
          </cell>
          <cell r="BH597" t="str">
            <v/>
          </cell>
          <cell r="BI597" t="str">
            <v/>
          </cell>
          <cell r="BJ597" t="str">
            <v/>
          </cell>
          <cell r="BK597" t="str">
            <v/>
          </cell>
          <cell r="BL597" t="str">
            <v/>
          </cell>
          <cell r="BM597" t="str">
            <v/>
          </cell>
          <cell r="BN597" t="str">
            <v/>
          </cell>
          <cell r="BO597" t="str">
            <v/>
          </cell>
          <cell r="BP597" t="str">
            <v/>
          </cell>
          <cell r="BQ597" t="str">
            <v/>
          </cell>
          <cell r="BR597" t="str">
            <v/>
          </cell>
          <cell r="BS597" t="str">
            <v/>
          </cell>
          <cell r="BT597" t="str">
            <v/>
          </cell>
          <cell r="BU597" t="str">
            <v/>
          </cell>
          <cell r="BV597" t="str">
            <v/>
          </cell>
          <cell r="BW597" t="str">
            <v/>
          </cell>
          <cell r="BX597" t="str">
            <v/>
          </cell>
          <cell r="BY597" t="str">
            <v/>
          </cell>
          <cell r="CA597" t="str">
            <v/>
          </cell>
          <cell r="CB597" t="str">
            <v/>
          </cell>
          <cell r="CC597" t="str">
            <v/>
          </cell>
          <cell r="CD597" t="str">
            <v/>
          </cell>
          <cell r="CE597" t="str">
            <v/>
          </cell>
          <cell r="CF597" t="str">
            <v/>
          </cell>
          <cell r="CG597" t="str">
            <v/>
          </cell>
          <cell r="CH597" t="str">
            <v/>
          </cell>
          <cell r="CI597" t="str">
            <v/>
          </cell>
          <cell r="CJ597" t="str">
            <v/>
          </cell>
          <cell r="CK597" t="str">
            <v/>
          </cell>
          <cell r="CL597" t="str">
            <v/>
          </cell>
          <cell r="CM597" t="str">
            <v/>
          </cell>
          <cell r="CN597" t="str">
            <v/>
          </cell>
          <cell r="CO597" t="str">
            <v/>
          </cell>
          <cell r="CP597" t="str">
            <v/>
          </cell>
          <cell r="CQ597" t="str">
            <v/>
          </cell>
          <cell r="CR597" t="str">
            <v/>
          </cell>
          <cell r="CS597" t="str">
            <v/>
          </cell>
          <cell r="CT597" t="str">
            <v/>
          </cell>
          <cell r="CU597" t="str">
            <v/>
          </cell>
          <cell r="CV597" t="str">
            <v/>
          </cell>
          <cell r="CW597" t="str">
            <v/>
          </cell>
          <cell r="CX597" t="str">
            <v/>
          </cell>
          <cell r="CY597" t="str">
            <v/>
          </cell>
          <cell r="CZ597" t="str">
            <v/>
          </cell>
          <cell r="DA597" t="str">
            <v/>
          </cell>
          <cell r="DB597" t="str">
            <v/>
          </cell>
          <cell r="DC597" t="str">
            <v/>
          </cell>
          <cell r="DD597" t="str">
            <v/>
          </cell>
          <cell r="DE597" t="str">
            <v/>
          </cell>
          <cell r="DF597" t="str">
            <v/>
          </cell>
          <cell r="DG597" t="str">
            <v/>
          </cell>
          <cell r="DH597" t="str">
            <v/>
          </cell>
          <cell r="DI597" t="str">
            <v/>
          </cell>
          <cell r="DJ597" t="str">
            <v/>
          </cell>
          <cell r="DK597" t="str">
            <v/>
          </cell>
          <cell r="DL597" t="str">
            <v/>
          </cell>
          <cell r="DM597" t="str">
            <v/>
          </cell>
          <cell r="DN597" t="str">
            <v/>
          </cell>
          <cell r="DO597" t="str">
            <v/>
          </cell>
          <cell r="DP597" t="str">
            <v/>
          </cell>
          <cell r="DQ597" t="str">
            <v/>
          </cell>
          <cell r="DR597" t="str">
            <v/>
          </cell>
          <cell r="DS597" t="str">
            <v/>
          </cell>
          <cell r="DT597" t="str">
            <v/>
          </cell>
          <cell r="DU597" t="str">
            <v/>
          </cell>
          <cell r="DV597" t="str">
            <v/>
          </cell>
          <cell r="DW597" t="str">
            <v/>
          </cell>
          <cell r="DX597" t="str">
            <v/>
          </cell>
          <cell r="DY597" t="str">
            <v/>
          </cell>
          <cell r="DZ597" t="str">
            <v/>
          </cell>
          <cell r="EA597" t="str">
            <v/>
          </cell>
          <cell r="EB597" t="str">
            <v/>
          </cell>
          <cell r="EC597" t="str">
            <v/>
          </cell>
          <cell r="ED597" t="str">
            <v/>
          </cell>
          <cell r="EE597" t="str">
            <v/>
          </cell>
          <cell r="EF597" t="str">
            <v/>
          </cell>
          <cell r="EG597" t="str">
            <v/>
          </cell>
          <cell r="EH597" t="str">
            <v/>
          </cell>
          <cell r="EI597" t="str">
            <v/>
          </cell>
          <cell r="EJ597" t="str">
            <v/>
          </cell>
          <cell r="EK597" t="str">
            <v/>
          </cell>
          <cell r="EL597" t="str">
            <v/>
          </cell>
          <cell r="EM597" t="str">
            <v/>
          </cell>
          <cell r="EN597" t="str">
            <v/>
          </cell>
          <cell r="EO597" t="str">
            <v/>
          </cell>
          <cell r="EP597" t="str">
            <v/>
          </cell>
          <cell r="EQ597" t="str">
            <v/>
          </cell>
          <cell r="ER597" t="str">
            <v/>
          </cell>
          <cell r="ES597" t="str">
            <v/>
          </cell>
          <cell r="ET597" t="str">
            <v/>
          </cell>
          <cell r="EU597" t="str">
            <v/>
          </cell>
          <cell r="EV597" t="str">
            <v/>
          </cell>
          <cell r="EW597" t="str">
            <v/>
          </cell>
          <cell r="EX597" t="str">
            <v/>
          </cell>
        </row>
        <row r="598">
          <cell r="B598" t="str">
            <v/>
          </cell>
          <cell r="C598" t="str">
            <v/>
          </cell>
          <cell r="D598" t="str">
            <v/>
          </cell>
          <cell r="E598" t="str">
            <v/>
          </cell>
          <cell r="F598" t="str">
            <v/>
          </cell>
          <cell r="G598" t="str">
            <v/>
          </cell>
          <cell r="H598" t="str">
            <v/>
          </cell>
          <cell r="I598" t="str">
            <v/>
          </cell>
          <cell r="J598" t="str">
            <v/>
          </cell>
          <cell r="K598" t="str">
            <v/>
          </cell>
          <cell r="L598" t="str">
            <v/>
          </cell>
          <cell r="M598" t="str">
            <v/>
          </cell>
          <cell r="N598" t="str">
            <v/>
          </cell>
          <cell r="O598" t="str">
            <v/>
          </cell>
          <cell r="P598" t="str">
            <v/>
          </cell>
          <cell r="Q598" t="str">
            <v/>
          </cell>
          <cell r="R598" t="str">
            <v/>
          </cell>
          <cell r="S598" t="str">
            <v/>
          </cell>
          <cell r="T598" t="str">
            <v/>
          </cell>
          <cell r="U598" t="str">
            <v/>
          </cell>
          <cell r="V598" t="str">
            <v/>
          </cell>
          <cell r="W598" t="str">
            <v/>
          </cell>
          <cell r="X598" t="str">
            <v/>
          </cell>
          <cell r="Y598" t="str">
            <v/>
          </cell>
          <cell r="Z598" t="str">
            <v/>
          </cell>
          <cell r="AA598" t="str">
            <v/>
          </cell>
          <cell r="AB598" t="str">
            <v/>
          </cell>
          <cell r="AC598" t="str">
            <v/>
          </cell>
          <cell r="AD598" t="str">
            <v/>
          </cell>
          <cell r="AE598" t="str">
            <v/>
          </cell>
          <cell r="AF598" t="str">
            <v/>
          </cell>
          <cell r="AG598" t="str">
            <v/>
          </cell>
          <cell r="AH598" t="str">
            <v/>
          </cell>
          <cell r="AI598" t="str">
            <v/>
          </cell>
          <cell r="AJ598" t="str">
            <v/>
          </cell>
          <cell r="AK598" t="str">
            <v/>
          </cell>
          <cell r="AL598" t="str">
            <v/>
          </cell>
          <cell r="AM598" t="str">
            <v/>
          </cell>
          <cell r="AN598" t="str">
            <v/>
          </cell>
          <cell r="AO598" t="str">
            <v/>
          </cell>
          <cell r="AP598" t="str">
            <v/>
          </cell>
          <cell r="AQ598" t="str">
            <v/>
          </cell>
          <cell r="AR598" t="str">
            <v/>
          </cell>
          <cell r="AS598" t="str">
            <v/>
          </cell>
          <cell r="AT598" t="str">
            <v/>
          </cell>
          <cell r="AU598" t="str">
            <v/>
          </cell>
          <cell r="AV598" t="str">
            <v/>
          </cell>
          <cell r="AW598" t="str">
            <v/>
          </cell>
          <cell r="AX598" t="str">
            <v/>
          </cell>
          <cell r="AY598" t="str">
            <v/>
          </cell>
          <cell r="AZ598" t="str">
            <v/>
          </cell>
          <cell r="BA598" t="str">
            <v/>
          </cell>
          <cell r="BB598" t="str">
            <v/>
          </cell>
          <cell r="BC598" t="str">
            <v/>
          </cell>
          <cell r="BD598" t="str">
            <v/>
          </cell>
          <cell r="BE598" t="str">
            <v/>
          </cell>
          <cell r="BF598" t="str">
            <v/>
          </cell>
          <cell r="BG598" t="str">
            <v/>
          </cell>
          <cell r="BH598" t="str">
            <v/>
          </cell>
          <cell r="BI598" t="str">
            <v/>
          </cell>
          <cell r="BJ598" t="str">
            <v/>
          </cell>
          <cell r="BK598" t="str">
            <v/>
          </cell>
          <cell r="BL598" t="str">
            <v/>
          </cell>
          <cell r="BM598" t="str">
            <v/>
          </cell>
          <cell r="BN598" t="str">
            <v/>
          </cell>
          <cell r="BO598" t="str">
            <v/>
          </cell>
          <cell r="BP598" t="str">
            <v/>
          </cell>
          <cell r="BQ598" t="str">
            <v/>
          </cell>
          <cell r="BR598" t="str">
            <v/>
          </cell>
          <cell r="BS598" t="str">
            <v/>
          </cell>
          <cell r="BT598" t="str">
            <v/>
          </cell>
          <cell r="BU598" t="str">
            <v/>
          </cell>
          <cell r="BV598" t="str">
            <v/>
          </cell>
          <cell r="BW598" t="str">
            <v/>
          </cell>
          <cell r="BX598" t="str">
            <v/>
          </cell>
          <cell r="BY598" t="str">
            <v/>
          </cell>
          <cell r="CA598" t="str">
            <v/>
          </cell>
          <cell r="CB598" t="str">
            <v/>
          </cell>
          <cell r="CC598" t="str">
            <v/>
          </cell>
          <cell r="CD598" t="str">
            <v/>
          </cell>
          <cell r="CE598" t="str">
            <v/>
          </cell>
          <cell r="CF598" t="str">
            <v/>
          </cell>
          <cell r="CG598" t="str">
            <v/>
          </cell>
          <cell r="CH598" t="str">
            <v/>
          </cell>
          <cell r="CI598" t="str">
            <v/>
          </cell>
          <cell r="CJ598" t="str">
            <v/>
          </cell>
          <cell r="CK598" t="str">
            <v/>
          </cell>
          <cell r="CL598" t="str">
            <v/>
          </cell>
          <cell r="CM598" t="str">
            <v/>
          </cell>
          <cell r="CN598" t="str">
            <v/>
          </cell>
          <cell r="CO598" t="str">
            <v/>
          </cell>
          <cell r="CP598" t="str">
            <v/>
          </cell>
          <cell r="CQ598" t="str">
            <v/>
          </cell>
          <cell r="CR598" t="str">
            <v/>
          </cell>
          <cell r="CS598" t="str">
            <v/>
          </cell>
          <cell r="CT598" t="str">
            <v/>
          </cell>
          <cell r="CU598" t="str">
            <v/>
          </cell>
          <cell r="CV598" t="str">
            <v/>
          </cell>
          <cell r="CW598" t="str">
            <v/>
          </cell>
          <cell r="CX598" t="str">
            <v/>
          </cell>
          <cell r="CY598" t="str">
            <v/>
          </cell>
          <cell r="CZ598" t="str">
            <v/>
          </cell>
          <cell r="DA598" t="str">
            <v/>
          </cell>
          <cell r="DB598" t="str">
            <v/>
          </cell>
          <cell r="DC598" t="str">
            <v/>
          </cell>
          <cell r="DD598" t="str">
            <v/>
          </cell>
          <cell r="DE598" t="str">
            <v/>
          </cell>
          <cell r="DF598" t="str">
            <v/>
          </cell>
          <cell r="DG598" t="str">
            <v/>
          </cell>
          <cell r="DH598" t="str">
            <v/>
          </cell>
          <cell r="DI598" t="str">
            <v/>
          </cell>
          <cell r="DJ598" t="str">
            <v/>
          </cell>
          <cell r="DK598" t="str">
            <v/>
          </cell>
          <cell r="DL598" t="str">
            <v/>
          </cell>
          <cell r="DM598" t="str">
            <v/>
          </cell>
          <cell r="DN598" t="str">
            <v/>
          </cell>
          <cell r="DO598" t="str">
            <v/>
          </cell>
          <cell r="DP598" t="str">
            <v/>
          </cell>
          <cell r="DQ598" t="str">
            <v/>
          </cell>
          <cell r="DR598" t="str">
            <v/>
          </cell>
          <cell r="DS598" t="str">
            <v/>
          </cell>
          <cell r="DT598" t="str">
            <v/>
          </cell>
          <cell r="DU598" t="str">
            <v/>
          </cell>
          <cell r="DV598" t="str">
            <v/>
          </cell>
          <cell r="DW598" t="str">
            <v/>
          </cell>
          <cell r="DX598" t="str">
            <v/>
          </cell>
          <cell r="DY598" t="str">
            <v/>
          </cell>
          <cell r="DZ598" t="str">
            <v/>
          </cell>
          <cell r="EA598" t="str">
            <v/>
          </cell>
          <cell r="EB598" t="str">
            <v/>
          </cell>
          <cell r="EC598" t="str">
            <v/>
          </cell>
          <cell r="ED598" t="str">
            <v/>
          </cell>
          <cell r="EE598" t="str">
            <v/>
          </cell>
          <cell r="EF598" t="str">
            <v/>
          </cell>
          <cell r="EG598" t="str">
            <v/>
          </cell>
          <cell r="EH598" t="str">
            <v/>
          </cell>
          <cell r="EI598" t="str">
            <v/>
          </cell>
          <cell r="EJ598" t="str">
            <v/>
          </cell>
          <cell r="EK598" t="str">
            <v/>
          </cell>
          <cell r="EL598" t="str">
            <v/>
          </cell>
          <cell r="EM598" t="str">
            <v/>
          </cell>
          <cell r="EN598" t="str">
            <v/>
          </cell>
          <cell r="EO598" t="str">
            <v/>
          </cell>
          <cell r="EP598" t="str">
            <v/>
          </cell>
          <cell r="EQ598" t="str">
            <v/>
          </cell>
          <cell r="ER598" t="str">
            <v/>
          </cell>
          <cell r="ES598" t="str">
            <v/>
          </cell>
          <cell r="ET598" t="str">
            <v/>
          </cell>
          <cell r="EU598" t="str">
            <v/>
          </cell>
          <cell r="EV598" t="str">
            <v/>
          </cell>
          <cell r="EW598" t="str">
            <v/>
          </cell>
          <cell r="EX598" t="str">
            <v/>
          </cell>
        </row>
        <row r="599">
          <cell r="B599" t="str">
            <v/>
          </cell>
          <cell r="C599" t="str">
            <v/>
          </cell>
          <cell r="D599" t="str">
            <v/>
          </cell>
          <cell r="E599" t="str">
            <v/>
          </cell>
          <cell r="F599" t="str">
            <v/>
          </cell>
          <cell r="G599" t="str">
            <v/>
          </cell>
          <cell r="H599" t="str">
            <v/>
          </cell>
          <cell r="I599" t="str">
            <v/>
          </cell>
          <cell r="J599" t="str">
            <v/>
          </cell>
          <cell r="K599" t="str">
            <v/>
          </cell>
          <cell r="L599" t="str">
            <v/>
          </cell>
          <cell r="M599" t="str">
            <v/>
          </cell>
          <cell r="N599" t="str">
            <v/>
          </cell>
          <cell r="O599" t="str">
            <v/>
          </cell>
          <cell r="P599" t="str">
            <v/>
          </cell>
          <cell r="Q599" t="str">
            <v/>
          </cell>
          <cell r="R599" t="str">
            <v/>
          </cell>
          <cell r="S599" t="str">
            <v/>
          </cell>
          <cell r="T599" t="str">
            <v/>
          </cell>
          <cell r="U599" t="str">
            <v/>
          </cell>
          <cell r="V599" t="str">
            <v/>
          </cell>
          <cell r="W599" t="str">
            <v/>
          </cell>
          <cell r="X599" t="str">
            <v/>
          </cell>
          <cell r="Y599" t="str">
            <v/>
          </cell>
          <cell r="Z599" t="str">
            <v/>
          </cell>
          <cell r="AA599" t="str">
            <v/>
          </cell>
          <cell r="AB599" t="str">
            <v/>
          </cell>
          <cell r="AC599" t="str">
            <v/>
          </cell>
          <cell r="AD599" t="str">
            <v/>
          </cell>
          <cell r="AE599" t="str">
            <v/>
          </cell>
          <cell r="AF599" t="str">
            <v/>
          </cell>
          <cell r="AG599" t="str">
            <v/>
          </cell>
          <cell r="AH599" t="str">
            <v/>
          </cell>
          <cell r="AI599" t="str">
            <v/>
          </cell>
          <cell r="AJ599" t="str">
            <v/>
          </cell>
          <cell r="AK599" t="str">
            <v/>
          </cell>
          <cell r="AL599" t="str">
            <v/>
          </cell>
          <cell r="AM599" t="str">
            <v/>
          </cell>
          <cell r="AN599" t="str">
            <v/>
          </cell>
          <cell r="AO599" t="str">
            <v/>
          </cell>
          <cell r="AP599" t="str">
            <v/>
          </cell>
          <cell r="AQ599" t="str">
            <v/>
          </cell>
          <cell r="AR599" t="str">
            <v/>
          </cell>
          <cell r="AS599" t="str">
            <v/>
          </cell>
          <cell r="AT599" t="str">
            <v/>
          </cell>
          <cell r="AU599" t="str">
            <v/>
          </cell>
          <cell r="AV599" t="str">
            <v/>
          </cell>
          <cell r="AW599" t="str">
            <v/>
          </cell>
          <cell r="AX599" t="str">
            <v/>
          </cell>
          <cell r="AY599" t="str">
            <v/>
          </cell>
          <cell r="AZ599" t="str">
            <v/>
          </cell>
          <cell r="BA599" t="str">
            <v/>
          </cell>
          <cell r="BB599" t="str">
            <v/>
          </cell>
          <cell r="BC599" t="str">
            <v/>
          </cell>
          <cell r="BD599" t="str">
            <v/>
          </cell>
          <cell r="BE599" t="str">
            <v/>
          </cell>
          <cell r="BF599" t="str">
            <v/>
          </cell>
          <cell r="BG599" t="str">
            <v/>
          </cell>
          <cell r="BH599" t="str">
            <v/>
          </cell>
          <cell r="BI599" t="str">
            <v/>
          </cell>
          <cell r="BJ599" t="str">
            <v/>
          </cell>
          <cell r="BK599" t="str">
            <v/>
          </cell>
          <cell r="BL599" t="str">
            <v/>
          </cell>
          <cell r="BM599" t="str">
            <v/>
          </cell>
          <cell r="BN599" t="str">
            <v/>
          </cell>
          <cell r="BO599" t="str">
            <v/>
          </cell>
          <cell r="BP599" t="str">
            <v/>
          </cell>
          <cell r="BQ599" t="str">
            <v/>
          </cell>
          <cell r="BR599" t="str">
            <v/>
          </cell>
          <cell r="BS599" t="str">
            <v/>
          </cell>
          <cell r="BT599" t="str">
            <v/>
          </cell>
          <cell r="BU599" t="str">
            <v/>
          </cell>
          <cell r="BV599" t="str">
            <v/>
          </cell>
          <cell r="BW599" t="str">
            <v/>
          </cell>
          <cell r="BX599" t="str">
            <v/>
          </cell>
          <cell r="BY599" t="str">
            <v/>
          </cell>
          <cell r="CA599" t="str">
            <v/>
          </cell>
          <cell r="CB599" t="str">
            <v/>
          </cell>
          <cell r="CC599" t="str">
            <v/>
          </cell>
          <cell r="CD599" t="str">
            <v/>
          </cell>
          <cell r="CE599" t="str">
            <v/>
          </cell>
          <cell r="CF599" t="str">
            <v/>
          </cell>
          <cell r="CG599" t="str">
            <v/>
          </cell>
          <cell r="CH599" t="str">
            <v/>
          </cell>
          <cell r="CI599" t="str">
            <v/>
          </cell>
          <cell r="CJ599" t="str">
            <v/>
          </cell>
          <cell r="CK599" t="str">
            <v/>
          </cell>
          <cell r="CL599" t="str">
            <v/>
          </cell>
          <cell r="CM599" t="str">
            <v/>
          </cell>
          <cell r="CN599" t="str">
            <v/>
          </cell>
          <cell r="CO599" t="str">
            <v/>
          </cell>
          <cell r="CP599" t="str">
            <v/>
          </cell>
          <cell r="CQ599" t="str">
            <v/>
          </cell>
          <cell r="CR599" t="str">
            <v/>
          </cell>
          <cell r="CS599" t="str">
            <v/>
          </cell>
          <cell r="CT599" t="str">
            <v/>
          </cell>
          <cell r="CU599" t="str">
            <v/>
          </cell>
          <cell r="CV599" t="str">
            <v/>
          </cell>
          <cell r="CW599" t="str">
            <v/>
          </cell>
          <cell r="CX599" t="str">
            <v/>
          </cell>
          <cell r="CY599" t="str">
            <v/>
          </cell>
          <cell r="CZ599" t="str">
            <v/>
          </cell>
          <cell r="DA599" t="str">
            <v/>
          </cell>
          <cell r="DB599" t="str">
            <v/>
          </cell>
          <cell r="DC599" t="str">
            <v/>
          </cell>
          <cell r="DD599" t="str">
            <v/>
          </cell>
          <cell r="DE599" t="str">
            <v/>
          </cell>
          <cell r="DF599" t="str">
            <v/>
          </cell>
          <cell r="DG599" t="str">
            <v/>
          </cell>
          <cell r="DH599" t="str">
            <v/>
          </cell>
          <cell r="DI599" t="str">
            <v/>
          </cell>
          <cell r="DJ599" t="str">
            <v/>
          </cell>
          <cell r="DK599" t="str">
            <v/>
          </cell>
          <cell r="DL599" t="str">
            <v/>
          </cell>
          <cell r="DM599" t="str">
            <v/>
          </cell>
          <cell r="DN599" t="str">
            <v/>
          </cell>
          <cell r="DO599" t="str">
            <v/>
          </cell>
          <cell r="DP599" t="str">
            <v/>
          </cell>
          <cell r="DQ599" t="str">
            <v/>
          </cell>
          <cell r="DR599" t="str">
            <v/>
          </cell>
          <cell r="DS599" t="str">
            <v/>
          </cell>
          <cell r="DT599" t="str">
            <v/>
          </cell>
          <cell r="DU599" t="str">
            <v/>
          </cell>
          <cell r="DV599" t="str">
            <v/>
          </cell>
          <cell r="DW599" t="str">
            <v/>
          </cell>
          <cell r="DX599" t="str">
            <v/>
          </cell>
          <cell r="DY599" t="str">
            <v/>
          </cell>
          <cell r="DZ599" t="str">
            <v/>
          </cell>
          <cell r="EA599" t="str">
            <v/>
          </cell>
          <cell r="EB599" t="str">
            <v/>
          </cell>
          <cell r="EC599" t="str">
            <v/>
          </cell>
          <cell r="ED599" t="str">
            <v/>
          </cell>
          <cell r="EE599" t="str">
            <v/>
          </cell>
          <cell r="EF599" t="str">
            <v/>
          </cell>
          <cell r="EG599" t="str">
            <v/>
          </cell>
          <cell r="EH599" t="str">
            <v/>
          </cell>
          <cell r="EI599" t="str">
            <v/>
          </cell>
          <cell r="EJ599" t="str">
            <v/>
          </cell>
          <cell r="EK599" t="str">
            <v/>
          </cell>
          <cell r="EL599" t="str">
            <v/>
          </cell>
          <cell r="EM599" t="str">
            <v/>
          </cell>
          <cell r="EN599" t="str">
            <v/>
          </cell>
          <cell r="EO599" t="str">
            <v/>
          </cell>
          <cell r="EP599" t="str">
            <v/>
          </cell>
          <cell r="EQ599" t="str">
            <v/>
          </cell>
          <cell r="ER599" t="str">
            <v/>
          </cell>
          <cell r="ES599" t="str">
            <v/>
          </cell>
          <cell r="ET599" t="str">
            <v/>
          </cell>
          <cell r="EU599" t="str">
            <v/>
          </cell>
          <cell r="EV599" t="str">
            <v/>
          </cell>
          <cell r="EW599" t="str">
            <v/>
          </cell>
          <cell r="EX599" t="str">
            <v/>
          </cell>
        </row>
        <row r="600">
          <cell r="B600" t="str">
            <v/>
          </cell>
          <cell r="C600" t="str">
            <v/>
          </cell>
          <cell r="D600" t="str">
            <v/>
          </cell>
          <cell r="E600" t="str">
            <v/>
          </cell>
          <cell r="F600" t="str">
            <v/>
          </cell>
          <cell r="G600" t="str">
            <v/>
          </cell>
          <cell r="H600" t="str">
            <v/>
          </cell>
          <cell r="I600" t="str">
            <v/>
          </cell>
          <cell r="J600" t="str">
            <v/>
          </cell>
          <cell r="K600" t="str">
            <v/>
          </cell>
          <cell r="L600" t="str">
            <v/>
          </cell>
          <cell r="M600" t="str">
            <v/>
          </cell>
          <cell r="N600" t="str">
            <v/>
          </cell>
          <cell r="O600" t="str">
            <v/>
          </cell>
          <cell r="P600" t="str">
            <v/>
          </cell>
          <cell r="Q600" t="str">
            <v/>
          </cell>
          <cell r="R600" t="str">
            <v/>
          </cell>
          <cell r="S600" t="str">
            <v/>
          </cell>
          <cell r="T600" t="str">
            <v/>
          </cell>
          <cell r="U600" t="str">
            <v/>
          </cell>
          <cell r="V600" t="str">
            <v/>
          </cell>
          <cell r="W600" t="str">
            <v/>
          </cell>
          <cell r="X600" t="str">
            <v/>
          </cell>
          <cell r="Y600" t="str">
            <v/>
          </cell>
          <cell r="Z600" t="str">
            <v/>
          </cell>
          <cell r="AA600" t="str">
            <v/>
          </cell>
          <cell r="AB600" t="str">
            <v/>
          </cell>
          <cell r="AC600" t="str">
            <v/>
          </cell>
          <cell r="AD600" t="str">
            <v/>
          </cell>
          <cell r="AE600" t="str">
            <v/>
          </cell>
          <cell r="AF600" t="str">
            <v/>
          </cell>
          <cell r="AG600" t="str">
            <v/>
          </cell>
          <cell r="AH600" t="str">
            <v/>
          </cell>
          <cell r="AI600" t="str">
            <v/>
          </cell>
          <cell r="AJ600" t="str">
            <v/>
          </cell>
          <cell r="AK600" t="str">
            <v/>
          </cell>
          <cell r="AL600" t="str">
            <v/>
          </cell>
          <cell r="AM600" t="str">
            <v/>
          </cell>
          <cell r="AN600" t="str">
            <v/>
          </cell>
          <cell r="AO600" t="str">
            <v/>
          </cell>
          <cell r="AP600" t="str">
            <v/>
          </cell>
          <cell r="AQ600" t="str">
            <v/>
          </cell>
          <cell r="AR600" t="str">
            <v/>
          </cell>
          <cell r="AS600" t="str">
            <v/>
          </cell>
          <cell r="AT600" t="str">
            <v/>
          </cell>
          <cell r="AU600" t="str">
            <v/>
          </cell>
          <cell r="AV600" t="str">
            <v/>
          </cell>
          <cell r="AW600" t="str">
            <v/>
          </cell>
          <cell r="AX600" t="str">
            <v/>
          </cell>
          <cell r="AY600" t="str">
            <v/>
          </cell>
          <cell r="AZ600" t="str">
            <v/>
          </cell>
          <cell r="BA600" t="str">
            <v/>
          </cell>
          <cell r="BB600" t="str">
            <v/>
          </cell>
          <cell r="BC600" t="str">
            <v/>
          </cell>
          <cell r="BD600" t="str">
            <v/>
          </cell>
          <cell r="BE600" t="str">
            <v/>
          </cell>
          <cell r="BF600" t="str">
            <v/>
          </cell>
          <cell r="BG600" t="str">
            <v/>
          </cell>
          <cell r="BH600" t="str">
            <v/>
          </cell>
          <cell r="BI600" t="str">
            <v/>
          </cell>
          <cell r="BJ600" t="str">
            <v/>
          </cell>
          <cell r="BK600" t="str">
            <v/>
          </cell>
          <cell r="BL600" t="str">
            <v/>
          </cell>
          <cell r="BM600" t="str">
            <v/>
          </cell>
          <cell r="BN600" t="str">
            <v/>
          </cell>
          <cell r="BO600" t="str">
            <v/>
          </cell>
          <cell r="BP600" t="str">
            <v/>
          </cell>
          <cell r="BQ600" t="str">
            <v/>
          </cell>
          <cell r="BR600" t="str">
            <v/>
          </cell>
          <cell r="BS600" t="str">
            <v/>
          </cell>
          <cell r="BT600" t="str">
            <v/>
          </cell>
          <cell r="BU600" t="str">
            <v/>
          </cell>
          <cell r="BV600" t="str">
            <v/>
          </cell>
          <cell r="BW600" t="str">
            <v/>
          </cell>
          <cell r="BX600" t="str">
            <v/>
          </cell>
          <cell r="BY600" t="str">
            <v/>
          </cell>
          <cell r="CA600" t="str">
            <v/>
          </cell>
          <cell r="CB600" t="str">
            <v/>
          </cell>
          <cell r="CC600" t="str">
            <v/>
          </cell>
          <cell r="CD600" t="str">
            <v/>
          </cell>
          <cell r="CE600" t="str">
            <v/>
          </cell>
          <cell r="CF600" t="str">
            <v/>
          </cell>
          <cell r="CG600" t="str">
            <v/>
          </cell>
          <cell r="CH600" t="str">
            <v/>
          </cell>
          <cell r="CI600" t="str">
            <v/>
          </cell>
          <cell r="CJ600" t="str">
            <v/>
          </cell>
          <cell r="CK600" t="str">
            <v/>
          </cell>
          <cell r="CL600" t="str">
            <v/>
          </cell>
          <cell r="CM600" t="str">
            <v/>
          </cell>
          <cell r="CN600" t="str">
            <v/>
          </cell>
          <cell r="CO600" t="str">
            <v/>
          </cell>
          <cell r="CP600" t="str">
            <v/>
          </cell>
          <cell r="CQ600" t="str">
            <v/>
          </cell>
          <cell r="CR600" t="str">
            <v/>
          </cell>
          <cell r="CS600" t="str">
            <v/>
          </cell>
          <cell r="CT600" t="str">
            <v/>
          </cell>
          <cell r="CU600" t="str">
            <v/>
          </cell>
          <cell r="CV600" t="str">
            <v/>
          </cell>
          <cell r="CW600" t="str">
            <v/>
          </cell>
          <cell r="CX600" t="str">
            <v/>
          </cell>
          <cell r="CY600" t="str">
            <v/>
          </cell>
          <cell r="CZ600" t="str">
            <v/>
          </cell>
          <cell r="DA600" t="str">
            <v/>
          </cell>
          <cell r="DB600" t="str">
            <v/>
          </cell>
          <cell r="DC600" t="str">
            <v/>
          </cell>
          <cell r="DD600" t="str">
            <v/>
          </cell>
          <cell r="DE600" t="str">
            <v/>
          </cell>
          <cell r="DF600" t="str">
            <v/>
          </cell>
          <cell r="DG600" t="str">
            <v/>
          </cell>
          <cell r="DH600" t="str">
            <v/>
          </cell>
          <cell r="DI600" t="str">
            <v/>
          </cell>
          <cell r="DJ600" t="str">
            <v/>
          </cell>
          <cell r="DK600" t="str">
            <v/>
          </cell>
          <cell r="DL600" t="str">
            <v/>
          </cell>
          <cell r="DM600" t="str">
            <v/>
          </cell>
          <cell r="DN600" t="str">
            <v/>
          </cell>
          <cell r="DO600" t="str">
            <v/>
          </cell>
          <cell r="DP600" t="str">
            <v/>
          </cell>
          <cell r="DQ600" t="str">
            <v/>
          </cell>
          <cell r="DR600" t="str">
            <v/>
          </cell>
          <cell r="DS600" t="str">
            <v/>
          </cell>
          <cell r="DT600" t="str">
            <v/>
          </cell>
          <cell r="DU600" t="str">
            <v/>
          </cell>
          <cell r="DV600" t="str">
            <v/>
          </cell>
          <cell r="DW600" t="str">
            <v/>
          </cell>
          <cell r="DX600" t="str">
            <v/>
          </cell>
          <cell r="DY600" t="str">
            <v/>
          </cell>
          <cell r="DZ600" t="str">
            <v/>
          </cell>
          <cell r="EA600" t="str">
            <v/>
          </cell>
          <cell r="EB600" t="str">
            <v/>
          </cell>
          <cell r="EC600" t="str">
            <v/>
          </cell>
          <cell r="ED600" t="str">
            <v/>
          </cell>
          <cell r="EE600" t="str">
            <v/>
          </cell>
          <cell r="EF600" t="str">
            <v/>
          </cell>
          <cell r="EG600" t="str">
            <v/>
          </cell>
          <cell r="EH600" t="str">
            <v/>
          </cell>
          <cell r="EI600" t="str">
            <v/>
          </cell>
          <cell r="EJ600" t="str">
            <v/>
          </cell>
          <cell r="EK600" t="str">
            <v/>
          </cell>
          <cell r="EL600" t="str">
            <v/>
          </cell>
          <cell r="EM600" t="str">
            <v/>
          </cell>
          <cell r="EN600" t="str">
            <v/>
          </cell>
          <cell r="EO600" t="str">
            <v/>
          </cell>
          <cell r="EP600" t="str">
            <v/>
          </cell>
          <cell r="EQ600" t="str">
            <v/>
          </cell>
          <cell r="ER600" t="str">
            <v/>
          </cell>
          <cell r="ES600" t="str">
            <v/>
          </cell>
          <cell r="ET600" t="str">
            <v/>
          </cell>
          <cell r="EU600" t="str">
            <v/>
          </cell>
          <cell r="EV600" t="str">
            <v/>
          </cell>
          <cell r="EW600" t="str">
            <v/>
          </cell>
          <cell r="EX600" t="str">
            <v/>
          </cell>
        </row>
        <row r="601">
          <cell r="B601" t="str">
            <v/>
          </cell>
          <cell r="C601" t="str">
            <v/>
          </cell>
          <cell r="D601" t="str">
            <v/>
          </cell>
          <cell r="E601" t="str">
            <v/>
          </cell>
          <cell r="F601" t="str">
            <v/>
          </cell>
          <cell r="G601" t="str">
            <v/>
          </cell>
          <cell r="H601" t="str">
            <v/>
          </cell>
          <cell r="I601" t="str">
            <v/>
          </cell>
          <cell r="J601" t="str">
            <v/>
          </cell>
          <cell r="K601" t="str">
            <v/>
          </cell>
          <cell r="L601" t="str">
            <v/>
          </cell>
          <cell r="M601" t="str">
            <v/>
          </cell>
          <cell r="N601" t="str">
            <v/>
          </cell>
          <cell r="O601" t="str">
            <v/>
          </cell>
          <cell r="P601" t="str">
            <v/>
          </cell>
          <cell r="Q601" t="str">
            <v/>
          </cell>
          <cell r="R601" t="str">
            <v/>
          </cell>
          <cell r="S601" t="str">
            <v/>
          </cell>
          <cell r="T601" t="str">
            <v/>
          </cell>
          <cell r="U601" t="str">
            <v/>
          </cell>
          <cell r="V601" t="str">
            <v/>
          </cell>
          <cell r="W601" t="str">
            <v/>
          </cell>
          <cell r="X601" t="str">
            <v/>
          </cell>
          <cell r="Y601" t="str">
            <v/>
          </cell>
          <cell r="Z601" t="str">
            <v/>
          </cell>
          <cell r="AA601" t="str">
            <v/>
          </cell>
          <cell r="AB601" t="str">
            <v/>
          </cell>
          <cell r="AC601" t="str">
            <v/>
          </cell>
          <cell r="AD601" t="str">
            <v/>
          </cell>
          <cell r="AE601" t="str">
            <v/>
          </cell>
          <cell r="AF601" t="str">
            <v/>
          </cell>
          <cell r="AG601" t="str">
            <v/>
          </cell>
          <cell r="AH601" t="str">
            <v/>
          </cell>
          <cell r="AI601" t="str">
            <v/>
          </cell>
          <cell r="AJ601" t="str">
            <v/>
          </cell>
          <cell r="AK601" t="str">
            <v/>
          </cell>
          <cell r="AL601" t="str">
            <v/>
          </cell>
          <cell r="AM601" t="str">
            <v/>
          </cell>
          <cell r="AN601" t="str">
            <v/>
          </cell>
          <cell r="AO601" t="str">
            <v/>
          </cell>
          <cell r="AP601" t="str">
            <v/>
          </cell>
          <cell r="AQ601" t="str">
            <v/>
          </cell>
          <cell r="AR601" t="str">
            <v/>
          </cell>
          <cell r="AS601" t="str">
            <v/>
          </cell>
          <cell r="AT601" t="str">
            <v/>
          </cell>
          <cell r="AU601" t="str">
            <v/>
          </cell>
          <cell r="AV601" t="str">
            <v/>
          </cell>
          <cell r="AW601" t="str">
            <v/>
          </cell>
          <cell r="AX601" t="str">
            <v/>
          </cell>
          <cell r="AY601" t="str">
            <v/>
          </cell>
          <cell r="AZ601" t="str">
            <v/>
          </cell>
          <cell r="BA601" t="str">
            <v/>
          </cell>
          <cell r="BB601" t="str">
            <v/>
          </cell>
          <cell r="BC601" t="str">
            <v/>
          </cell>
          <cell r="BD601" t="str">
            <v/>
          </cell>
          <cell r="BE601" t="str">
            <v/>
          </cell>
          <cell r="BF601" t="str">
            <v/>
          </cell>
          <cell r="BG601" t="str">
            <v/>
          </cell>
          <cell r="BH601" t="str">
            <v/>
          </cell>
          <cell r="BI601" t="str">
            <v/>
          </cell>
          <cell r="BJ601" t="str">
            <v/>
          </cell>
          <cell r="BK601" t="str">
            <v/>
          </cell>
          <cell r="BL601" t="str">
            <v/>
          </cell>
          <cell r="BM601" t="str">
            <v/>
          </cell>
          <cell r="BN601" t="str">
            <v/>
          </cell>
          <cell r="BO601" t="str">
            <v/>
          </cell>
          <cell r="BP601" t="str">
            <v/>
          </cell>
          <cell r="BQ601" t="str">
            <v/>
          </cell>
          <cell r="BR601" t="str">
            <v/>
          </cell>
          <cell r="BS601" t="str">
            <v/>
          </cell>
          <cell r="BT601" t="str">
            <v/>
          </cell>
          <cell r="BU601" t="str">
            <v/>
          </cell>
          <cell r="BV601" t="str">
            <v/>
          </cell>
          <cell r="BW601" t="str">
            <v/>
          </cell>
          <cell r="BX601" t="str">
            <v/>
          </cell>
          <cell r="BY601" t="str">
            <v/>
          </cell>
          <cell r="CA601" t="str">
            <v/>
          </cell>
          <cell r="CB601" t="str">
            <v/>
          </cell>
          <cell r="CC601" t="str">
            <v/>
          </cell>
          <cell r="CD601" t="str">
            <v/>
          </cell>
          <cell r="CE601" t="str">
            <v/>
          </cell>
          <cell r="CF601" t="str">
            <v/>
          </cell>
          <cell r="CG601" t="str">
            <v/>
          </cell>
          <cell r="CH601" t="str">
            <v/>
          </cell>
          <cell r="CI601" t="str">
            <v/>
          </cell>
          <cell r="CJ601" t="str">
            <v/>
          </cell>
          <cell r="CK601" t="str">
            <v/>
          </cell>
          <cell r="CL601" t="str">
            <v/>
          </cell>
          <cell r="CM601" t="str">
            <v/>
          </cell>
          <cell r="CN601" t="str">
            <v/>
          </cell>
          <cell r="CO601" t="str">
            <v/>
          </cell>
          <cell r="CP601" t="str">
            <v/>
          </cell>
          <cell r="CQ601" t="str">
            <v/>
          </cell>
          <cell r="CR601" t="str">
            <v/>
          </cell>
          <cell r="CS601" t="str">
            <v/>
          </cell>
          <cell r="CT601" t="str">
            <v/>
          </cell>
          <cell r="CU601" t="str">
            <v/>
          </cell>
          <cell r="CV601" t="str">
            <v/>
          </cell>
          <cell r="CW601" t="str">
            <v/>
          </cell>
          <cell r="CX601" t="str">
            <v/>
          </cell>
          <cell r="CY601" t="str">
            <v/>
          </cell>
          <cell r="CZ601" t="str">
            <v/>
          </cell>
          <cell r="DA601" t="str">
            <v/>
          </cell>
          <cell r="DB601" t="str">
            <v/>
          </cell>
          <cell r="DC601" t="str">
            <v/>
          </cell>
          <cell r="DD601" t="str">
            <v/>
          </cell>
          <cell r="DE601" t="str">
            <v/>
          </cell>
          <cell r="DF601" t="str">
            <v/>
          </cell>
          <cell r="DG601" t="str">
            <v/>
          </cell>
          <cell r="DH601" t="str">
            <v/>
          </cell>
          <cell r="DI601" t="str">
            <v/>
          </cell>
          <cell r="DJ601" t="str">
            <v/>
          </cell>
          <cell r="DK601" t="str">
            <v/>
          </cell>
          <cell r="DL601" t="str">
            <v/>
          </cell>
          <cell r="DM601" t="str">
            <v/>
          </cell>
          <cell r="DN601" t="str">
            <v/>
          </cell>
          <cell r="DO601" t="str">
            <v/>
          </cell>
          <cell r="DP601" t="str">
            <v/>
          </cell>
          <cell r="DQ601" t="str">
            <v/>
          </cell>
          <cell r="DR601" t="str">
            <v/>
          </cell>
          <cell r="DS601" t="str">
            <v/>
          </cell>
          <cell r="DT601" t="str">
            <v/>
          </cell>
          <cell r="DU601" t="str">
            <v/>
          </cell>
          <cell r="DV601" t="str">
            <v/>
          </cell>
          <cell r="DW601" t="str">
            <v/>
          </cell>
          <cell r="DX601" t="str">
            <v/>
          </cell>
          <cell r="DY601" t="str">
            <v/>
          </cell>
          <cell r="DZ601" t="str">
            <v/>
          </cell>
          <cell r="EA601" t="str">
            <v/>
          </cell>
          <cell r="EB601" t="str">
            <v/>
          </cell>
          <cell r="EC601" t="str">
            <v/>
          </cell>
          <cell r="ED601" t="str">
            <v/>
          </cell>
          <cell r="EE601" t="str">
            <v/>
          </cell>
          <cell r="EF601" t="str">
            <v/>
          </cell>
          <cell r="EG601" t="str">
            <v/>
          </cell>
          <cell r="EH601" t="str">
            <v/>
          </cell>
          <cell r="EI601" t="str">
            <v/>
          </cell>
          <cell r="EJ601" t="str">
            <v/>
          </cell>
          <cell r="EK601" t="str">
            <v/>
          </cell>
          <cell r="EL601" t="str">
            <v/>
          </cell>
          <cell r="EM601" t="str">
            <v/>
          </cell>
          <cell r="EN601" t="str">
            <v/>
          </cell>
          <cell r="EO601" t="str">
            <v/>
          </cell>
          <cell r="EP601" t="str">
            <v/>
          </cell>
          <cell r="EQ601" t="str">
            <v/>
          </cell>
          <cell r="ER601" t="str">
            <v/>
          </cell>
          <cell r="ES601" t="str">
            <v/>
          </cell>
          <cell r="ET601" t="str">
            <v/>
          </cell>
          <cell r="EU601" t="str">
            <v/>
          </cell>
          <cell r="EV601" t="str">
            <v/>
          </cell>
          <cell r="EW601" t="str">
            <v/>
          </cell>
          <cell r="EX601" t="str">
            <v/>
          </cell>
        </row>
        <row r="602">
          <cell r="B602" t="str">
            <v/>
          </cell>
          <cell r="C602" t="str">
            <v/>
          </cell>
          <cell r="D602" t="str">
            <v/>
          </cell>
          <cell r="E602" t="str">
            <v/>
          </cell>
          <cell r="F602" t="str">
            <v/>
          </cell>
          <cell r="G602" t="str">
            <v/>
          </cell>
          <cell r="H602" t="str">
            <v/>
          </cell>
          <cell r="I602" t="str">
            <v/>
          </cell>
          <cell r="J602" t="str">
            <v/>
          </cell>
          <cell r="K602" t="str">
            <v/>
          </cell>
          <cell r="L602" t="str">
            <v/>
          </cell>
          <cell r="M602" t="str">
            <v/>
          </cell>
          <cell r="N602" t="str">
            <v/>
          </cell>
          <cell r="O602" t="str">
            <v/>
          </cell>
          <cell r="P602" t="str">
            <v/>
          </cell>
          <cell r="Q602" t="str">
            <v/>
          </cell>
          <cell r="R602" t="str">
            <v/>
          </cell>
          <cell r="S602" t="str">
            <v/>
          </cell>
          <cell r="T602" t="str">
            <v/>
          </cell>
          <cell r="U602" t="str">
            <v/>
          </cell>
          <cell r="V602" t="str">
            <v/>
          </cell>
          <cell r="W602" t="str">
            <v/>
          </cell>
          <cell r="X602" t="str">
            <v/>
          </cell>
          <cell r="Y602" t="str">
            <v/>
          </cell>
          <cell r="Z602" t="str">
            <v/>
          </cell>
          <cell r="AA602" t="str">
            <v/>
          </cell>
          <cell r="AB602" t="str">
            <v/>
          </cell>
          <cell r="AC602" t="str">
            <v/>
          </cell>
          <cell r="AD602" t="str">
            <v/>
          </cell>
          <cell r="AE602" t="str">
            <v/>
          </cell>
          <cell r="AF602" t="str">
            <v/>
          </cell>
          <cell r="AG602" t="str">
            <v/>
          </cell>
          <cell r="AH602" t="str">
            <v/>
          </cell>
          <cell r="AI602" t="str">
            <v/>
          </cell>
          <cell r="AJ602" t="str">
            <v/>
          </cell>
          <cell r="AK602" t="str">
            <v/>
          </cell>
          <cell r="AL602" t="str">
            <v/>
          </cell>
          <cell r="AM602" t="str">
            <v/>
          </cell>
          <cell r="AN602" t="str">
            <v/>
          </cell>
          <cell r="AO602" t="str">
            <v/>
          </cell>
          <cell r="AP602" t="str">
            <v/>
          </cell>
          <cell r="AQ602" t="str">
            <v/>
          </cell>
          <cell r="AR602" t="str">
            <v/>
          </cell>
          <cell r="AS602" t="str">
            <v/>
          </cell>
          <cell r="AT602" t="str">
            <v/>
          </cell>
          <cell r="AU602" t="str">
            <v/>
          </cell>
          <cell r="AV602" t="str">
            <v/>
          </cell>
          <cell r="AW602" t="str">
            <v/>
          </cell>
          <cell r="AX602" t="str">
            <v/>
          </cell>
          <cell r="AY602" t="str">
            <v/>
          </cell>
          <cell r="AZ602" t="str">
            <v/>
          </cell>
          <cell r="BA602" t="str">
            <v/>
          </cell>
          <cell r="BB602" t="str">
            <v/>
          </cell>
          <cell r="BC602" t="str">
            <v/>
          </cell>
          <cell r="BD602" t="str">
            <v/>
          </cell>
          <cell r="BE602" t="str">
            <v/>
          </cell>
          <cell r="BF602" t="str">
            <v/>
          </cell>
          <cell r="BG602" t="str">
            <v/>
          </cell>
          <cell r="BH602" t="str">
            <v/>
          </cell>
          <cell r="BI602" t="str">
            <v/>
          </cell>
          <cell r="BJ602" t="str">
            <v/>
          </cell>
          <cell r="BK602" t="str">
            <v/>
          </cell>
          <cell r="BL602" t="str">
            <v/>
          </cell>
          <cell r="BM602" t="str">
            <v/>
          </cell>
          <cell r="BN602" t="str">
            <v/>
          </cell>
          <cell r="BO602" t="str">
            <v/>
          </cell>
          <cell r="BP602" t="str">
            <v/>
          </cell>
          <cell r="BQ602" t="str">
            <v/>
          </cell>
          <cell r="BR602" t="str">
            <v/>
          </cell>
          <cell r="BS602" t="str">
            <v/>
          </cell>
          <cell r="BT602" t="str">
            <v/>
          </cell>
          <cell r="BU602" t="str">
            <v/>
          </cell>
          <cell r="BV602" t="str">
            <v/>
          </cell>
          <cell r="BW602" t="str">
            <v/>
          </cell>
          <cell r="BX602" t="str">
            <v/>
          </cell>
          <cell r="BY602" t="str">
            <v/>
          </cell>
          <cell r="CA602" t="str">
            <v/>
          </cell>
          <cell r="CB602" t="str">
            <v/>
          </cell>
          <cell r="CC602" t="str">
            <v/>
          </cell>
          <cell r="CD602" t="str">
            <v/>
          </cell>
          <cell r="CE602" t="str">
            <v/>
          </cell>
          <cell r="CF602" t="str">
            <v/>
          </cell>
          <cell r="CG602" t="str">
            <v/>
          </cell>
          <cell r="CH602" t="str">
            <v/>
          </cell>
          <cell r="CI602" t="str">
            <v/>
          </cell>
          <cell r="CJ602" t="str">
            <v/>
          </cell>
          <cell r="CK602" t="str">
            <v/>
          </cell>
          <cell r="CL602" t="str">
            <v/>
          </cell>
          <cell r="CM602" t="str">
            <v/>
          </cell>
          <cell r="CN602" t="str">
            <v/>
          </cell>
          <cell r="CO602" t="str">
            <v/>
          </cell>
          <cell r="CP602" t="str">
            <v/>
          </cell>
          <cell r="CQ602" t="str">
            <v/>
          </cell>
          <cell r="CR602" t="str">
            <v/>
          </cell>
          <cell r="CS602" t="str">
            <v/>
          </cell>
          <cell r="CT602" t="str">
            <v/>
          </cell>
          <cell r="CU602" t="str">
            <v/>
          </cell>
          <cell r="CV602" t="str">
            <v/>
          </cell>
          <cell r="CW602" t="str">
            <v/>
          </cell>
          <cell r="CX602" t="str">
            <v/>
          </cell>
          <cell r="CY602" t="str">
            <v/>
          </cell>
          <cell r="CZ602" t="str">
            <v/>
          </cell>
          <cell r="DA602" t="str">
            <v/>
          </cell>
          <cell r="DB602" t="str">
            <v/>
          </cell>
          <cell r="DC602" t="str">
            <v/>
          </cell>
          <cell r="DD602" t="str">
            <v/>
          </cell>
          <cell r="DE602" t="str">
            <v/>
          </cell>
          <cell r="DF602" t="str">
            <v/>
          </cell>
          <cell r="DG602" t="str">
            <v/>
          </cell>
          <cell r="DH602" t="str">
            <v/>
          </cell>
          <cell r="DI602" t="str">
            <v/>
          </cell>
          <cell r="DJ602" t="str">
            <v/>
          </cell>
          <cell r="DK602" t="str">
            <v/>
          </cell>
          <cell r="DL602" t="str">
            <v/>
          </cell>
          <cell r="DM602" t="str">
            <v/>
          </cell>
          <cell r="DN602" t="str">
            <v/>
          </cell>
          <cell r="DO602" t="str">
            <v/>
          </cell>
          <cell r="DP602" t="str">
            <v/>
          </cell>
          <cell r="DQ602" t="str">
            <v/>
          </cell>
          <cell r="DR602" t="str">
            <v/>
          </cell>
          <cell r="DS602" t="str">
            <v/>
          </cell>
          <cell r="DT602" t="str">
            <v/>
          </cell>
          <cell r="DU602" t="str">
            <v/>
          </cell>
          <cell r="DV602" t="str">
            <v/>
          </cell>
          <cell r="DW602" t="str">
            <v/>
          </cell>
          <cell r="DX602" t="str">
            <v/>
          </cell>
          <cell r="DY602" t="str">
            <v/>
          </cell>
          <cell r="DZ602" t="str">
            <v/>
          </cell>
          <cell r="EA602" t="str">
            <v/>
          </cell>
          <cell r="EB602" t="str">
            <v/>
          </cell>
          <cell r="EC602" t="str">
            <v/>
          </cell>
          <cell r="ED602" t="str">
            <v/>
          </cell>
          <cell r="EE602" t="str">
            <v/>
          </cell>
          <cell r="EF602" t="str">
            <v/>
          </cell>
          <cell r="EG602" t="str">
            <v/>
          </cell>
          <cell r="EH602" t="str">
            <v/>
          </cell>
          <cell r="EI602" t="str">
            <v/>
          </cell>
          <cell r="EJ602" t="str">
            <v/>
          </cell>
          <cell r="EK602" t="str">
            <v/>
          </cell>
          <cell r="EL602" t="str">
            <v/>
          </cell>
          <cell r="EM602" t="str">
            <v/>
          </cell>
          <cell r="EN602" t="str">
            <v/>
          </cell>
          <cell r="EO602" t="str">
            <v/>
          </cell>
          <cell r="EP602" t="str">
            <v/>
          </cell>
          <cell r="EQ602" t="str">
            <v/>
          </cell>
          <cell r="ER602" t="str">
            <v/>
          </cell>
          <cell r="ES602" t="str">
            <v/>
          </cell>
          <cell r="ET602" t="str">
            <v/>
          </cell>
          <cell r="EU602" t="str">
            <v/>
          </cell>
          <cell r="EV602" t="str">
            <v/>
          </cell>
          <cell r="EW602" t="str">
            <v/>
          </cell>
          <cell r="EX602" t="str">
            <v/>
          </cell>
        </row>
        <row r="603">
          <cell r="B603" t="str">
            <v/>
          </cell>
          <cell r="C603" t="str">
            <v/>
          </cell>
          <cell r="D603" t="str">
            <v/>
          </cell>
          <cell r="E603" t="str">
            <v/>
          </cell>
          <cell r="F603" t="str">
            <v/>
          </cell>
          <cell r="G603" t="str">
            <v/>
          </cell>
          <cell r="H603" t="str">
            <v/>
          </cell>
          <cell r="I603" t="str">
            <v/>
          </cell>
          <cell r="J603" t="str">
            <v/>
          </cell>
          <cell r="K603" t="str">
            <v/>
          </cell>
          <cell r="L603" t="str">
            <v/>
          </cell>
          <cell r="M603" t="str">
            <v/>
          </cell>
          <cell r="N603" t="str">
            <v/>
          </cell>
          <cell r="O603" t="str">
            <v/>
          </cell>
          <cell r="P603" t="str">
            <v/>
          </cell>
          <cell r="Q603" t="str">
            <v/>
          </cell>
          <cell r="R603" t="str">
            <v/>
          </cell>
          <cell r="S603" t="str">
            <v/>
          </cell>
          <cell r="T603" t="str">
            <v/>
          </cell>
          <cell r="U603" t="str">
            <v/>
          </cell>
          <cell r="V603" t="str">
            <v/>
          </cell>
          <cell r="W603" t="str">
            <v/>
          </cell>
          <cell r="X603" t="str">
            <v/>
          </cell>
          <cell r="Y603" t="str">
            <v/>
          </cell>
          <cell r="Z603" t="str">
            <v/>
          </cell>
          <cell r="AA603" t="str">
            <v/>
          </cell>
          <cell r="AB603" t="str">
            <v/>
          </cell>
          <cell r="AC603" t="str">
            <v/>
          </cell>
          <cell r="AD603" t="str">
            <v/>
          </cell>
          <cell r="AE603" t="str">
            <v/>
          </cell>
          <cell r="AF603" t="str">
            <v/>
          </cell>
          <cell r="AG603" t="str">
            <v/>
          </cell>
          <cell r="AH603" t="str">
            <v/>
          </cell>
          <cell r="AI603" t="str">
            <v/>
          </cell>
          <cell r="AJ603" t="str">
            <v/>
          </cell>
          <cell r="AK603" t="str">
            <v/>
          </cell>
          <cell r="AL603" t="str">
            <v/>
          </cell>
          <cell r="AM603" t="str">
            <v/>
          </cell>
          <cell r="AN603" t="str">
            <v/>
          </cell>
          <cell r="AO603" t="str">
            <v/>
          </cell>
          <cell r="AP603" t="str">
            <v/>
          </cell>
          <cell r="AQ603" t="str">
            <v/>
          </cell>
          <cell r="AR603" t="str">
            <v/>
          </cell>
          <cell r="AS603" t="str">
            <v/>
          </cell>
          <cell r="AT603" t="str">
            <v/>
          </cell>
          <cell r="AU603" t="str">
            <v/>
          </cell>
          <cell r="AV603" t="str">
            <v/>
          </cell>
          <cell r="AW603" t="str">
            <v/>
          </cell>
          <cell r="AX603" t="str">
            <v/>
          </cell>
          <cell r="AY603" t="str">
            <v/>
          </cell>
          <cell r="AZ603" t="str">
            <v/>
          </cell>
          <cell r="BA603" t="str">
            <v/>
          </cell>
          <cell r="BB603" t="str">
            <v/>
          </cell>
          <cell r="BC603" t="str">
            <v/>
          </cell>
          <cell r="BD603" t="str">
            <v/>
          </cell>
          <cell r="BE603" t="str">
            <v/>
          </cell>
          <cell r="BF603" t="str">
            <v/>
          </cell>
          <cell r="BG603" t="str">
            <v/>
          </cell>
          <cell r="BH603" t="str">
            <v/>
          </cell>
          <cell r="BI603" t="str">
            <v/>
          </cell>
          <cell r="BJ603" t="str">
            <v/>
          </cell>
          <cell r="BK603" t="str">
            <v/>
          </cell>
          <cell r="BL603" t="str">
            <v/>
          </cell>
          <cell r="BM603" t="str">
            <v/>
          </cell>
          <cell r="BN603" t="str">
            <v/>
          </cell>
          <cell r="BO603" t="str">
            <v/>
          </cell>
          <cell r="BP603" t="str">
            <v/>
          </cell>
          <cell r="BQ603" t="str">
            <v/>
          </cell>
          <cell r="BR603" t="str">
            <v/>
          </cell>
          <cell r="BS603" t="str">
            <v/>
          </cell>
          <cell r="BT603" t="str">
            <v/>
          </cell>
          <cell r="BU603" t="str">
            <v/>
          </cell>
          <cell r="BV603" t="str">
            <v/>
          </cell>
          <cell r="BW603" t="str">
            <v/>
          </cell>
          <cell r="BX603" t="str">
            <v/>
          </cell>
          <cell r="BY603" t="str">
            <v/>
          </cell>
          <cell r="CA603" t="str">
            <v/>
          </cell>
          <cell r="CB603" t="str">
            <v/>
          </cell>
          <cell r="CC603" t="str">
            <v/>
          </cell>
          <cell r="CD603" t="str">
            <v/>
          </cell>
          <cell r="CE603" t="str">
            <v/>
          </cell>
          <cell r="CF603" t="str">
            <v/>
          </cell>
          <cell r="CG603" t="str">
            <v/>
          </cell>
          <cell r="CH603" t="str">
            <v/>
          </cell>
          <cell r="CI603" t="str">
            <v/>
          </cell>
          <cell r="CJ603" t="str">
            <v/>
          </cell>
          <cell r="CK603" t="str">
            <v/>
          </cell>
          <cell r="CL603" t="str">
            <v/>
          </cell>
          <cell r="CM603" t="str">
            <v/>
          </cell>
          <cell r="CN603" t="str">
            <v/>
          </cell>
          <cell r="CO603" t="str">
            <v/>
          </cell>
          <cell r="CP603" t="str">
            <v/>
          </cell>
          <cell r="CQ603" t="str">
            <v/>
          </cell>
          <cell r="CR603" t="str">
            <v/>
          </cell>
          <cell r="CS603" t="str">
            <v/>
          </cell>
          <cell r="CT603" t="str">
            <v/>
          </cell>
          <cell r="CU603" t="str">
            <v/>
          </cell>
          <cell r="CV603" t="str">
            <v/>
          </cell>
          <cell r="CW603" t="str">
            <v/>
          </cell>
          <cell r="CX603" t="str">
            <v/>
          </cell>
          <cell r="CY603" t="str">
            <v/>
          </cell>
          <cell r="CZ603" t="str">
            <v/>
          </cell>
          <cell r="DA603" t="str">
            <v/>
          </cell>
          <cell r="DB603" t="str">
            <v/>
          </cell>
          <cell r="DC603" t="str">
            <v/>
          </cell>
          <cell r="DD603" t="str">
            <v/>
          </cell>
          <cell r="DE603" t="str">
            <v/>
          </cell>
          <cell r="DF603" t="str">
            <v/>
          </cell>
          <cell r="DG603" t="str">
            <v/>
          </cell>
          <cell r="DH603" t="str">
            <v/>
          </cell>
          <cell r="DI603" t="str">
            <v/>
          </cell>
          <cell r="DJ603" t="str">
            <v/>
          </cell>
          <cell r="DK603" t="str">
            <v/>
          </cell>
          <cell r="DL603" t="str">
            <v/>
          </cell>
          <cell r="DM603" t="str">
            <v/>
          </cell>
          <cell r="DN603" t="str">
            <v/>
          </cell>
          <cell r="DO603" t="str">
            <v/>
          </cell>
          <cell r="DP603" t="str">
            <v/>
          </cell>
          <cell r="DQ603" t="str">
            <v/>
          </cell>
          <cell r="DR603" t="str">
            <v/>
          </cell>
          <cell r="DS603" t="str">
            <v/>
          </cell>
          <cell r="DT603" t="str">
            <v/>
          </cell>
          <cell r="DU603" t="str">
            <v/>
          </cell>
          <cell r="DV603" t="str">
            <v/>
          </cell>
          <cell r="DW603" t="str">
            <v/>
          </cell>
          <cell r="DX603" t="str">
            <v/>
          </cell>
          <cell r="DY603" t="str">
            <v/>
          </cell>
          <cell r="DZ603" t="str">
            <v/>
          </cell>
          <cell r="EA603" t="str">
            <v/>
          </cell>
          <cell r="EB603" t="str">
            <v/>
          </cell>
          <cell r="EC603" t="str">
            <v/>
          </cell>
          <cell r="ED603" t="str">
            <v/>
          </cell>
          <cell r="EE603" t="str">
            <v/>
          </cell>
          <cell r="EF603" t="str">
            <v/>
          </cell>
          <cell r="EG603" t="str">
            <v/>
          </cell>
          <cell r="EH603" t="str">
            <v/>
          </cell>
          <cell r="EI603" t="str">
            <v/>
          </cell>
          <cell r="EJ603" t="str">
            <v/>
          </cell>
          <cell r="EK603" t="str">
            <v/>
          </cell>
          <cell r="EL603" t="str">
            <v/>
          </cell>
          <cell r="EM603" t="str">
            <v/>
          </cell>
          <cell r="EN603" t="str">
            <v/>
          </cell>
          <cell r="EO603" t="str">
            <v/>
          </cell>
          <cell r="EP603" t="str">
            <v/>
          </cell>
          <cell r="EQ603" t="str">
            <v/>
          </cell>
          <cell r="ER603" t="str">
            <v/>
          </cell>
          <cell r="ES603" t="str">
            <v/>
          </cell>
          <cell r="ET603" t="str">
            <v/>
          </cell>
          <cell r="EU603" t="str">
            <v/>
          </cell>
          <cell r="EV603" t="str">
            <v/>
          </cell>
          <cell r="EW603" t="str">
            <v/>
          </cell>
          <cell r="EX603" t="str">
            <v/>
          </cell>
        </row>
        <row r="604">
          <cell r="B604" t="str">
            <v/>
          </cell>
          <cell r="C604" t="str">
            <v/>
          </cell>
          <cell r="D604" t="str">
            <v/>
          </cell>
          <cell r="E604" t="str">
            <v/>
          </cell>
          <cell r="F604" t="str">
            <v/>
          </cell>
          <cell r="G604" t="str">
            <v/>
          </cell>
          <cell r="H604" t="str">
            <v/>
          </cell>
          <cell r="I604" t="str">
            <v/>
          </cell>
          <cell r="J604" t="str">
            <v/>
          </cell>
          <cell r="K604" t="str">
            <v/>
          </cell>
          <cell r="L604" t="str">
            <v/>
          </cell>
          <cell r="M604" t="str">
            <v/>
          </cell>
          <cell r="N604" t="str">
            <v/>
          </cell>
          <cell r="O604" t="str">
            <v/>
          </cell>
          <cell r="P604" t="str">
            <v/>
          </cell>
          <cell r="Q604" t="str">
            <v/>
          </cell>
          <cell r="R604" t="str">
            <v/>
          </cell>
          <cell r="S604" t="str">
            <v/>
          </cell>
          <cell r="T604" t="str">
            <v/>
          </cell>
          <cell r="U604" t="str">
            <v/>
          </cell>
          <cell r="V604" t="str">
            <v/>
          </cell>
          <cell r="W604" t="str">
            <v/>
          </cell>
          <cell r="X604" t="str">
            <v/>
          </cell>
          <cell r="Y604" t="str">
            <v/>
          </cell>
          <cell r="Z604" t="str">
            <v/>
          </cell>
          <cell r="AA604" t="str">
            <v/>
          </cell>
          <cell r="AB604" t="str">
            <v/>
          </cell>
          <cell r="AC604" t="str">
            <v/>
          </cell>
          <cell r="AD604" t="str">
            <v/>
          </cell>
          <cell r="AE604" t="str">
            <v/>
          </cell>
          <cell r="AF604" t="str">
            <v/>
          </cell>
          <cell r="AG604" t="str">
            <v/>
          </cell>
          <cell r="AH604" t="str">
            <v/>
          </cell>
          <cell r="AI604" t="str">
            <v/>
          </cell>
          <cell r="AJ604" t="str">
            <v/>
          </cell>
          <cell r="AK604" t="str">
            <v/>
          </cell>
          <cell r="AL604" t="str">
            <v/>
          </cell>
          <cell r="AM604" t="str">
            <v/>
          </cell>
          <cell r="AN604" t="str">
            <v/>
          </cell>
          <cell r="AO604" t="str">
            <v/>
          </cell>
          <cell r="AP604" t="str">
            <v/>
          </cell>
          <cell r="AQ604" t="str">
            <v/>
          </cell>
          <cell r="AR604" t="str">
            <v/>
          </cell>
          <cell r="AS604" t="str">
            <v/>
          </cell>
          <cell r="AT604" t="str">
            <v/>
          </cell>
          <cell r="AU604" t="str">
            <v/>
          </cell>
          <cell r="AV604" t="str">
            <v/>
          </cell>
          <cell r="AW604" t="str">
            <v/>
          </cell>
          <cell r="AX604" t="str">
            <v/>
          </cell>
          <cell r="AY604" t="str">
            <v/>
          </cell>
          <cell r="AZ604" t="str">
            <v/>
          </cell>
          <cell r="BA604" t="str">
            <v/>
          </cell>
          <cell r="BB604" t="str">
            <v/>
          </cell>
          <cell r="BC604" t="str">
            <v/>
          </cell>
          <cell r="BD604" t="str">
            <v/>
          </cell>
          <cell r="BE604" t="str">
            <v/>
          </cell>
          <cell r="BF604" t="str">
            <v/>
          </cell>
          <cell r="BG604" t="str">
            <v/>
          </cell>
          <cell r="BH604" t="str">
            <v/>
          </cell>
          <cell r="BI604" t="str">
            <v/>
          </cell>
          <cell r="BJ604" t="str">
            <v/>
          </cell>
          <cell r="BK604" t="str">
            <v/>
          </cell>
          <cell r="BL604" t="str">
            <v/>
          </cell>
          <cell r="BM604" t="str">
            <v/>
          </cell>
          <cell r="BN604" t="str">
            <v/>
          </cell>
          <cell r="BO604" t="str">
            <v/>
          </cell>
          <cell r="BP604" t="str">
            <v/>
          </cell>
          <cell r="BQ604" t="str">
            <v/>
          </cell>
          <cell r="BR604" t="str">
            <v/>
          </cell>
          <cell r="BS604" t="str">
            <v/>
          </cell>
          <cell r="BT604" t="str">
            <v/>
          </cell>
          <cell r="BU604" t="str">
            <v/>
          </cell>
          <cell r="BV604" t="str">
            <v/>
          </cell>
          <cell r="BW604" t="str">
            <v/>
          </cell>
          <cell r="BX604" t="str">
            <v/>
          </cell>
          <cell r="BY604" t="str">
            <v/>
          </cell>
          <cell r="CA604" t="str">
            <v/>
          </cell>
          <cell r="CB604" t="str">
            <v/>
          </cell>
          <cell r="CC604" t="str">
            <v/>
          </cell>
          <cell r="CD604" t="str">
            <v/>
          </cell>
          <cell r="CE604" t="str">
            <v/>
          </cell>
          <cell r="CF604" t="str">
            <v/>
          </cell>
          <cell r="CG604" t="str">
            <v/>
          </cell>
          <cell r="CH604" t="str">
            <v/>
          </cell>
          <cell r="CI604" t="str">
            <v/>
          </cell>
          <cell r="CJ604" t="str">
            <v/>
          </cell>
          <cell r="CK604" t="str">
            <v/>
          </cell>
          <cell r="CL604" t="str">
            <v/>
          </cell>
          <cell r="CM604" t="str">
            <v/>
          </cell>
          <cell r="CN604" t="str">
            <v/>
          </cell>
          <cell r="CO604" t="str">
            <v/>
          </cell>
          <cell r="CP604" t="str">
            <v/>
          </cell>
          <cell r="CQ604" t="str">
            <v/>
          </cell>
          <cell r="CR604" t="str">
            <v/>
          </cell>
          <cell r="CS604" t="str">
            <v/>
          </cell>
          <cell r="CT604" t="str">
            <v/>
          </cell>
          <cell r="CU604" t="str">
            <v/>
          </cell>
          <cell r="CV604" t="str">
            <v/>
          </cell>
          <cell r="CW604" t="str">
            <v/>
          </cell>
          <cell r="CX604" t="str">
            <v/>
          </cell>
          <cell r="CY604" t="str">
            <v/>
          </cell>
          <cell r="CZ604" t="str">
            <v/>
          </cell>
          <cell r="DA604" t="str">
            <v/>
          </cell>
          <cell r="DB604" t="str">
            <v/>
          </cell>
          <cell r="DC604" t="str">
            <v/>
          </cell>
          <cell r="DD604" t="str">
            <v/>
          </cell>
          <cell r="DE604" t="str">
            <v/>
          </cell>
          <cell r="DF604" t="str">
            <v/>
          </cell>
          <cell r="DG604" t="str">
            <v/>
          </cell>
          <cell r="DH604" t="str">
            <v/>
          </cell>
          <cell r="DI604" t="str">
            <v/>
          </cell>
          <cell r="DJ604" t="str">
            <v/>
          </cell>
          <cell r="DK604" t="str">
            <v/>
          </cell>
          <cell r="DL604" t="str">
            <v/>
          </cell>
          <cell r="DM604" t="str">
            <v/>
          </cell>
          <cell r="DN604" t="str">
            <v/>
          </cell>
          <cell r="DO604" t="str">
            <v/>
          </cell>
          <cell r="DP604" t="str">
            <v/>
          </cell>
          <cell r="DQ604" t="str">
            <v/>
          </cell>
          <cell r="DR604" t="str">
            <v/>
          </cell>
          <cell r="DS604" t="str">
            <v/>
          </cell>
          <cell r="DT604" t="str">
            <v/>
          </cell>
          <cell r="DU604" t="str">
            <v/>
          </cell>
          <cell r="DV604" t="str">
            <v/>
          </cell>
          <cell r="DW604" t="str">
            <v/>
          </cell>
          <cell r="DX604" t="str">
            <v/>
          </cell>
          <cell r="DY604" t="str">
            <v/>
          </cell>
          <cell r="DZ604" t="str">
            <v/>
          </cell>
          <cell r="EA604" t="str">
            <v/>
          </cell>
          <cell r="EB604" t="str">
            <v/>
          </cell>
          <cell r="EC604" t="str">
            <v/>
          </cell>
          <cell r="ED604" t="str">
            <v/>
          </cell>
          <cell r="EE604" t="str">
            <v/>
          </cell>
          <cell r="EF604" t="str">
            <v/>
          </cell>
          <cell r="EG604" t="str">
            <v/>
          </cell>
          <cell r="EH604" t="str">
            <v/>
          </cell>
          <cell r="EI604" t="str">
            <v/>
          </cell>
          <cell r="EJ604" t="str">
            <v/>
          </cell>
          <cell r="EK604" t="str">
            <v/>
          </cell>
          <cell r="EL604" t="str">
            <v/>
          </cell>
          <cell r="EM604" t="str">
            <v/>
          </cell>
          <cell r="EN604" t="str">
            <v/>
          </cell>
          <cell r="EO604" t="str">
            <v/>
          </cell>
          <cell r="EP604" t="str">
            <v/>
          </cell>
          <cell r="EQ604" t="str">
            <v/>
          </cell>
          <cell r="ER604" t="str">
            <v/>
          </cell>
          <cell r="ES604" t="str">
            <v/>
          </cell>
          <cell r="ET604" t="str">
            <v/>
          </cell>
          <cell r="EU604" t="str">
            <v/>
          </cell>
          <cell r="EV604" t="str">
            <v/>
          </cell>
          <cell r="EW604" t="str">
            <v/>
          </cell>
          <cell r="EX604" t="str">
            <v/>
          </cell>
        </row>
        <row r="605">
          <cell r="B605" t="str">
            <v/>
          </cell>
          <cell r="C605" t="str">
            <v/>
          </cell>
          <cell r="D605" t="str">
            <v/>
          </cell>
          <cell r="E605" t="str">
            <v/>
          </cell>
          <cell r="F605" t="str">
            <v/>
          </cell>
          <cell r="G605" t="str">
            <v/>
          </cell>
          <cell r="H605" t="str">
            <v/>
          </cell>
          <cell r="I605" t="str">
            <v/>
          </cell>
          <cell r="J605" t="str">
            <v/>
          </cell>
          <cell r="K605" t="str">
            <v/>
          </cell>
          <cell r="L605" t="str">
            <v/>
          </cell>
          <cell r="M605" t="str">
            <v/>
          </cell>
          <cell r="N605" t="str">
            <v/>
          </cell>
          <cell r="O605" t="str">
            <v/>
          </cell>
          <cell r="P605" t="str">
            <v/>
          </cell>
          <cell r="Q605" t="str">
            <v/>
          </cell>
          <cell r="R605" t="str">
            <v/>
          </cell>
          <cell r="S605" t="str">
            <v/>
          </cell>
          <cell r="T605" t="str">
            <v/>
          </cell>
          <cell r="U605" t="str">
            <v/>
          </cell>
          <cell r="V605" t="str">
            <v/>
          </cell>
          <cell r="W605" t="str">
            <v/>
          </cell>
          <cell r="X605" t="str">
            <v/>
          </cell>
          <cell r="Y605" t="str">
            <v/>
          </cell>
          <cell r="Z605" t="str">
            <v/>
          </cell>
          <cell r="AA605" t="str">
            <v/>
          </cell>
          <cell r="AB605" t="str">
            <v/>
          </cell>
          <cell r="AC605" t="str">
            <v/>
          </cell>
          <cell r="AD605" t="str">
            <v/>
          </cell>
          <cell r="AE605" t="str">
            <v/>
          </cell>
          <cell r="AF605" t="str">
            <v/>
          </cell>
          <cell r="AG605" t="str">
            <v/>
          </cell>
          <cell r="AH605" t="str">
            <v/>
          </cell>
          <cell r="AI605" t="str">
            <v/>
          </cell>
          <cell r="AJ605" t="str">
            <v/>
          </cell>
          <cell r="AK605" t="str">
            <v/>
          </cell>
          <cell r="AL605" t="str">
            <v/>
          </cell>
          <cell r="AM605" t="str">
            <v/>
          </cell>
          <cell r="AN605" t="str">
            <v/>
          </cell>
          <cell r="AO605" t="str">
            <v/>
          </cell>
          <cell r="AP605" t="str">
            <v/>
          </cell>
          <cell r="AQ605" t="str">
            <v/>
          </cell>
          <cell r="AR605" t="str">
            <v/>
          </cell>
          <cell r="AS605" t="str">
            <v/>
          </cell>
          <cell r="AT605" t="str">
            <v/>
          </cell>
          <cell r="AU605" t="str">
            <v/>
          </cell>
          <cell r="AV605" t="str">
            <v/>
          </cell>
          <cell r="AW605" t="str">
            <v/>
          </cell>
          <cell r="AX605" t="str">
            <v/>
          </cell>
          <cell r="AY605" t="str">
            <v/>
          </cell>
          <cell r="AZ605" t="str">
            <v/>
          </cell>
          <cell r="BA605" t="str">
            <v/>
          </cell>
          <cell r="BB605" t="str">
            <v/>
          </cell>
          <cell r="BC605" t="str">
            <v/>
          </cell>
          <cell r="BD605" t="str">
            <v/>
          </cell>
          <cell r="BE605" t="str">
            <v/>
          </cell>
          <cell r="BF605" t="str">
            <v/>
          </cell>
          <cell r="BG605" t="str">
            <v/>
          </cell>
          <cell r="BH605" t="str">
            <v/>
          </cell>
          <cell r="BI605" t="str">
            <v/>
          </cell>
          <cell r="BJ605" t="str">
            <v/>
          </cell>
          <cell r="BK605" t="str">
            <v/>
          </cell>
          <cell r="BL605" t="str">
            <v/>
          </cell>
          <cell r="BM605" t="str">
            <v/>
          </cell>
          <cell r="BN605" t="str">
            <v/>
          </cell>
          <cell r="BO605" t="str">
            <v/>
          </cell>
          <cell r="BP605" t="str">
            <v/>
          </cell>
          <cell r="BQ605" t="str">
            <v/>
          </cell>
          <cell r="BR605" t="str">
            <v/>
          </cell>
          <cell r="BS605" t="str">
            <v/>
          </cell>
          <cell r="BT605" t="str">
            <v/>
          </cell>
          <cell r="BU605" t="str">
            <v/>
          </cell>
          <cell r="BV605" t="str">
            <v/>
          </cell>
          <cell r="BW605" t="str">
            <v/>
          </cell>
          <cell r="BX605" t="str">
            <v/>
          </cell>
          <cell r="BY605" t="str">
            <v/>
          </cell>
          <cell r="CA605" t="str">
            <v/>
          </cell>
          <cell r="CB605" t="str">
            <v/>
          </cell>
          <cell r="CC605" t="str">
            <v/>
          </cell>
          <cell r="CD605" t="str">
            <v/>
          </cell>
          <cell r="CE605" t="str">
            <v/>
          </cell>
          <cell r="CF605" t="str">
            <v/>
          </cell>
          <cell r="CG605" t="str">
            <v/>
          </cell>
          <cell r="CH605" t="str">
            <v/>
          </cell>
          <cell r="CI605" t="str">
            <v/>
          </cell>
          <cell r="CJ605" t="str">
            <v/>
          </cell>
          <cell r="CK605" t="str">
            <v/>
          </cell>
          <cell r="CL605" t="str">
            <v/>
          </cell>
          <cell r="CM605" t="str">
            <v/>
          </cell>
          <cell r="CN605" t="str">
            <v/>
          </cell>
          <cell r="CO605" t="str">
            <v/>
          </cell>
          <cell r="CP605" t="str">
            <v/>
          </cell>
          <cell r="CQ605" t="str">
            <v/>
          </cell>
          <cell r="CR605" t="str">
            <v/>
          </cell>
          <cell r="CS605" t="str">
            <v/>
          </cell>
          <cell r="CT605" t="str">
            <v/>
          </cell>
          <cell r="CU605" t="str">
            <v/>
          </cell>
          <cell r="CV605" t="str">
            <v/>
          </cell>
          <cell r="CW605" t="str">
            <v/>
          </cell>
          <cell r="CX605" t="str">
            <v/>
          </cell>
          <cell r="CY605" t="str">
            <v/>
          </cell>
          <cell r="CZ605" t="str">
            <v/>
          </cell>
          <cell r="DA605" t="str">
            <v/>
          </cell>
          <cell r="DB605" t="str">
            <v/>
          </cell>
          <cell r="DC605" t="str">
            <v/>
          </cell>
          <cell r="DD605" t="str">
            <v/>
          </cell>
          <cell r="DE605" t="str">
            <v/>
          </cell>
          <cell r="DF605" t="str">
            <v/>
          </cell>
          <cell r="DG605" t="str">
            <v/>
          </cell>
          <cell r="DH605" t="str">
            <v/>
          </cell>
          <cell r="DI605" t="str">
            <v/>
          </cell>
          <cell r="DJ605" t="str">
            <v/>
          </cell>
          <cell r="DK605" t="str">
            <v/>
          </cell>
          <cell r="DL605" t="str">
            <v/>
          </cell>
          <cell r="DM605" t="str">
            <v/>
          </cell>
          <cell r="DN605" t="str">
            <v/>
          </cell>
          <cell r="DO605" t="str">
            <v/>
          </cell>
          <cell r="DP605" t="str">
            <v/>
          </cell>
          <cell r="DQ605" t="str">
            <v/>
          </cell>
          <cell r="DR605" t="str">
            <v/>
          </cell>
          <cell r="DS605" t="str">
            <v/>
          </cell>
          <cell r="DT605" t="str">
            <v/>
          </cell>
          <cell r="DU605" t="str">
            <v/>
          </cell>
          <cell r="DV605" t="str">
            <v/>
          </cell>
          <cell r="DW605" t="str">
            <v/>
          </cell>
          <cell r="DX605" t="str">
            <v/>
          </cell>
          <cell r="DY605" t="str">
            <v/>
          </cell>
          <cell r="DZ605" t="str">
            <v/>
          </cell>
          <cell r="EA605" t="str">
            <v/>
          </cell>
          <cell r="EB605" t="str">
            <v/>
          </cell>
          <cell r="EC605" t="str">
            <v/>
          </cell>
          <cell r="ED605" t="str">
            <v/>
          </cell>
          <cell r="EE605" t="str">
            <v/>
          </cell>
          <cell r="EF605" t="str">
            <v/>
          </cell>
          <cell r="EG605" t="str">
            <v/>
          </cell>
          <cell r="EH605" t="str">
            <v/>
          </cell>
          <cell r="EI605" t="str">
            <v/>
          </cell>
          <cell r="EJ605" t="str">
            <v/>
          </cell>
          <cell r="EK605" t="str">
            <v/>
          </cell>
          <cell r="EL605" t="str">
            <v/>
          </cell>
          <cell r="EM605" t="str">
            <v/>
          </cell>
          <cell r="EN605" t="str">
            <v/>
          </cell>
          <cell r="EO605" t="str">
            <v/>
          </cell>
          <cell r="EP605" t="str">
            <v/>
          </cell>
          <cell r="EQ605" t="str">
            <v/>
          </cell>
          <cell r="ER605" t="str">
            <v/>
          </cell>
          <cell r="ES605" t="str">
            <v/>
          </cell>
          <cell r="ET605" t="str">
            <v/>
          </cell>
          <cell r="EU605" t="str">
            <v/>
          </cell>
          <cell r="EV605" t="str">
            <v/>
          </cell>
          <cell r="EW605" t="str">
            <v/>
          </cell>
          <cell r="EX605" t="str">
            <v/>
          </cell>
        </row>
        <row r="606">
          <cell r="B606" t="str">
            <v/>
          </cell>
          <cell r="C606" t="str">
            <v/>
          </cell>
          <cell r="D606" t="str">
            <v/>
          </cell>
          <cell r="E606" t="str">
            <v/>
          </cell>
          <cell r="F606" t="str">
            <v/>
          </cell>
          <cell r="G606" t="str">
            <v/>
          </cell>
          <cell r="H606" t="str">
            <v/>
          </cell>
          <cell r="I606" t="str">
            <v/>
          </cell>
          <cell r="J606" t="str">
            <v/>
          </cell>
          <cell r="K606" t="str">
            <v/>
          </cell>
          <cell r="L606" t="str">
            <v/>
          </cell>
          <cell r="M606" t="str">
            <v/>
          </cell>
          <cell r="N606" t="str">
            <v/>
          </cell>
          <cell r="O606" t="str">
            <v/>
          </cell>
          <cell r="P606" t="str">
            <v/>
          </cell>
          <cell r="Q606" t="str">
            <v/>
          </cell>
          <cell r="R606" t="str">
            <v/>
          </cell>
          <cell r="S606" t="str">
            <v/>
          </cell>
          <cell r="T606" t="str">
            <v/>
          </cell>
          <cell r="U606" t="str">
            <v/>
          </cell>
          <cell r="V606" t="str">
            <v/>
          </cell>
          <cell r="W606" t="str">
            <v/>
          </cell>
          <cell r="X606" t="str">
            <v/>
          </cell>
          <cell r="Y606" t="str">
            <v/>
          </cell>
          <cell r="Z606" t="str">
            <v/>
          </cell>
          <cell r="AA606" t="str">
            <v/>
          </cell>
          <cell r="AB606" t="str">
            <v/>
          </cell>
          <cell r="AC606" t="str">
            <v/>
          </cell>
          <cell r="AD606" t="str">
            <v/>
          </cell>
          <cell r="AE606" t="str">
            <v/>
          </cell>
          <cell r="AF606" t="str">
            <v/>
          </cell>
          <cell r="AG606" t="str">
            <v/>
          </cell>
          <cell r="AH606" t="str">
            <v/>
          </cell>
          <cell r="AI606" t="str">
            <v/>
          </cell>
          <cell r="AJ606" t="str">
            <v/>
          </cell>
          <cell r="AK606" t="str">
            <v/>
          </cell>
          <cell r="AL606" t="str">
            <v/>
          </cell>
          <cell r="AM606" t="str">
            <v/>
          </cell>
          <cell r="AN606" t="str">
            <v/>
          </cell>
          <cell r="AO606" t="str">
            <v/>
          </cell>
          <cell r="AP606" t="str">
            <v/>
          </cell>
          <cell r="AQ606" t="str">
            <v/>
          </cell>
          <cell r="AR606" t="str">
            <v/>
          </cell>
          <cell r="AS606" t="str">
            <v/>
          </cell>
          <cell r="AT606" t="str">
            <v/>
          </cell>
          <cell r="AU606" t="str">
            <v/>
          </cell>
          <cell r="AV606" t="str">
            <v/>
          </cell>
          <cell r="AW606" t="str">
            <v/>
          </cell>
          <cell r="AX606" t="str">
            <v/>
          </cell>
          <cell r="AY606" t="str">
            <v/>
          </cell>
          <cell r="AZ606" t="str">
            <v/>
          </cell>
          <cell r="BA606" t="str">
            <v/>
          </cell>
          <cell r="BB606" t="str">
            <v/>
          </cell>
          <cell r="BC606" t="str">
            <v/>
          </cell>
          <cell r="BD606" t="str">
            <v/>
          </cell>
          <cell r="BE606" t="str">
            <v/>
          </cell>
          <cell r="BF606" t="str">
            <v/>
          </cell>
          <cell r="BG606" t="str">
            <v/>
          </cell>
          <cell r="BH606" t="str">
            <v/>
          </cell>
          <cell r="BI606" t="str">
            <v/>
          </cell>
          <cell r="BJ606" t="str">
            <v/>
          </cell>
          <cell r="BK606" t="str">
            <v/>
          </cell>
          <cell r="BL606" t="str">
            <v/>
          </cell>
          <cell r="BM606" t="str">
            <v/>
          </cell>
          <cell r="BN606" t="str">
            <v/>
          </cell>
          <cell r="BO606" t="str">
            <v/>
          </cell>
          <cell r="BP606" t="str">
            <v/>
          </cell>
          <cell r="BQ606" t="str">
            <v/>
          </cell>
          <cell r="BR606" t="str">
            <v/>
          </cell>
          <cell r="BS606" t="str">
            <v/>
          </cell>
          <cell r="BT606" t="str">
            <v/>
          </cell>
          <cell r="BU606" t="str">
            <v/>
          </cell>
          <cell r="BV606" t="str">
            <v/>
          </cell>
          <cell r="BW606" t="str">
            <v/>
          </cell>
          <cell r="BX606" t="str">
            <v/>
          </cell>
          <cell r="BY606" t="str">
            <v/>
          </cell>
          <cell r="CA606" t="str">
            <v/>
          </cell>
          <cell r="CB606" t="str">
            <v/>
          </cell>
          <cell r="CC606" t="str">
            <v/>
          </cell>
          <cell r="CD606" t="str">
            <v/>
          </cell>
          <cell r="CE606" t="str">
            <v/>
          </cell>
          <cell r="CF606" t="str">
            <v/>
          </cell>
          <cell r="CG606" t="str">
            <v/>
          </cell>
          <cell r="CH606" t="str">
            <v/>
          </cell>
          <cell r="CI606" t="str">
            <v/>
          </cell>
          <cell r="CJ606" t="str">
            <v/>
          </cell>
          <cell r="CK606" t="str">
            <v/>
          </cell>
          <cell r="CL606" t="str">
            <v/>
          </cell>
          <cell r="CM606" t="str">
            <v/>
          </cell>
          <cell r="CN606" t="str">
            <v/>
          </cell>
          <cell r="CO606" t="str">
            <v/>
          </cell>
          <cell r="CP606" t="str">
            <v/>
          </cell>
          <cell r="CQ606" t="str">
            <v/>
          </cell>
          <cell r="CR606" t="str">
            <v/>
          </cell>
          <cell r="CS606" t="str">
            <v/>
          </cell>
          <cell r="CT606" t="str">
            <v/>
          </cell>
          <cell r="CU606" t="str">
            <v/>
          </cell>
          <cell r="CV606" t="str">
            <v/>
          </cell>
          <cell r="CW606" t="str">
            <v/>
          </cell>
          <cell r="CX606" t="str">
            <v/>
          </cell>
          <cell r="CY606" t="str">
            <v/>
          </cell>
          <cell r="CZ606" t="str">
            <v/>
          </cell>
          <cell r="DA606" t="str">
            <v/>
          </cell>
          <cell r="DB606" t="str">
            <v/>
          </cell>
          <cell r="DC606" t="str">
            <v/>
          </cell>
          <cell r="DD606" t="str">
            <v/>
          </cell>
          <cell r="DE606" t="str">
            <v/>
          </cell>
          <cell r="DF606" t="str">
            <v/>
          </cell>
          <cell r="DG606" t="str">
            <v/>
          </cell>
          <cell r="DH606" t="str">
            <v/>
          </cell>
          <cell r="DI606" t="str">
            <v/>
          </cell>
          <cell r="DJ606" t="str">
            <v/>
          </cell>
          <cell r="DK606" t="str">
            <v/>
          </cell>
          <cell r="DL606" t="str">
            <v/>
          </cell>
          <cell r="DM606" t="str">
            <v/>
          </cell>
          <cell r="DN606" t="str">
            <v/>
          </cell>
          <cell r="DO606" t="str">
            <v/>
          </cell>
          <cell r="DP606" t="str">
            <v/>
          </cell>
          <cell r="DQ606" t="str">
            <v/>
          </cell>
          <cell r="DR606" t="str">
            <v/>
          </cell>
          <cell r="DS606" t="str">
            <v/>
          </cell>
          <cell r="DT606" t="str">
            <v/>
          </cell>
          <cell r="DU606" t="str">
            <v/>
          </cell>
          <cell r="DV606" t="str">
            <v/>
          </cell>
          <cell r="DW606" t="str">
            <v/>
          </cell>
          <cell r="DX606" t="str">
            <v/>
          </cell>
          <cell r="DY606" t="str">
            <v/>
          </cell>
          <cell r="DZ606" t="str">
            <v/>
          </cell>
          <cell r="EA606" t="str">
            <v/>
          </cell>
          <cell r="EB606" t="str">
            <v/>
          </cell>
          <cell r="EC606" t="str">
            <v/>
          </cell>
          <cell r="ED606" t="str">
            <v/>
          </cell>
          <cell r="EE606" t="str">
            <v/>
          </cell>
          <cell r="EF606" t="str">
            <v/>
          </cell>
          <cell r="EG606" t="str">
            <v/>
          </cell>
          <cell r="EH606" t="str">
            <v/>
          </cell>
          <cell r="EI606" t="str">
            <v/>
          </cell>
          <cell r="EJ606" t="str">
            <v/>
          </cell>
          <cell r="EK606" t="str">
            <v/>
          </cell>
          <cell r="EL606" t="str">
            <v/>
          </cell>
          <cell r="EM606" t="str">
            <v/>
          </cell>
          <cell r="EN606" t="str">
            <v/>
          </cell>
          <cell r="EO606" t="str">
            <v/>
          </cell>
          <cell r="EP606" t="str">
            <v/>
          </cell>
          <cell r="EQ606" t="str">
            <v/>
          </cell>
          <cell r="ER606" t="str">
            <v/>
          </cell>
          <cell r="ES606" t="str">
            <v/>
          </cell>
          <cell r="ET606" t="str">
            <v/>
          </cell>
          <cell r="EU606" t="str">
            <v/>
          </cell>
          <cell r="EV606" t="str">
            <v/>
          </cell>
          <cell r="EW606" t="str">
            <v/>
          </cell>
          <cell r="EX606" t="str">
            <v/>
          </cell>
        </row>
        <row r="607">
          <cell r="B607" t="str">
            <v/>
          </cell>
          <cell r="C607" t="str">
            <v/>
          </cell>
          <cell r="D607" t="str">
            <v/>
          </cell>
          <cell r="E607" t="str">
            <v/>
          </cell>
          <cell r="F607" t="str">
            <v/>
          </cell>
          <cell r="G607" t="str">
            <v/>
          </cell>
          <cell r="H607" t="str">
            <v/>
          </cell>
          <cell r="I607" t="str">
            <v/>
          </cell>
          <cell r="J607" t="str">
            <v/>
          </cell>
          <cell r="K607" t="str">
            <v/>
          </cell>
          <cell r="L607" t="str">
            <v/>
          </cell>
          <cell r="M607" t="str">
            <v/>
          </cell>
          <cell r="N607" t="str">
            <v/>
          </cell>
          <cell r="O607" t="str">
            <v/>
          </cell>
          <cell r="P607" t="str">
            <v/>
          </cell>
          <cell r="Q607" t="str">
            <v/>
          </cell>
          <cell r="R607" t="str">
            <v/>
          </cell>
          <cell r="S607" t="str">
            <v/>
          </cell>
          <cell r="T607" t="str">
            <v/>
          </cell>
          <cell r="U607" t="str">
            <v/>
          </cell>
          <cell r="V607" t="str">
            <v/>
          </cell>
          <cell r="W607" t="str">
            <v/>
          </cell>
          <cell r="X607" t="str">
            <v/>
          </cell>
          <cell r="Y607" t="str">
            <v/>
          </cell>
          <cell r="Z607" t="str">
            <v/>
          </cell>
          <cell r="AA607" t="str">
            <v/>
          </cell>
          <cell r="AB607" t="str">
            <v/>
          </cell>
          <cell r="AC607" t="str">
            <v/>
          </cell>
          <cell r="AD607" t="str">
            <v/>
          </cell>
          <cell r="AE607" t="str">
            <v/>
          </cell>
          <cell r="AF607" t="str">
            <v/>
          </cell>
          <cell r="AG607" t="str">
            <v/>
          </cell>
          <cell r="AH607" t="str">
            <v/>
          </cell>
          <cell r="AI607" t="str">
            <v/>
          </cell>
          <cell r="AJ607" t="str">
            <v/>
          </cell>
          <cell r="AK607" t="str">
            <v/>
          </cell>
          <cell r="AL607" t="str">
            <v/>
          </cell>
          <cell r="AM607" t="str">
            <v/>
          </cell>
          <cell r="AN607" t="str">
            <v/>
          </cell>
          <cell r="AO607" t="str">
            <v/>
          </cell>
          <cell r="AP607" t="str">
            <v/>
          </cell>
          <cell r="AQ607" t="str">
            <v/>
          </cell>
          <cell r="AR607" t="str">
            <v/>
          </cell>
          <cell r="AS607" t="str">
            <v/>
          </cell>
          <cell r="AT607" t="str">
            <v/>
          </cell>
          <cell r="AU607" t="str">
            <v/>
          </cell>
          <cell r="AV607" t="str">
            <v/>
          </cell>
          <cell r="AW607" t="str">
            <v/>
          </cell>
          <cell r="AX607" t="str">
            <v/>
          </cell>
          <cell r="AY607" t="str">
            <v/>
          </cell>
          <cell r="AZ607" t="str">
            <v/>
          </cell>
          <cell r="BA607" t="str">
            <v/>
          </cell>
          <cell r="BB607" t="str">
            <v/>
          </cell>
          <cell r="BC607" t="str">
            <v/>
          </cell>
          <cell r="BD607" t="str">
            <v/>
          </cell>
          <cell r="BE607" t="str">
            <v/>
          </cell>
          <cell r="BF607" t="str">
            <v/>
          </cell>
          <cell r="BG607" t="str">
            <v/>
          </cell>
          <cell r="BH607" t="str">
            <v/>
          </cell>
          <cell r="BI607" t="str">
            <v/>
          </cell>
          <cell r="BJ607" t="str">
            <v/>
          </cell>
          <cell r="BK607" t="str">
            <v/>
          </cell>
          <cell r="BL607" t="str">
            <v/>
          </cell>
          <cell r="BM607" t="str">
            <v/>
          </cell>
          <cell r="BN607" t="str">
            <v/>
          </cell>
          <cell r="BO607" t="str">
            <v/>
          </cell>
          <cell r="BP607" t="str">
            <v/>
          </cell>
          <cell r="BQ607" t="str">
            <v/>
          </cell>
          <cell r="BR607" t="str">
            <v/>
          </cell>
          <cell r="BS607" t="str">
            <v/>
          </cell>
          <cell r="BT607" t="str">
            <v/>
          </cell>
          <cell r="BU607" t="str">
            <v/>
          </cell>
          <cell r="BV607" t="str">
            <v/>
          </cell>
          <cell r="BW607" t="str">
            <v/>
          </cell>
          <cell r="BX607" t="str">
            <v/>
          </cell>
          <cell r="BY607" t="str">
            <v/>
          </cell>
          <cell r="CA607" t="str">
            <v/>
          </cell>
          <cell r="CB607" t="str">
            <v/>
          </cell>
          <cell r="CC607" t="str">
            <v/>
          </cell>
          <cell r="CD607" t="str">
            <v/>
          </cell>
          <cell r="CE607" t="str">
            <v/>
          </cell>
          <cell r="CF607" t="str">
            <v/>
          </cell>
          <cell r="CG607" t="str">
            <v/>
          </cell>
          <cell r="CH607" t="str">
            <v/>
          </cell>
          <cell r="CI607" t="str">
            <v/>
          </cell>
          <cell r="CJ607" t="str">
            <v/>
          </cell>
          <cell r="CK607" t="str">
            <v/>
          </cell>
          <cell r="CL607" t="str">
            <v/>
          </cell>
          <cell r="CM607" t="str">
            <v/>
          </cell>
          <cell r="CN607" t="str">
            <v/>
          </cell>
          <cell r="CO607" t="str">
            <v/>
          </cell>
          <cell r="CP607" t="str">
            <v/>
          </cell>
          <cell r="CQ607" t="str">
            <v/>
          </cell>
          <cell r="CR607" t="str">
            <v/>
          </cell>
          <cell r="CS607" t="str">
            <v/>
          </cell>
          <cell r="CT607" t="str">
            <v/>
          </cell>
          <cell r="CU607" t="str">
            <v/>
          </cell>
          <cell r="CV607" t="str">
            <v/>
          </cell>
          <cell r="CW607" t="str">
            <v/>
          </cell>
          <cell r="CX607" t="str">
            <v/>
          </cell>
          <cell r="CY607" t="str">
            <v/>
          </cell>
          <cell r="CZ607" t="str">
            <v/>
          </cell>
          <cell r="DA607" t="str">
            <v/>
          </cell>
          <cell r="DB607" t="str">
            <v/>
          </cell>
          <cell r="DC607" t="str">
            <v/>
          </cell>
          <cell r="DD607" t="str">
            <v/>
          </cell>
          <cell r="DE607" t="str">
            <v/>
          </cell>
          <cell r="DF607" t="str">
            <v/>
          </cell>
          <cell r="DG607" t="str">
            <v/>
          </cell>
          <cell r="DH607" t="str">
            <v/>
          </cell>
          <cell r="DI607" t="str">
            <v/>
          </cell>
          <cell r="DJ607" t="str">
            <v/>
          </cell>
          <cell r="DK607" t="str">
            <v/>
          </cell>
          <cell r="DL607" t="str">
            <v/>
          </cell>
          <cell r="DM607" t="str">
            <v/>
          </cell>
          <cell r="DN607" t="str">
            <v/>
          </cell>
          <cell r="DO607" t="str">
            <v/>
          </cell>
          <cell r="DP607" t="str">
            <v/>
          </cell>
          <cell r="DQ607" t="str">
            <v/>
          </cell>
          <cell r="DR607" t="str">
            <v/>
          </cell>
          <cell r="DS607" t="str">
            <v/>
          </cell>
          <cell r="DT607" t="str">
            <v/>
          </cell>
          <cell r="DU607" t="str">
            <v/>
          </cell>
          <cell r="DV607" t="str">
            <v/>
          </cell>
          <cell r="DW607" t="str">
            <v/>
          </cell>
          <cell r="DX607" t="str">
            <v/>
          </cell>
          <cell r="DY607" t="str">
            <v/>
          </cell>
          <cell r="DZ607" t="str">
            <v/>
          </cell>
          <cell r="EA607" t="str">
            <v/>
          </cell>
          <cell r="EB607" t="str">
            <v/>
          </cell>
          <cell r="EC607" t="str">
            <v/>
          </cell>
          <cell r="ED607" t="str">
            <v/>
          </cell>
          <cell r="EE607" t="str">
            <v/>
          </cell>
          <cell r="EF607" t="str">
            <v/>
          </cell>
          <cell r="EG607" t="str">
            <v/>
          </cell>
          <cell r="EH607" t="str">
            <v/>
          </cell>
          <cell r="EI607" t="str">
            <v/>
          </cell>
          <cell r="EJ607" t="str">
            <v/>
          </cell>
          <cell r="EK607" t="str">
            <v/>
          </cell>
          <cell r="EL607" t="str">
            <v/>
          </cell>
          <cell r="EM607" t="str">
            <v/>
          </cell>
          <cell r="EN607" t="str">
            <v/>
          </cell>
          <cell r="EO607" t="str">
            <v/>
          </cell>
          <cell r="EP607" t="str">
            <v/>
          </cell>
          <cell r="EQ607" t="str">
            <v/>
          </cell>
          <cell r="ER607" t="str">
            <v/>
          </cell>
          <cell r="ES607" t="str">
            <v/>
          </cell>
          <cell r="ET607" t="str">
            <v/>
          </cell>
          <cell r="EU607" t="str">
            <v/>
          </cell>
          <cell r="EV607" t="str">
            <v/>
          </cell>
          <cell r="EW607" t="str">
            <v/>
          </cell>
          <cell r="EX607" t="str">
            <v/>
          </cell>
        </row>
        <row r="608">
          <cell r="B608" t="str">
            <v/>
          </cell>
          <cell r="C608" t="str">
            <v/>
          </cell>
          <cell r="D608" t="str">
            <v/>
          </cell>
          <cell r="E608" t="str">
            <v/>
          </cell>
          <cell r="F608" t="str">
            <v/>
          </cell>
          <cell r="G608" t="str">
            <v/>
          </cell>
          <cell r="H608" t="str">
            <v/>
          </cell>
          <cell r="I608" t="str">
            <v/>
          </cell>
          <cell r="J608" t="str">
            <v/>
          </cell>
          <cell r="K608" t="str">
            <v/>
          </cell>
          <cell r="L608" t="str">
            <v/>
          </cell>
          <cell r="M608" t="str">
            <v/>
          </cell>
          <cell r="N608" t="str">
            <v/>
          </cell>
          <cell r="O608" t="str">
            <v/>
          </cell>
          <cell r="P608" t="str">
            <v/>
          </cell>
          <cell r="Q608" t="str">
            <v/>
          </cell>
          <cell r="R608" t="str">
            <v/>
          </cell>
          <cell r="S608" t="str">
            <v/>
          </cell>
          <cell r="T608" t="str">
            <v/>
          </cell>
          <cell r="U608" t="str">
            <v/>
          </cell>
          <cell r="V608" t="str">
            <v/>
          </cell>
          <cell r="W608" t="str">
            <v/>
          </cell>
          <cell r="X608" t="str">
            <v/>
          </cell>
          <cell r="Y608" t="str">
            <v/>
          </cell>
          <cell r="Z608" t="str">
            <v/>
          </cell>
          <cell r="AA608" t="str">
            <v/>
          </cell>
          <cell r="AB608" t="str">
            <v/>
          </cell>
          <cell r="AC608" t="str">
            <v/>
          </cell>
          <cell r="AD608" t="str">
            <v/>
          </cell>
          <cell r="AE608" t="str">
            <v/>
          </cell>
          <cell r="AF608" t="str">
            <v/>
          </cell>
          <cell r="AG608" t="str">
            <v/>
          </cell>
          <cell r="AH608" t="str">
            <v/>
          </cell>
          <cell r="AI608" t="str">
            <v/>
          </cell>
          <cell r="AJ608" t="str">
            <v/>
          </cell>
          <cell r="AK608" t="str">
            <v/>
          </cell>
          <cell r="AL608" t="str">
            <v/>
          </cell>
          <cell r="AM608" t="str">
            <v/>
          </cell>
          <cell r="AN608" t="str">
            <v/>
          </cell>
          <cell r="AO608" t="str">
            <v/>
          </cell>
          <cell r="AP608" t="str">
            <v/>
          </cell>
          <cell r="AQ608" t="str">
            <v/>
          </cell>
          <cell r="AR608" t="str">
            <v/>
          </cell>
          <cell r="AS608" t="str">
            <v/>
          </cell>
          <cell r="AT608" t="str">
            <v/>
          </cell>
          <cell r="AU608" t="str">
            <v/>
          </cell>
          <cell r="AV608" t="str">
            <v/>
          </cell>
          <cell r="AW608" t="str">
            <v/>
          </cell>
          <cell r="AX608" t="str">
            <v/>
          </cell>
          <cell r="AY608" t="str">
            <v/>
          </cell>
          <cell r="AZ608" t="str">
            <v/>
          </cell>
          <cell r="BA608" t="str">
            <v/>
          </cell>
          <cell r="BB608" t="str">
            <v/>
          </cell>
          <cell r="BC608" t="str">
            <v/>
          </cell>
          <cell r="BD608" t="str">
            <v/>
          </cell>
          <cell r="BE608" t="str">
            <v/>
          </cell>
          <cell r="BF608" t="str">
            <v/>
          </cell>
          <cell r="BG608" t="str">
            <v/>
          </cell>
          <cell r="BH608" t="str">
            <v/>
          </cell>
          <cell r="BI608" t="str">
            <v/>
          </cell>
          <cell r="BJ608" t="str">
            <v/>
          </cell>
          <cell r="BK608" t="str">
            <v/>
          </cell>
          <cell r="BL608" t="str">
            <v/>
          </cell>
          <cell r="BM608" t="str">
            <v/>
          </cell>
          <cell r="BN608" t="str">
            <v/>
          </cell>
          <cell r="BO608" t="str">
            <v/>
          </cell>
          <cell r="BP608" t="str">
            <v/>
          </cell>
          <cell r="BQ608" t="str">
            <v/>
          </cell>
          <cell r="BR608" t="str">
            <v/>
          </cell>
          <cell r="BS608" t="str">
            <v/>
          </cell>
          <cell r="BT608" t="str">
            <v/>
          </cell>
          <cell r="BU608" t="str">
            <v/>
          </cell>
          <cell r="BV608" t="str">
            <v/>
          </cell>
          <cell r="BW608" t="str">
            <v/>
          </cell>
          <cell r="BX608" t="str">
            <v/>
          </cell>
          <cell r="BY608" t="str">
            <v/>
          </cell>
          <cell r="CA608" t="str">
            <v/>
          </cell>
          <cell r="CB608" t="str">
            <v/>
          </cell>
          <cell r="CC608" t="str">
            <v/>
          </cell>
          <cell r="CD608" t="str">
            <v/>
          </cell>
          <cell r="CE608" t="str">
            <v/>
          </cell>
          <cell r="CF608" t="str">
            <v/>
          </cell>
          <cell r="CG608" t="str">
            <v/>
          </cell>
          <cell r="CH608" t="str">
            <v/>
          </cell>
          <cell r="CI608" t="str">
            <v/>
          </cell>
          <cell r="CJ608" t="str">
            <v/>
          </cell>
          <cell r="CK608" t="str">
            <v/>
          </cell>
          <cell r="CL608" t="str">
            <v/>
          </cell>
          <cell r="CM608" t="str">
            <v/>
          </cell>
          <cell r="CN608" t="str">
            <v/>
          </cell>
          <cell r="CO608" t="str">
            <v/>
          </cell>
          <cell r="CP608" t="str">
            <v/>
          </cell>
          <cell r="CQ608" t="str">
            <v/>
          </cell>
          <cell r="CR608" t="str">
            <v/>
          </cell>
          <cell r="CS608" t="str">
            <v/>
          </cell>
          <cell r="CT608" t="str">
            <v/>
          </cell>
          <cell r="CU608" t="str">
            <v/>
          </cell>
          <cell r="CV608" t="str">
            <v/>
          </cell>
          <cell r="CW608" t="str">
            <v/>
          </cell>
          <cell r="CX608" t="str">
            <v/>
          </cell>
          <cell r="CY608" t="str">
            <v/>
          </cell>
          <cell r="CZ608" t="str">
            <v/>
          </cell>
          <cell r="DA608" t="str">
            <v/>
          </cell>
          <cell r="DB608" t="str">
            <v/>
          </cell>
          <cell r="DC608" t="str">
            <v/>
          </cell>
          <cell r="DD608" t="str">
            <v/>
          </cell>
          <cell r="DE608" t="str">
            <v/>
          </cell>
          <cell r="DF608" t="str">
            <v/>
          </cell>
          <cell r="DG608" t="str">
            <v/>
          </cell>
          <cell r="DH608" t="str">
            <v/>
          </cell>
          <cell r="DI608" t="str">
            <v/>
          </cell>
          <cell r="DJ608" t="str">
            <v/>
          </cell>
          <cell r="DK608" t="str">
            <v/>
          </cell>
          <cell r="DL608" t="str">
            <v/>
          </cell>
          <cell r="DM608" t="str">
            <v/>
          </cell>
          <cell r="DN608" t="str">
            <v/>
          </cell>
          <cell r="DO608" t="str">
            <v/>
          </cell>
          <cell r="DP608" t="str">
            <v/>
          </cell>
          <cell r="DQ608" t="str">
            <v/>
          </cell>
          <cell r="DR608" t="str">
            <v/>
          </cell>
          <cell r="DS608" t="str">
            <v/>
          </cell>
          <cell r="DT608" t="str">
            <v/>
          </cell>
          <cell r="DU608" t="str">
            <v/>
          </cell>
          <cell r="DV608" t="str">
            <v/>
          </cell>
          <cell r="DW608" t="str">
            <v/>
          </cell>
          <cell r="DX608" t="str">
            <v/>
          </cell>
          <cell r="DY608" t="str">
            <v/>
          </cell>
          <cell r="DZ608" t="str">
            <v/>
          </cell>
          <cell r="EA608" t="str">
            <v/>
          </cell>
          <cell r="EB608" t="str">
            <v/>
          </cell>
          <cell r="EC608" t="str">
            <v/>
          </cell>
          <cell r="ED608" t="str">
            <v/>
          </cell>
          <cell r="EE608" t="str">
            <v/>
          </cell>
          <cell r="EF608" t="str">
            <v/>
          </cell>
          <cell r="EG608" t="str">
            <v/>
          </cell>
          <cell r="EH608" t="str">
            <v/>
          </cell>
          <cell r="EI608" t="str">
            <v/>
          </cell>
          <cell r="EJ608" t="str">
            <v/>
          </cell>
          <cell r="EK608" t="str">
            <v/>
          </cell>
          <cell r="EL608" t="str">
            <v/>
          </cell>
          <cell r="EM608" t="str">
            <v/>
          </cell>
          <cell r="EN608" t="str">
            <v/>
          </cell>
          <cell r="EO608" t="str">
            <v/>
          </cell>
          <cell r="EP608" t="str">
            <v/>
          </cell>
          <cell r="EQ608" t="str">
            <v/>
          </cell>
          <cell r="ER608" t="str">
            <v/>
          </cell>
          <cell r="ES608" t="str">
            <v/>
          </cell>
          <cell r="ET608" t="str">
            <v/>
          </cell>
          <cell r="EU608" t="str">
            <v/>
          </cell>
          <cell r="EV608" t="str">
            <v/>
          </cell>
          <cell r="EW608" t="str">
            <v/>
          </cell>
          <cell r="EX608" t="str">
            <v/>
          </cell>
        </row>
        <row r="609">
          <cell r="B609" t="str">
            <v/>
          </cell>
          <cell r="C609" t="str">
            <v/>
          </cell>
          <cell r="D609" t="str">
            <v/>
          </cell>
          <cell r="E609" t="str">
            <v/>
          </cell>
          <cell r="F609" t="str">
            <v/>
          </cell>
          <cell r="G609" t="str">
            <v/>
          </cell>
          <cell r="H609" t="str">
            <v/>
          </cell>
          <cell r="I609" t="str">
            <v/>
          </cell>
          <cell r="J609" t="str">
            <v/>
          </cell>
          <cell r="K609" t="str">
            <v/>
          </cell>
          <cell r="L609" t="str">
            <v/>
          </cell>
          <cell r="M609" t="str">
            <v/>
          </cell>
          <cell r="N609" t="str">
            <v/>
          </cell>
          <cell r="O609" t="str">
            <v/>
          </cell>
          <cell r="P609" t="str">
            <v/>
          </cell>
          <cell r="Q609" t="str">
            <v/>
          </cell>
          <cell r="R609" t="str">
            <v/>
          </cell>
          <cell r="S609" t="str">
            <v/>
          </cell>
          <cell r="T609" t="str">
            <v/>
          </cell>
          <cell r="U609" t="str">
            <v/>
          </cell>
          <cell r="V609" t="str">
            <v/>
          </cell>
          <cell r="W609" t="str">
            <v/>
          </cell>
          <cell r="X609" t="str">
            <v/>
          </cell>
          <cell r="Y609" t="str">
            <v/>
          </cell>
          <cell r="Z609" t="str">
            <v/>
          </cell>
          <cell r="AA609" t="str">
            <v/>
          </cell>
          <cell r="AB609" t="str">
            <v/>
          </cell>
          <cell r="AC609" t="str">
            <v/>
          </cell>
          <cell r="AD609" t="str">
            <v/>
          </cell>
          <cell r="AE609" t="str">
            <v/>
          </cell>
          <cell r="AF609" t="str">
            <v/>
          </cell>
          <cell r="AG609" t="str">
            <v/>
          </cell>
          <cell r="AH609" t="str">
            <v/>
          </cell>
          <cell r="AI609" t="str">
            <v/>
          </cell>
          <cell r="AJ609" t="str">
            <v/>
          </cell>
          <cell r="AK609" t="str">
            <v/>
          </cell>
          <cell r="AL609" t="str">
            <v/>
          </cell>
          <cell r="AM609" t="str">
            <v/>
          </cell>
          <cell r="AN609" t="str">
            <v/>
          </cell>
          <cell r="AO609" t="str">
            <v/>
          </cell>
          <cell r="AP609" t="str">
            <v/>
          </cell>
          <cell r="AQ609" t="str">
            <v/>
          </cell>
          <cell r="AR609" t="str">
            <v/>
          </cell>
          <cell r="AS609" t="str">
            <v/>
          </cell>
          <cell r="AT609" t="str">
            <v/>
          </cell>
          <cell r="AU609" t="str">
            <v/>
          </cell>
          <cell r="AV609" t="str">
            <v/>
          </cell>
          <cell r="AW609" t="str">
            <v/>
          </cell>
          <cell r="AX609" t="str">
            <v/>
          </cell>
          <cell r="AY609" t="str">
            <v/>
          </cell>
          <cell r="AZ609" t="str">
            <v/>
          </cell>
          <cell r="BA609" t="str">
            <v/>
          </cell>
          <cell r="BB609" t="str">
            <v/>
          </cell>
          <cell r="BC609" t="str">
            <v/>
          </cell>
          <cell r="BD609" t="str">
            <v/>
          </cell>
          <cell r="BE609" t="str">
            <v/>
          </cell>
          <cell r="BF609" t="str">
            <v/>
          </cell>
          <cell r="BG609" t="str">
            <v/>
          </cell>
          <cell r="BH609" t="str">
            <v/>
          </cell>
          <cell r="BI609" t="str">
            <v/>
          </cell>
          <cell r="BJ609" t="str">
            <v/>
          </cell>
          <cell r="BK609" t="str">
            <v/>
          </cell>
          <cell r="BL609" t="str">
            <v/>
          </cell>
          <cell r="BM609" t="str">
            <v/>
          </cell>
          <cell r="BN609" t="str">
            <v/>
          </cell>
          <cell r="BO609" t="str">
            <v/>
          </cell>
          <cell r="BP609" t="str">
            <v/>
          </cell>
          <cell r="BQ609" t="str">
            <v/>
          </cell>
          <cell r="BR609" t="str">
            <v/>
          </cell>
          <cell r="BS609" t="str">
            <v/>
          </cell>
          <cell r="BT609" t="str">
            <v/>
          </cell>
          <cell r="BU609" t="str">
            <v/>
          </cell>
          <cell r="BV609" t="str">
            <v/>
          </cell>
          <cell r="BW609" t="str">
            <v/>
          </cell>
          <cell r="BX609" t="str">
            <v/>
          </cell>
          <cell r="BY609" t="str">
            <v/>
          </cell>
          <cell r="CA609" t="str">
            <v/>
          </cell>
          <cell r="CB609" t="str">
            <v/>
          </cell>
          <cell r="CC609" t="str">
            <v/>
          </cell>
          <cell r="CD609" t="str">
            <v/>
          </cell>
          <cell r="CE609" t="str">
            <v/>
          </cell>
          <cell r="CF609" t="str">
            <v/>
          </cell>
          <cell r="CG609" t="str">
            <v/>
          </cell>
          <cell r="CH609" t="str">
            <v/>
          </cell>
          <cell r="CI609" t="str">
            <v/>
          </cell>
          <cell r="CJ609" t="str">
            <v/>
          </cell>
          <cell r="CK609" t="str">
            <v/>
          </cell>
          <cell r="CL609" t="str">
            <v/>
          </cell>
          <cell r="CM609" t="str">
            <v/>
          </cell>
          <cell r="CN609" t="str">
            <v/>
          </cell>
          <cell r="CO609" t="str">
            <v/>
          </cell>
          <cell r="CP609" t="str">
            <v/>
          </cell>
          <cell r="CQ609" t="str">
            <v/>
          </cell>
          <cell r="CR609" t="str">
            <v/>
          </cell>
          <cell r="CS609" t="str">
            <v/>
          </cell>
          <cell r="CT609" t="str">
            <v/>
          </cell>
          <cell r="CU609" t="str">
            <v/>
          </cell>
          <cell r="CV609" t="str">
            <v/>
          </cell>
          <cell r="CW609" t="str">
            <v/>
          </cell>
          <cell r="CX609" t="str">
            <v/>
          </cell>
          <cell r="CY609" t="str">
            <v/>
          </cell>
          <cell r="CZ609" t="str">
            <v/>
          </cell>
          <cell r="DA609" t="str">
            <v/>
          </cell>
          <cell r="DB609" t="str">
            <v/>
          </cell>
          <cell r="DC609" t="str">
            <v/>
          </cell>
          <cell r="DD609" t="str">
            <v/>
          </cell>
          <cell r="DE609" t="str">
            <v/>
          </cell>
          <cell r="DF609" t="str">
            <v/>
          </cell>
          <cell r="DG609" t="str">
            <v/>
          </cell>
          <cell r="DH609" t="str">
            <v/>
          </cell>
          <cell r="DI609" t="str">
            <v/>
          </cell>
          <cell r="DJ609" t="str">
            <v/>
          </cell>
          <cell r="DK609" t="str">
            <v/>
          </cell>
          <cell r="DL609" t="str">
            <v/>
          </cell>
          <cell r="DM609" t="str">
            <v/>
          </cell>
          <cell r="DN609" t="str">
            <v/>
          </cell>
          <cell r="DO609" t="str">
            <v/>
          </cell>
          <cell r="DP609" t="str">
            <v/>
          </cell>
          <cell r="DQ609" t="str">
            <v/>
          </cell>
          <cell r="DR609" t="str">
            <v/>
          </cell>
          <cell r="DS609" t="str">
            <v/>
          </cell>
          <cell r="DT609" t="str">
            <v/>
          </cell>
          <cell r="DU609" t="str">
            <v/>
          </cell>
          <cell r="DV609" t="str">
            <v/>
          </cell>
          <cell r="DW609" t="str">
            <v/>
          </cell>
          <cell r="DX609" t="str">
            <v/>
          </cell>
          <cell r="DY609" t="str">
            <v/>
          </cell>
          <cell r="DZ609" t="str">
            <v/>
          </cell>
          <cell r="EA609" t="str">
            <v/>
          </cell>
          <cell r="EB609" t="str">
            <v/>
          </cell>
          <cell r="EC609" t="str">
            <v/>
          </cell>
          <cell r="ED609" t="str">
            <v/>
          </cell>
          <cell r="EE609" t="str">
            <v/>
          </cell>
          <cell r="EF609" t="str">
            <v/>
          </cell>
          <cell r="EG609" t="str">
            <v/>
          </cell>
          <cell r="EH609" t="str">
            <v/>
          </cell>
          <cell r="EI609" t="str">
            <v/>
          </cell>
          <cell r="EJ609" t="str">
            <v/>
          </cell>
          <cell r="EK609" t="str">
            <v/>
          </cell>
          <cell r="EL609" t="str">
            <v/>
          </cell>
          <cell r="EM609" t="str">
            <v/>
          </cell>
          <cell r="EN609" t="str">
            <v/>
          </cell>
          <cell r="EO609" t="str">
            <v/>
          </cell>
          <cell r="EP609" t="str">
            <v/>
          </cell>
          <cell r="EQ609" t="str">
            <v/>
          </cell>
          <cell r="ER609" t="str">
            <v/>
          </cell>
          <cell r="ES609" t="str">
            <v/>
          </cell>
          <cell r="ET609" t="str">
            <v/>
          </cell>
          <cell r="EU609" t="str">
            <v/>
          </cell>
          <cell r="EV609" t="str">
            <v/>
          </cell>
          <cell r="EW609" t="str">
            <v/>
          </cell>
          <cell r="EX609" t="str">
            <v/>
          </cell>
        </row>
        <row r="610">
          <cell r="B610" t="str">
            <v/>
          </cell>
          <cell r="C610" t="str">
            <v/>
          </cell>
          <cell r="D610" t="str">
            <v/>
          </cell>
          <cell r="E610" t="str">
            <v/>
          </cell>
          <cell r="F610" t="str">
            <v/>
          </cell>
          <cell r="G610" t="str">
            <v/>
          </cell>
          <cell r="H610" t="str">
            <v/>
          </cell>
          <cell r="I610" t="str">
            <v/>
          </cell>
          <cell r="J610" t="str">
            <v/>
          </cell>
          <cell r="K610" t="str">
            <v/>
          </cell>
          <cell r="L610" t="str">
            <v/>
          </cell>
          <cell r="M610" t="str">
            <v/>
          </cell>
          <cell r="N610" t="str">
            <v/>
          </cell>
          <cell r="O610" t="str">
            <v/>
          </cell>
          <cell r="P610" t="str">
            <v/>
          </cell>
          <cell r="Q610" t="str">
            <v/>
          </cell>
          <cell r="R610" t="str">
            <v/>
          </cell>
          <cell r="S610" t="str">
            <v/>
          </cell>
          <cell r="T610" t="str">
            <v/>
          </cell>
          <cell r="U610" t="str">
            <v/>
          </cell>
          <cell r="V610" t="str">
            <v/>
          </cell>
          <cell r="W610" t="str">
            <v/>
          </cell>
          <cell r="X610" t="str">
            <v/>
          </cell>
          <cell r="Y610" t="str">
            <v/>
          </cell>
          <cell r="Z610" t="str">
            <v/>
          </cell>
          <cell r="AA610" t="str">
            <v/>
          </cell>
          <cell r="AB610" t="str">
            <v/>
          </cell>
          <cell r="AC610" t="str">
            <v/>
          </cell>
          <cell r="AD610" t="str">
            <v/>
          </cell>
          <cell r="AE610" t="str">
            <v/>
          </cell>
          <cell r="AF610" t="str">
            <v/>
          </cell>
          <cell r="AG610" t="str">
            <v/>
          </cell>
          <cell r="AH610" t="str">
            <v/>
          </cell>
          <cell r="AI610" t="str">
            <v/>
          </cell>
          <cell r="AJ610" t="str">
            <v/>
          </cell>
          <cell r="AK610" t="str">
            <v/>
          </cell>
          <cell r="AL610" t="str">
            <v/>
          </cell>
          <cell r="AM610" t="str">
            <v/>
          </cell>
          <cell r="AN610" t="str">
            <v/>
          </cell>
          <cell r="AO610" t="str">
            <v/>
          </cell>
          <cell r="AP610" t="str">
            <v/>
          </cell>
          <cell r="AQ610" t="str">
            <v/>
          </cell>
          <cell r="AR610" t="str">
            <v/>
          </cell>
          <cell r="AS610" t="str">
            <v/>
          </cell>
          <cell r="AT610" t="str">
            <v/>
          </cell>
          <cell r="AU610" t="str">
            <v/>
          </cell>
          <cell r="AV610" t="str">
            <v/>
          </cell>
          <cell r="AW610" t="str">
            <v/>
          </cell>
          <cell r="AX610" t="str">
            <v/>
          </cell>
          <cell r="AY610" t="str">
            <v/>
          </cell>
          <cell r="AZ610" t="str">
            <v/>
          </cell>
          <cell r="BA610" t="str">
            <v/>
          </cell>
          <cell r="BB610" t="str">
            <v/>
          </cell>
          <cell r="BC610" t="str">
            <v/>
          </cell>
          <cell r="BD610" t="str">
            <v/>
          </cell>
          <cell r="BE610" t="str">
            <v/>
          </cell>
          <cell r="BF610" t="str">
            <v/>
          </cell>
          <cell r="BG610" t="str">
            <v/>
          </cell>
          <cell r="BH610" t="str">
            <v/>
          </cell>
          <cell r="BI610" t="str">
            <v/>
          </cell>
          <cell r="BJ610" t="str">
            <v/>
          </cell>
          <cell r="BK610" t="str">
            <v/>
          </cell>
          <cell r="BL610" t="str">
            <v/>
          </cell>
          <cell r="BM610" t="str">
            <v/>
          </cell>
          <cell r="BN610" t="str">
            <v/>
          </cell>
          <cell r="BO610" t="str">
            <v/>
          </cell>
          <cell r="BP610" t="str">
            <v/>
          </cell>
          <cell r="BQ610" t="str">
            <v/>
          </cell>
          <cell r="BR610" t="str">
            <v/>
          </cell>
          <cell r="BS610" t="str">
            <v/>
          </cell>
          <cell r="BT610" t="str">
            <v/>
          </cell>
          <cell r="BU610" t="str">
            <v/>
          </cell>
          <cell r="BV610" t="str">
            <v/>
          </cell>
          <cell r="BW610" t="str">
            <v/>
          </cell>
          <cell r="BX610" t="str">
            <v/>
          </cell>
          <cell r="BY610" t="str">
            <v/>
          </cell>
          <cell r="CA610" t="str">
            <v/>
          </cell>
          <cell r="CB610" t="str">
            <v/>
          </cell>
          <cell r="CC610" t="str">
            <v/>
          </cell>
          <cell r="CD610" t="str">
            <v/>
          </cell>
          <cell r="CE610" t="str">
            <v/>
          </cell>
          <cell r="CF610" t="str">
            <v/>
          </cell>
          <cell r="CG610" t="str">
            <v/>
          </cell>
          <cell r="CH610" t="str">
            <v/>
          </cell>
          <cell r="CI610" t="str">
            <v/>
          </cell>
          <cell r="CJ610" t="str">
            <v/>
          </cell>
          <cell r="CK610" t="str">
            <v/>
          </cell>
          <cell r="CL610" t="str">
            <v/>
          </cell>
          <cell r="CM610" t="str">
            <v/>
          </cell>
          <cell r="CN610" t="str">
            <v/>
          </cell>
          <cell r="CO610" t="str">
            <v/>
          </cell>
          <cell r="CP610" t="str">
            <v/>
          </cell>
          <cell r="CQ610" t="str">
            <v/>
          </cell>
          <cell r="CR610" t="str">
            <v/>
          </cell>
          <cell r="CS610" t="str">
            <v/>
          </cell>
          <cell r="CT610" t="str">
            <v/>
          </cell>
          <cell r="CU610" t="str">
            <v/>
          </cell>
          <cell r="CV610" t="str">
            <v/>
          </cell>
          <cell r="CW610" t="str">
            <v/>
          </cell>
          <cell r="CX610" t="str">
            <v/>
          </cell>
          <cell r="CY610" t="str">
            <v/>
          </cell>
          <cell r="CZ610" t="str">
            <v/>
          </cell>
          <cell r="DA610" t="str">
            <v/>
          </cell>
          <cell r="DB610" t="str">
            <v/>
          </cell>
          <cell r="DC610" t="str">
            <v/>
          </cell>
          <cell r="DD610" t="str">
            <v/>
          </cell>
          <cell r="DE610" t="str">
            <v/>
          </cell>
          <cell r="DF610" t="str">
            <v/>
          </cell>
          <cell r="DG610" t="str">
            <v/>
          </cell>
          <cell r="DH610" t="str">
            <v/>
          </cell>
          <cell r="DI610" t="str">
            <v/>
          </cell>
          <cell r="DJ610" t="str">
            <v/>
          </cell>
          <cell r="DK610" t="str">
            <v/>
          </cell>
          <cell r="DL610" t="str">
            <v/>
          </cell>
          <cell r="DM610" t="str">
            <v/>
          </cell>
          <cell r="DN610" t="str">
            <v/>
          </cell>
          <cell r="DO610" t="str">
            <v/>
          </cell>
          <cell r="DP610" t="str">
            <v/>
          </cell>
          <cell r="DQ610" t="str">
            <v/>
          </cell>
          <cell r="DR610" t="str">
            <v/>
          </cell>
          <cell r="DS610" t="str">
            <v/>
          </cell>
          <cell r="DT610" t="str">
            <v/>
          </cell>
          <cell r="DU610" t="str">
            <v/>
          </cell>
          <cell r="DV610" t="str">
            <v/>
          </cell>
          <cell r="DW610" t="str">
            <v/>
          </cell>
          <cell r="DX610" t="str">
            <v/>
          </cell>
          <cell r="DY610" t="str">
            <v/>
          </cell>
          <cell r="DZ610" t="str">
            <v/>
          </cell>
          <cell r="EA610" t="str">
            <v/>
          </cell>
          <cell r="EB610" t="str">
            <v/>
          </cell>
          <cell r="EC610" t="str">
            <v/>
          </cell>
          <cell r="ED610" t="str">
            <v/>
          </cell>
          <cell r="EE610" t="str">
            <v/>
          </cell>
          <cell r="EF610" t="str">
            <v/>
          </cell>
          <cell r="EG610" t="str">
            <v/>
          </cell>
          <cell r="EH610" t="str">
            <v/>
          </cell>
          <cell r="EI610" t="str">
            <v/>
          </cell>
          <cell r="EJ610" t="str">
            <v/>
          </cell>
          <cell r="EK610" t="str">
            <v/>
          </cell>
          <cell r="EL610" t="str">
            <v/>
          </cell>
          <cell r="EM610" t="str">
            <v/>
          </cell>
          <cell r="EN610" t="str">
            <v/>
          </cell>
          <cell r="EO610" t="str">
            <v/>
          </cell>
          <cell r="EP610" t="str">
            <v/>
          </cell>
          <cell r="EQ610" t="str">
            <v/>
          </cell>
          <cell r="ER610" t="str">
            <v/>
          </cell>
          <cell r="ES610" t="str">
            <v/>
          </cell>
          <cell r="ET610" t="str">
            <v/>
          </cell>
          <cell r="EU610" t="str">
            <v/>
          </cell>
          <cell r="EV610" t="str">
            <v/>
          </cell>
          <cell r="EW610" t="str">
            <v/>
          </cell>
          <cell r="EX610" t="str">
            <v/>
          </cell>
        </row>
        <row r="611">
          <cell r="B611" t="str">
            <v/>
          </cell>
          <cell r="C611" t="str">
            <v/>
          </cell>
          <cell r="D611" t="str">
            <v/>
          </cell>
          <cell r="E611" t="str">
            <v/>
          </cell>
          <cell r="F611" t="str">
            <v/>
          </cell>
          <cell r="G611" t="str">
            <v/>
          </cell>
          <cell r="H611" t="str">
            <v/>
          </cell>
          <cell r="I611" t="str">
            <v/>
          </cell>
          <cell r="J611" t="str">
            <v/>
          </cell>
          <cell r="K611" t="str">
            <v/>
          </cell>
          <cell r="L611" t="str">
            <v/>
          </cell>
          <cell r="M611" t="str">
            <v/>
          </cell>
          <cell r="N611" t="str">
            <v/>
          </cell>
          <cell r="O611" t="str">
            <v/>
          </cell>
          <cell r="P611" t="str">
            <v/>
          </cell>
          <cell r="Q611" t="str">
            <v/>
          </cell>
          <cell r="R611" t="str">
            <v/>
          </cell>
          <cell r="S611" t="str">
            <v/>
          </cell>
          <cell r="T611" t="str">
            <v/>
          </cell>
          <cell r="U611" t="str">
            <v/>
          </cell>
          <cell r="V611" t="str">
            <v/>
          </cell>
          <cell r="W611" t="str">
            <v/>
          </cell>
          <cell r="X611" t="str">
            <v/>
          </cell>
          <cell r="Y611" t="str">
            <v/>
          </cell>
          <cell r="Z611" t="str">
            <v/>
          </cell>
          <cell r="AA611" t="str">
            <v/>
          </cell>
          <cell r="AB611" t="str">
            <v/>
          </cell>
          <cell r="AC611" t="str">
            <v/>
          </cell>
          <cell r="AD611" t="str">
            <v/>
          </cell>
          <cell r="AE611" t="str">
            <v/>
          </cell>
          <cell r="AF611" t="str">
            <v/>
          </cell>
          <cell r="AG611" t="str">
            <v/>
          </cell>
          <cell r="AH611" t="str">
            <v/>
          </cell>
          <cell r="AI611" t="str">
            <v/>
          </cell>
          <cell r="AJ611" t="str">
            <v/>
          </cell>
          <cell r="AK611" t="str">
            <v/>
          </cell>
          <cell r="AL611" t="str">
            <v/>
          </cell>
          <cell r="AM611" t="str">
            <v/>
          </cell>
          <cell r="AN611" t="str">
            <v/>
          </cell>
          <cell r="AO611" t="str">
            <v/>
          </cell>
          <cell r="AP611" t="str">
            <v/>
          </cell>
          <cell r="AQ611" t="str">
            <v/>
          </cell>
          <cell r="AR611" t="str">
            <v/>
          </cell>
          <cell r="AS611" t="str">
            <v/>
          </cell>
          <cell r="AT611" t="str">
            <v/>
          </cell>
          <cell r="AU611" t="str">
            <v/>
          </cell>
          <cell r="AV611" t="str">
            <v/>
          </cell>
          <cell r="AW611" t="str">
            <v/>
          </cell>
          <cell r="AX611" t="str">
            <v/>
          </cell>
          <cell r="AY611" t="str">
            <v/>
          </cell>
          <cell r="AZ611" t="str">
            <v/>
          </cell>
          <cell r="BA611" t="str">
            <v/>
          </cell>
          <cell r="BB611" t="str">
            <v/>
          </cell>
          <cell r="BC611" t="str">
            <v/>
          </cell>
          <cell r="BD611" t="str">
            <v/>
          </cell>
          <cell r="BE611" t="str">
            <v/>
          </cell>
          <cell r="BF611" t="str">
            <v/>
          </cell>
          <cell r="BG611" t="str">
            <v/>
          </cell>
          <cell r="BH611" t="str">
            <v/>
          </cell>
          <cell r="BI611" t="str">
            <v/>
          </cell>
          <cell r="BJ611" t="str">
            <v/>
          </cell>
          <cell r="BK611" t="str">
            <v/>
          </cell>
          <cell r="BL611" t="str">
            <v/>
          </cell>
          <cell r="BM611" t="str">
            <v/>
          </cell>
          <cell r="BN611" t="str">
            <v/>
          </cell>
          <cell r="BO611" t="str">
            <v/>
          </cell>
          <cell r="BP611" t="str">
            <v/>
          </cell>
          <cell r="BQ611" t="str">
            <v/>
          </cell>
          <cell r="BR611" t="str">
            <v/>
          </cell>
          <cell r="BS611" t="str">
            <v/>
          </cell>
          <cell r="BT611" t="str">
            <v/>
          </cell>
          <cell r="BU611" t="str">
            <v/>
          </cell>
          <cell r="BV611" t="str">
            <v/>
          </cell>
          <cell r="BW611" t="str">
            <v/>
          </cell>
          <cell r="BX611" t="str">
            <v/>
          </cell>
          <cell r="BY611" t="str">
            <v/>
          </cell>
          <cell r="CA611" t="str">
            <v/>
          </cell>
          <cell r="CB611" t="str">
            <v/>
          </cell>
          <cell r="CC611" t="str">
            <v/>
          </cell>
          <cell r="CD611" t="str">
            <v/>
          </cell>
          <cell r="CE611" t="str">
            <v/>
          </cell>
          <cell r="CF611" t="str">
            <v/>
          </cell>
          <cell r="CG611" t="str">
            <v/>
          </cell>
          <cell r="CH611" t="str">
            <v/>
          </cell>
          <cell r="CI611" t="str">
            <v/>
          </cell>
          <cell r="CJ611" t="str">
            <v/>
          </cell>
          <cell r="CK611" t="str">
            <v/>
          </cell>
          <cell r="CL611" t="str">
            <v/>
          </cell>
          <cell r="CM611" t="str">
            <v/>
          </cell>
          <cell r="CN611" t="str">
            <v/>
          </cell>
          <cell r="CO611" t="str">
            <v/>
          </cell>
          <cell r="CP611" t="str">
            <v/>
          </cell>
          <cell r="CQ611" t="str">
            <v/>
          </cell>
          <cell r="CR611" t="str">
            <v/>
          </cell>
          <cell r="CS611" t="str">
            <v/>
          </cell>
          <cell r="CT611" t="str">
            <v/>
          </cell>
          <cell r="CU611" t="str">
            <v/>
          </cell>
          <cell r="CV611" t="str">
            <v/>
          </cell>
          <cell r="CW611" t="str">
            <v/>
          </cell>
          <cell r="CX611" t="str">
            <v/>
          </cell>
          <cell r="CY611" t="str">
            <v/>
          </cell>
          <cell r="CZ611" t="str">
            <v/>
          </cell>
          <cell r="DA611" t="str">
            <v/>
          </cell>
          <cell r="DB611" t="str">
            <v/>
          </cell>
          <cell r="DC611" t="str">
            <v/>
          </cell>
          <cell r="DD611" t="str">
            <v/>
          </cell>
          <cell r="DE611" t="str">
            <v/>
          </cell>
          <cell r="DF611" t="str">
            <v/>
          </cell>
          <cell r="DG611" t="str">
            <v/>
          </cell>
          <cell r="DH611" t="str">
            <v/>
          </cell>
          <cell r="DI611" t="str">
            <v/>
          </cell>
          <cell r="DJ611" t="str">
            <v/>
          </cell>
          <cell r="DK611" t="str">
            <v/>
          </cell>
          <cell r="DL611" t="str">
            <v/>
          </cell>
          <cell r="DM611" t="str">
            <v/>
          </cell>
          <cell r="DN611" t="str">
            <v/>
          </cell>
          <cell r="DO611" t="str">
            <v/>
          </cell>
          <cell r="DP611" t="str">
            <v/>
          </cell>
          <cell r="DQ611" t="str">
            <v/>
          </cell>
          <cell r="DR611" t="str">
            <v/>
          </cell>
          <cell r="DS611" t="str">
            <v/>
          </cell>
          <cell r="DT611" t="str">
            <v/>
          </cell>
          <cell r="DU611" t="str">
            <v/>
          </cell>
          <cell r="DV611" t="str">
            <v/>
          </cell>
          <cell r="DW611" t="str">
            <v/>
          </cell>
          <cell r="DX611" t="str">
            <v/>
          </cell>
          <cell r="DY611" t="str">
            <v/>
          </cell>
          <cell r="DZ611" t="str">
            <v/>
          </cell>
          <cell r="EA611" t="str">
            <v/>
          </cell>
          <cell r="EB611" t="str">
            <v/>
          </cell>
          <cell r="EC611" t="str">
            <v/>
          </cell>
          <cell r="ED611" t="str">
            <v/>
          </cell>
          <cell r="EE611" t="str">
            <v/>
          </cell>
          <cell r="EF611" t="str">
            <v/>
          </cell>
          <cell r="EG611" t="str">
            <v/>
          </cell>
          <cell r="EH611" t="str">
            <v/>
          </cell>
          <cell r="EI611" t="str">
            <v/>
          </cell>
          <cell r="EJ611" t="str">
            <v/>
          </cell>
          <cell r="EK611" t="str">
            <v/>
          </cell>
          <cell r="EL611" t="str">
            <v/>
          </cell>
          <cell r="EM611" t="str">
            <v/>
          </cell>
          <cell r="EN611" t="str">
            <v/>
          </cell>
          <cell r="EO611" t="str">
            <v/>
          </cell>
          <cell r="EP611" t="str">
            <v/>
          </cell>
          <cell r="EQ611" t="str">
            <v/>
          </cell>
          <cell r="ER611" t="str">
            <v/>
          </cell>
          <cell r="ES611" t="str">
            <v/>
          </cell>
          <cell r="ET611" t="str">
            <v/>
          </cell>
          <cell r="EU611" t="str">
            <v/>
          </cell>
          <cell r="EV611" t="str">
            <v/>
          </cell>
          <cell r="EW611" t="str">
            <v/>
          </cell>
          <cell r="EX611" t="str">
            <v/>
          </cell>
        </row>
        <row r="612">
          <cell r="B612" t="str">
            <v/>
          </cell>
          <cell r="C612" t="str">
            <v/>
          </cell>
          <cell r="D612" t="str">
            <v/>
          </cell>
          <cell r="E612" t="str">
            <v/>
          </cell>
          <cell r="F612" t="str">
            <v/>
          </cell>
          <cell r="G612" t="str">
            <v/>
          </cell>
          <cell r="H612" t="str">
            <v/>
          </cell>
          <cell r="I612" t="str">
            <v/>
          </cell>
          <cell r="J612" t="str">
            <v/>
          </cell>
          <cell r="K612" t="str">
            <v/>
          </cell>
          <cell r="L612" t="str">
            <v/>
          </cell>
          <cell r="M612" t="str">
            <v/>
          </cell>
          <cell r="N612" t="str">
            <v/>
          </cell>
          <cell r="O612" t="str">
            <v/>
          </cell>
          <cell r="P612" t="str">
            <v/>
          </cell>
          <cell r="Q612" t="str">
            <v/>
          </cell>
          <cell r="R612" t="str">
            <v/>
          </cell>
          <cell r="S612" t="str">
            <v/>
          </cell>
          <cell r="T612" t="str">
            <v/>
          </cell>
          <cell r="U612" t="str">
            <v/>
          </cell>
          <cell r="V612" t="str">
            <v/>
          </cell>
          <cell r="W612" t="str">
            <v/>
          </cell>
          <cell r="X612" t="str">
            <v/>
          </cell>
          <cell r="Y612" t="str">
            <v/>
          </cell>
          <cell r="Z612" t="str">
            <v/>
          </cell>
          <cell r="AA612" t="str">
            <v/>
          </cell>
          <cell r="AB612" t="str">
            <v/>
          </cell>
          <cell r="AC612" t="str">
            <v/>
          </cell>
          <cell r="AD612" t="str">
            <v/>
          </cell>
          <cell r="AE612" t="str">
            <v/>
          </cell>
          <cell r="AF612" t="str">
            <v/>
          </cell>
          <cell r="AG612" t="str">
            <v/>
          </cell>
          <cell r="AH612" t="str">
            <v/>
          </cell>
          <cell r="AI612" t="str">
            <v/>
          </cell>
          <cell r="AJ612" t="str">
            <v/>
          </cell>
          <cell r="AK612" t="str">
            <v/>
          </cell>
          <cell r="AL612" t="str">
            <v/>
          </cell>
          <cell r="AM612" t="str">
            <v/>
          </cell>
          <cell r="AN612" t="str">
            <v/>
          </cell>
          <cell r="AO612" t="str">
            <v/>
          </cell>
          <cell r="AP612" t="str">
            <v/>
          </cell>
          <cell r="AQ612" t="str">
            <v/>
          </cell>
          <cell r="AR612" t="str">
            <v/>
          </cell>
          <cell r="AS612" t="str">
            <v/>
          </cell>
          <cell r="AT612" t="str">
            <v/>
          </cell>
          <cell r="AU612" t="str">
            <v/>
          </cell>
          <cell r="AV612" t="str">
            <v/>
          </cell>
          <cell r="AW612" t="str">
            <v/>
          </cell>
          <cell r="AX612" t="str">
            <v/>
          </cell>
          <cell r="AY612" t="str">
            <v/>
          </cell>
          <cell r="AZ612" t="str">
            <v/>
          </cell>
          <cell r="BA612" t="str">
            <v/>
          </cell>
          <cell r="BB612" t="str">
            <v/>
          </cell>
          <cell r="BC612" t="str">
            <v/>
          </cell>
          <cell r="BD612" t="str">
            <v/>
          </cell>
          <cell r="BE612" t="str">
            <v/>
          </cell>
          <cell r="BF612" t="str">
            <v/>
          </cell>
          <cell r="BG612" t="str">
            <v/>
          </cell>
          <cell r="BH612" t="str">
            <v/>
          </cell>
          <cell r="BI612" t="str">
            <v/>
          </cell>
          <cell r="BJ612" t="str">
            <v/>
          </cell>
          <cell r="BK612" t="str">
            <v/>
          </cell>
          <cell r="BL612" t="str">
            <v/>
          </cell>
          <cell r="BM612" t="str">
            <v/>
          </cell>
          <cell r="BN612" t="str">
            <v/>
          </cell>
          <cell r="BO612" t="str">
            <v/>
          </cell>
          <cell r="BP612" t="str">
            <v/>
          </cell>
          <cell r="BQ612" t="str">
            <v/>
          </cell>
          <cell r="BR612" t="str">
            <v/>
          </cell>
          <cell r="BS612" t="str">
            <v/>
          </cell>
          <cell r="BT612" t="str">
            <v/>
          </cell>
          <cell r="BU612" t="str">
            <v/>
          </cell>
          <cell r="BV612" t="str">
            <v/>
          </cell>
          <cell r="BW612" t="str">
            <v/>
          </cell>
          <cell r="BX612" t="str">
            <v/>
          </cell>
          <cell r="BY612" t="str">
            <v/>
          </cell>
          <cell r="CA612" t="str">
            <v/>
          </cell>
          <cell r="CB612" t="str">
            <v/>
          </cell>
          <cell r="CC612" t="str">
            <v/>
          </cell>
          <cell r="CD612" t="str">
            <v/>
          </cell>
          <cell r="CE612" t="str">
            <v/>
          </cell>
          <cell r="CF612" t="str">
            <v/>
          </cell>
          <cell r="CG612" t="str">
            <v/>
          </cell>
          <cell r="CH612" t="str">
            <v/>
          </cell>
          <cell r="CI612" t="str">
            <v/>
          </cell>
          <cell r="CJ612" t="str">
            <v/>
          </cell>
          <cell r="CK612" t="str">
            <v/>
          </cell>
          <cell r="CL612" t="str">
            <v/>
          </cell>
          <cell r="CM612" t="str">
            <v/>
          </cell>
          <cell r="CN612" t="str">
            <v/>
          </cell>
          <cell r="CO612" t="str">
            <v/>
          </cell>
          <cell r="CP612" t="str">
            <v/>
          </cell>
          <cell r="CQ612" t="str">
            <v/>
          </cell>
          <cell r="CR612" t="str">
            <v/>
          </cell>
          <cell r="CS612" t="str">
            <v/>
          </cell>
          <cell r="CT612" t="str">
            <v/>
          </cell>
          <cell r="CU612" t="str">
            <v/>
          </cell>
          <cell r="CV612" t="str">
            <v/>
          </cell>
          <cell r="CW612" t="str">
            <v/>
          </cell>
          <cell r="CX612" t="str">
            <v/>
          </cell>
          <cell r="CY612" t="str">
            <v/>
          </cell>
          <cell r="CZ612" t="str">
            <v/>
          </cell>
          <cell r="DA612" t="str">
            <v/>
          </cell>
          <cell r="DB612" t="str">
            <v/>
          </cell>
          <cell r="DC612" t="str">
            <v/>
          </cell>
          <cell r="DD612" t="str">
            <v/>
          </cell>
          <cell r="DE612" t="str">
            <v/>
          </cell>
          <cell r="DF612" t="str">
            <v/>
          </cell>
          <cell r="DG612" t="str">
            <v/>
          </cell>
          <cell r="DH612" t="str">
            <v/>
          </cell>
          <cell r="DI612" t="str">
            <v/>
          </cell>
          <cell r="DJ612" t="str">
            <v/>
          </cell>
          <cell r="DK612" t="str">
            <v/>
          </cell>
          <cell r="DL612" t="str">
            <v/>
          </cell>
          <cell r="DM612" t="str">
            <v/>
          </cell>
          <cell r="DN612" t="str">
            <v/>
          </cell>
          <cell r="DO612" t="str">
            <v/>
          </cell>
          <cell r="DP612" t="str">
            <v/>
          </cell>
          <cell r="DQ612" t="str">
            <v/>
          </cell>
          <cell r="DR612" t="str">
            <v/>
          </cell>
          <cell r="DS612" t="str">
            <v/>
          </cell>
          <cell r="DT612" t="str">
            <v/>
          </cell>
          <cell r="DU612" t="str">
            <v/>
          </cell>
          <cell r="DV612" t="str">
            <v/>
          </cell>
          <cell r="DW612" t="str">
            <v/>
          </cell>
          <cell r="DX612" t="str">
            <v/>
          </cell>
          <cell r="DY612" t="str">
            <v/>
          </cell>
          <cell r="DZ612" t="str">
            <v/>
          </cell>
          <cell r="EA612" t="str">
            <v/>
          </cell>
          <cell r="EB612" t="str">
            <v/>
          </cell>
          <cell r="EC612" t="str">
            <v/>
          </cell>
          <cell r="ED612" t="str">
            <v/>
          </cell>
          <cell r="EE612" t="str">
            <v/>
          </cell>
          <cell r="EF612" t="str">
            <v/>
          </cell>
          <cell r="EG612" t="str">
            <v/>
          </cell>
          <cell r="EH612" t="str">
            <v/>
          </cell>
          <cell r="EI612" t="str">
            <v/>
          </cell>
          <cell r="EJ612" t="str">
            <v/>
          </cell>
          <cell r="EK612" t="str">
            <v/>
          </cell>
          <cell r="EL612" t="str">
            <v/>
          </cell>
          <cell r="EM612" t="str">
            <v/>
          </cell>
          <cell r="EN612" t="str">
            <v/>
          </cell>
          <cell r="EO612" t="str">
            <v/>
          </cell>
          <cell r="EP612" t="str">
            <v/>
          </cell>
          <cell r="EQ612" t="str">
            <v/>
          </cell>
          <cell r="ER612" t="str">
            <v/>
          </cell>
          <cell r="ES612" t="str">
            <v/>
          </cell>
          <cell r="ET612" t="str">
            <v/>
          </cell>
          <cell r="EU612" t="str">
            <v/>
          </cell>
          <cell r="EV612" t="str">
            <v/>
          </cell>
          <cell r="EW612" t="str">
            <v/>
          </cell>
          <cell r="EX612" t="str">
            <v/>
          </cell>
        </row>
        <row r="613">
          <cell r="B613" t="str">
            <v/>
          </cell>
          <cell r="C613" t="str">
            <v/>
          </cell>
          <cell r="D613" t="str">
            <v/>
          </cell>
          <cell r="E613" t="str">
            <v/>
          </cell>
          <cell r="F613" t="str">
            <v/>
          </cell>
          <cell r="G613" t="str">
            <v/>
          </cell>
          <cell r="H613" t="str">
            <v/>
          </cell>
          <cell r="I613" t="str">
            <v/>
          </cell>
          <cell r="J613" t="str">
            <v/>
          </cell>
          <cell r="K613" t="str">
            <v/>
          </cell>
          <cell r="L613" t="str">
            <v/>
          </cell>
          <cell r="M613" t="str">
            <v/>
          </cell>
          <cell r="N613" t="str">
            <v/>
          </cell>
          <cell r="O613" t="str">
            <v/>
          </cell>
          <cell r="P613" t="str">
            <v/>
          </cell>
          <cell r="Q613" t="str">
            <v/>
          </cell>
          <cell r="R613" t="str">
            <v/>
          </cell>
          <cell r="S613" t="str">
            <v/>
          </cell>
          <cell r="T613" t="str">
            <v/>
          </cell>
          <cell r="U613" t="str">
            <v/>
          </cell>
          <cell r="V613" t="str">
            <v/>
          </cell>
          <cell r="W613" t="str">
            <v/>
          </cell>
          <cell r="X613" t="str">
            <v/>
          </cell>
          <cell r="Y613" t="str">
            <v/>
          </cell>
          <cell r="Z613" t="str">
            <v/>
          </cell>
          <cell r="AA613" t="str">
            <v/>
          </cell>
          <cell r="AB613" t="str">
            <v/>
          </cell>
          <cell r="AC613" t="str">
            <v/>
          </cell>
          <cell r="AD613" t="str">
            <v/>
          </cell>
          <cell r="AE613" t="str">
            <v/>
          </cell>
          <cell r="AF613" t="str">
            <v/>
          </cell>
          <cell r="AG613" t="str">
            <v/>
          </cell>
          <cell r="AH613" t="str">
            <v/>
          </cell>
          <cell r="AI613" t="str">
            <v/>
          </cell>
          <cell r="AJ613" t="str">
            <v/>
          </cell>
          <cell r="AK613" t="str">
            <v/>
          </cell>
          <cell r="AL613" t="str">
            <v/>
          </cell>
          <cell r="AM613" t="str">
            <v/>
          </cell>
          <cell r="AN613" t="str">
            <v/>
          </cell>
          <cell r="AO613" t="str">
            <v/>
          </cell>
          <cell r="AP613" t="str">
            <v/>
          </cell>
          <cell r="AQ613" t="str">
            <v/>
          </cell>
          <cell r="AR613" t="str">
            <v/>
          </cell>
          <cell r="AS613" t="str">
            <v/>
          </cell>
          <cell r="AT613" t="str">
            <v/>
          </cell>
          <cell r="AU613" t="str">
            <v/>
          </cell>
          <cell r="AV613" t="str">
            <v/>
          </cell>
          <cell r="AW613" t="str">
            <v/>
          </cell>
          <cell r="AX613" t="str">
            <v/>
          </cell>
          <cell r="AY613" t="str">
            <v/>
          </cell>
          <cell r="AZ613" t="str">
            <v/>
          </cell>
          <cell r="BA613" t="str">
            <v/>
          </cell>
          <cell r="BB613" t="str">
            <v/>
          </cell>
          <cell r="BC613" t="str">
            <v/>
          </cell>
          <cell r="BD613" t="str">
            <v/>
          </cell>
          <cell r="BE613" t="str">
            <v/>
          </cell>
          <cell r="BF613" t="str">
            <v/>
          </cell>
          <cell r="BG613" t="str">
            <v/>
          </cell>
          <cell r="BH613" t="str">
            <v/>
          </cell>
          <cell r="BI613" t="str">
            <v/>
          </cell>
          <cell r="BJ613" t="str">
            <v/>
          </cell>
          <cell r="BK613" t="str">
            <v/>
          </cell>
          <cell r="BL613" t="str">
            <v/>
          </cell>
          <cell r="BM613" t="str">
            <v/>
          </cell>
          <cell r="BN613" t="str">
            <v/>
          </cell>
          <cell r="BO613" t="str">
            <v/>
          </cell>
          <cell r="BP613" t="str">
            <v/>
          </cell>
          <cell r="BQ613" t="str">
            <v/>
          </cell>
          <cell r="BR613" t="str">
            <v/>
          </cell>
          <cell r="BS613" t="str">
            <v/>
          </cell>
          <cell r="BT613" t="str">
            <v/>
          </cell>
          <cell r="BU613" t="str">
            <v/>
          </cell>
          <cell r="BV613" t="str">
            <v/>
          </cell>
          <cell r="BW613" t="str">
            <v/>
          </cell>
          <cell r="BX613" t="str">
            <v/>
          </cell>
          <cell r="BY613" t="str">
            <v/>
          </cell>
          <cell r="CA613" t="str">
            <v/>
          </cell>
          <cell r="CB613" t="str">
            <v/>
          </cell>
          <cell r="CC613" t="str">
            <v/>
          </cell>
          <cell r="CD613" t="str">
            <v/>
          </cell>
          <cell r="CE613" t="str">
            <v/>
          </cell>
          <cell r="CF613" t="str">
            <v/>
          </cell>
          <cell r="CG613" t="str">
            <v/>
          </cell>
          <cell r="CH613" t="str">
            <v/>
          </cell>
          <cell r="CI613" t="str">
            <v/>
          </cell>
          <cell r="CJ613" t="str">
            <v/>
          </cell>
          <cell r="CK613" t="str">
            <v/>
          </cell>
          <cell r="CL613" t="str">
            <v/>
          </cell>
          <cell r="CM613" t="str">
            <v/>
          </cell>
          <cell r="CN613" t="str">
            <v/>
          </cell>
          <cell r="CO613" t="str">
            <v/>
          </cell>
          <cell r="CP613" t="str">
            <v/>
          </cell>
          <cell r="CQ613" t="str">
            <v/>
          </cell>
          <cell r="CR613" t="str">
            <v/>
          </cell>
          <cell r="CS613" t="str">
            <v/>
          </cell>
          <cell r="CT613" t="str">
            <v/>
          </cell>
          <cell r="CU613" t="str">
            <v/>
          </cell>
          <cell r="CV613" t="str">
            <v/>
          </cell>
          <cell r="CW613" t="str">
            <v/>
          </cell>
          <cell r="CX613" t="str">
            <v/>
          </cell>
          <cell r="CY613" t="str">
            <v/>
          </cell>
          <cell r="CZ613" t="str">
            <v/>
          </cell>
          <cell r="DA613" t="str">
            <v/>
          </cell>
          <cell r="DB613" t="str">
            <v/>
          </cell>
          <cell r="DC613" t="str">
            <v/>
          </cell>
          <cell r="DD613" t="str">
            <v/>
          </cell>
          <cell r="DE613" t="str">
            <v/>
          </cell>
          <cell r="DF613" t="str">
            <v/>
          </cell>
          <cell r="DG613" t="str">
            <v/>
          </cell>
          <cell r="DH613" t="str">
            <v/>
          </cell>
          <cell r="DI613" t="str">
            <v/>
          </cell>
          <cell r="DJ613" t="str">
            <v/>
          </cell>
          <cell r="DK613" t="str">
            <v/>
          </cell>
          <cell r="DL613" t="str">
            <v/>
          </cell>
          <cell r="DM613" t="str">
            <v/>
          </cell>
          <cell r="DN613" t="str">
            <v/>
          </cell>
          <cell r="DO613" t="str">
            <v/>
          </cell>
          <cell r="DP613" t="str">
            <v/>
          </cell>
          <cell r="DQ613" t="str">
            <v/>
          </cell>
          <cell r="DR613" t="str">
            <v/>
          </cell>
          <cell r="DS613" t="str">
            <v/>
          </cell>
          <cell r="DT613" t="str">
            <v/>
          </cell>
          <cell r="DU613" t="str">
            <v/>
          </cell>
          <cell r="DV613" t="str">
            <v/>
          </cell>
          <cell r="DW613" t="str">
            <v/>
          </cell>
          <cell r="DX613" t="str">
            <v/>
          </cell>
          <cell r="DY613" t="str">
            <v/>
          </cell>
          <cell r="DZ613" t="str">
            <v/>
          </cell>
          <cell r="EA613" t="str">
            <v/>
          </cell>
          <cell r="EB613" t="str">
            <v/>
          </cell>
          <cell r="EC613" t="str">
            <v/>
          </cell>
          <cell r="ED613" t="str">
            <v/>
          </cell>
          <cell r="EE613" t="str">
            <v/>
          </cell>
          <cell r="EF613" t="str">
            <v/>
          </cell>
          <cell r="EG613" t="str">
            <v/>
          </cell>
          <cell r="EH613" t="str">
            <v/>
          </cell>
          <cell r="EI613" t="str">
            <v/>
          </cell>
          <cell r="EJ613" t="str">
            <v/>
          </cell>
          <cell r="EK613" t="str">
            <v/>
          </cell>
          <cell r="EL613" t="str">
            <v/>
          </cell>
          <cell r="EM613" t="str">
            <v/>
          </cell>
          <cell r="EN613" t="str">
            <v/>
          </cell>
          <cell r="EO613" t="str">
            <v/>
          </cell>
          <cell r="EP613" t="str">
            <v/>
          </cell>
          <cell r="EQ613" t="str">
            <v/>
          </cell>
          <cell r="ER613" t="str">
            <v/>
          </cell>
          <cell r="ES613" t="str">
            <v/>
          </cell>
          <cell r="ET613" t="str">
            <v/>
          </cell>
          <cell r="EU613" t="str">
            <v/>
          </cell>
          <cell r="EV613" t="str">
            <v/>
          </cell>
          <cell r="EW613" t="str">
            <v/>
          </cell>
          <cell r="EX613" t="str">
            <v/>
          </cell>
        </row>
        <row r="614">
          <cell r="B614" t="str">
            <v/>
          </cell>
          <cell r="C614" t="str">
            <v/>
          </cell>
          <cell r="D614" t="str">
            <v/>
          </cell>
          <cell r="E614" t="str">
            <v/>
          </cell>
          <cell r="F614" t="str">
            <v/>
          </cell>
          <cell r="G614" t="str">
            <v/>
          </cell>
          <cell r="H614" t="str">
            <v/>
          </cell>
          <cell r="I614" t="str">
            <v/>
          </cell>
          <cell r="J614" t="str">
            <v/>
          </cell>
          <cell r="K614" t="str">
            <v/>
          </cell>
          <cell r="L614" t="str">
            <v/>
          </cell>
          <cell r="M614" t="str">
            <v/>
          </cell>
          <cell r="N614" t="str">
            <v/>
          </cell>
          <cell r="O614" t="str">
            <v/>
          </cell>
          <cell r="P614" t="str">
            <v/>
          </cell>
          <cell r="Q614" t="str">
            <v/>
          </cell>
          <cell r="R614" t="str">
            <v/>
          </cell>
          <cell r="S614" t="str">
            <v/>
          </cell>
          <cell r="T614" t="str">
            <v/>
          </cell>
          <cell r="U614" t="str">
            <v/>
          </cell>
          <cell r="V614" t="str">
            <v/>
          </cell>
          <cell r="W614" t="str">
            <v/>
          </cell>
          <cell r="X614" t="str">
            <v/>
          </cell>
          <cell r="Y614" t="str">
            <v/>
          </cell>
          <cell r="Z614" t="str">
            <v/>
          </cell>
          <cell r="AA614" t="str">
            <v/>
          </cell>
          <cell r="AB614" t="str">
            <v/>
          </cell>
          <cell r="AC614" t="str">
            <v/>
          </cell>
          <cell r="AD614" t="str">
            <v/>
          </cell>
          <cell r="AE614" t="str">
            <v/>
          </cell>
          <cell r="AF614" t="str">
            <v/>
          </cell>
          <cell r="AG614" t="str">
            <v/>
          </cell>
          <cell r="AH614" t="str">
            <v/>
          </cell>
          <cell r="AI614" t="str">
            <v/>
          </cell>
          <cell r="AJ614" t="str">
            <v/>
          </cell>
          <cell r="AK614" t="str">
            <v/>
          </cell>
          <cell r="AL614" t="str">
            <v/>
          </cell>
          <cell r="AM614" t="str">
            <v/>
          </cell>
          <cell r="AN614" t="str">
            <v/>
          </cell>
          <cell r="AO614" t="str">
            <v/>
          </cell>
          <cell r="AP614" t="str">
            <v/>
          </cell>
          <cell r="AQ614" t="str">
            <v/>
          </cell>
          <cell r="AR614" t="str">
            <v/>
          </cell>
          <cell r="AS614" t="str">
            <v/>
          </cell>
          <cell r="AT614" t="str">
            <v/>
          </cell>
          <cell r="AU614" t="str">
            <v/>
          </cell>
          <cell r="AV614" t="str">
            <v/>
          </cell>
          <cell r="AW614" t="str">
            <v/>
          </cell>
          <cell r="AX614" t="str">
            <v/>
          </cell>
          <cell r="AY614" t="str">
            <v/>
          </cell>
          <cell r="AZ614" t="str">
            <v/>
          </cell>
          <cell r="BA614" t="str">
            <v/>
          </cell>
          <cell r="BB614" t="str">
            <v/>
          </cell>
          <cell r="BC614" t="str">
            <v/>
          </cell>
          <cell r="BD614" t="str">
            <v/>
          </cell>
          <cell r="BE614" t="str">
            <v/>
          </cell>
          <cell r="BF614" t="str">
            <v/>
          </cell>
          <cell r="BG614" t="str">
            <v/>
          </cell>
          <cell r="BH614" t="str">
            <v/>
          </cell>
          <cell r="BI614" t="str">
            <v/>
          </cell>
          <cell r="BJ614" t="str">
            <v/>
          </cell>
          <cell r="BK614" t="str">
            <v/>
          </cell>
          <cell r="BL614" t="str">
            <v/>
          </cell>
          <cell r="BM614" t="str">
            <v/>
          </cell>
          <cell r="BN614" t="str">
            <v/>
          </cell>
          <cell r="BO614" t="str">
            <v/>
          </cell>
          <cell r="BP614" t="str">
            <v/>
          </cell>
          <cell r="BQ614" t="str">
            <v/>
          </cell>
          <cell r="BR614" t="str">
            <v/>
          </cell>
          <cell r="BS614" t="str">
            <v/>
          </cell>
          <cell r="BT614" t="str">
            <v/>
          </cell>
          <cell r="BU614" t="str">
            <v/>
          </cell>
          <cell r="BV614" t="str">
            <v/>
          </cell>
          <cell r="BW614" t="str">
            <v/>
          </cell>
          <cell r="BX614" t="str">
            <v/>
          </cell>
          <cell r="BY614" t="str">
            <v/>
          </cell>
          <cell r="CA614" t="str">
            <v/>
          </cell>
          <cell r="CB614" t="str">
            <v/>
          </cell>
          <cell r="CC614" t="str">
            <v/>
          </cell>
          <cell r="CD614" t="str">
            <v/>
          </cell>
          <cell r="CE614" t="str">
            <v/>
          </cell>
          <cell r="CF614" t="str">
            <v/>
          </cell>
          <cell r="CG614" t="str">
            <v/>
          </cell>
          <cell r="CH614" t="str">
            <v/>
          </cell>
          <cell r="CI614" t="str">
            <v/>
          </cell>
          <cell r="CJ614" t="str">
            <v/>
          </cell>
          <cell r="CK614" t="str">
            <v/>
          </cell>
          <cell r="CL614" t="str">
            <v/>
          </cell>
          <cell r="CM614" t="str">
            <v/>
          </cell>
          <cell r="CN614" t="str">
            <v/>
          </cell>
          <cell r="CO614" t="str">
            <v/>
          </cell>
          <cell r="CP614" t="str">
            <v/>
          </cell>
          <cell r="CQ614" t="str">
            <v/>
          </cell>
          <cell r="CR614" t="str">
            <v/>
          </cell>
          <cell r="CS614" t="str">
            <v/>
          </cell>
          <cell r="CT614" t="str">
            <v/>
          </cell>
          <cell r="CU614" t="str">
            <v/>
          </cell>
          <cell r="CV614" t="str">
            <v/>
          </cell>
          <cell r="CW614" t="str">
            <v/>
          </cell>
          <cell r="CX614" t="str">
            <v/>
          </cell>
          <cell r="CY614" t="str">
            <v/>
          </cell>
          <cell r="CZ614" t="str">
            <v/>
          </cell>
          <cell r="DA614" t="str">
            <v/>
          </cell>
          <cell r="DB614" t="str">
            <v/>
          </cell>
          <cell r="DC614" t="str">
            <v/>
          </cell>
          <cell r="DD614" t="str">
            <v/>
          </cell>
          <cell r="DE614" t="str">
            <v/>
          </cell>
          <cell r="DF614" t="str">
            <v/>
          </cell>
          <cell r="DG614" t="str">
            <v/>
          </cell>
          <cell r="DH614" t="str">
            <v/>
          </cell>
          <cell r="DI614" t="str">
            <v/>
          </cell>
          <cell r="DJ614" t="str">
            <v/>
          </cell>
          <cell r="DK614" t="str">
            <v/>
          </cell>
          <cell r="DL614" t="str">
            <v/>
          </cell>
          <cell r="DM614" t="str">
            <v/>
          </cell>
          <cell r="DN614" t="str">
            <v/>
          </cell>
          <cell r="DO614" t="str">
            <v/>
          </cell>
          <cell r="DP614" t="str">
            <v/>
          </cell>
          <cell r="DQ614" t="str">
            <v/>
          </cell>
          <cell r="DR614" t="str">
            <v/>
          </cell>
          <cell r="DS614" t="str">
            <v/>
          </cell>
          <cell r="DT614" t="str">
            <v/>
          </cell>
          <cell r="DU614" t="str">
            <v/>
          </cell>
          <cell r="DV614" t="str">
            <v/>
          </cell>
          <cell r="DW614" t="str">
            <v/>
          </cell>
          <cell r="DX614" t="str">
            <v/>
          </cell>
          <cell r="DY614" t="str">
            <v/>
          </cell>
          <cell r="DZ614" t="str">
            <v/>
          </cell>
          <cell r="EA614" t="str">
            <v/>
          </cell>
          <cell r="EB614" t="str">
            <v/>
          </cell>
          <cell r="EC614" t="str">
            <v/>
          </cell>
          <cell r="ED614" t="str">
            <v/>
          </cell>
          <cell r="EE614" t="str">
            <v/>
          </cell>
          <cell r="EF614" t="str">
            <v/>
          </cell>
          <cell r="EG614" t="str">
            <v/>
          </cell>
          <cell r="EH614" t="str">
            <v/>
          </cell>
          <cell r="EI614" t="str">
            <v/>
          </cell>
          <cell r="EJ614" t="str">
            <v/>
          </cell>
          <cell r="EK614" t="str">
            <v/>
          </cell>
          <cell r="EL614" t="str">
            <v/>
          </cell>
          <cell r="EM614" t="str">
            <v/>
          </cell>
          <cell r="EN614" t="str">
            <v/>
          </cell>
          <cell r="EO614" t="str">
            <v/>
          </cell>
          <cell r="EP614" t="str">
            <v/>
          </cell>
          <cell r="EQ614" t="str">
            <v/>
          </cell>
          <cell r="ER614" t="str">
            <v/>
          </cell>
          <cell r="ES614" t="str">
            <v/>
          </cell>
          <cell r="ET614" t="str">
            <v/>
          </cell>
          <cell r="EU614" t="str">
            <v/>
          </cell>
          <cell r="EV614" t="str">
            <v/>
          </cell>
          <cell r="EW614" t="str">
            <v/>
          </cell>
          <cell r="EX614" t="str">
            <v/>
          </cell>
        </row>
        <row r="615">
          <cell r="B615" t="str">
            <v/>
          </cell>
          <cell r="C615" t="str">
            <v/>
          </cell>
          <cell r="D615" t="str">
            <v/>
          </cell>
          <cell r="E615" t="str">
            <v/>
          </cell>
          <cell r="F615" t="str">
            <v/>
          </cell>
          <cell r="G615" t="str">
            <v/>
          </cell>
          <cell r="H615" t="str">
            <v/>
          </cell>
          <cell r="I615" t="str">
            <v/>
          </cell>
          <cell r="J615" t="str">
            <v/>
          </cell>
          <cell r="K615" t="str">
            <v/>
          </cell>
          <cell r="L615" t="str">
            <v/>
          </cell>
          <cell r="M615" t="str">
            <v/>
          </cell>
          <cell r="N615" t="str">
            <v/>
          </cell>
          <cell r="O615" t="str">
            <v/>
          </cell>
          <cell r="P615" t="str">
            <v/>
          </cell>
          <cell r="Q615" t="str">
            <v/>
          </cell>
          <cell r="R615" t="str">
            <v/>
          </cell>
          <cell r="S615" t="str">
            <v/>
          </cell>
          <cell r="T615" t="str">
            <v/>
          </cell>
          <cell r="U615" t="str">
            <v/>
          </cell>
          <cell r="V615" t="str">
            <v/>
          </cell>
          <cell r="W615" t="str">
            <v/>
          </cell>
          <cell r="X615" t="str">
            <v/>
          </cell>
          <cell r="Y615" t="str">
            <v/>
          </cell>
          <cell r="Z615" t="str">
            <v/>
          </cell>
          <cell r="AA615" t="str">
            <v/>
          </cell>
          <cell r="AB615" t="str">
            <v/>
          </cell>
          <cell r="AC615" t="str">
            <v/>
          </cell>
          <cell r="AD615" t="str">
            <v/>
          </cell>
          <cell r="AE615" t="str">
            <v/>
          </cell>
          <cell r="AF615" t="str">
            <v/>
          </cell>
          <cell r="AG615" t="str">
            <v/>
          </cell>
          <cell r="AH615" t="str">
            <v/>
          </cell>
          <cell r="AI615" t="str">
            <v/>
          </cell>
          <cell r="AJ615" t="str">
            <v/>
          </cell>
          <cell r="AK615" t="str">
            <v/>
          </cell>
          <cell r="AL615" t="str">
            <v/>
          </cell>
          <cell r="AM615" t="str">
            <v/>
          </cell>
          <cell r="AN615" t="str">
            <v/>
          </cell>
          <cell r="AO615" t="str">
            <v/>
          </cell>
          <cell r="AP615" t="str">
            <v/>
          </cell>
          <cell r="AQ615" t="str">
            <v/>
          </cell>
          <cell r="AR615" t="str">
            <v/>
          </cell>
          <cell r="AS615" t="str">
            <v/>
          </cell>
          <cell r="AT615" t="str">
            <v/>
          </cell>
          <cell r="AU615" t="str">
            <v/>
          </cell>
          <cell r="AV615" t="str">
            <v/>
          </cell>
          <cell r="AW615" t="str">
            <v/>
          </cell>
          <cell r="AX615" t="str">
            <v/>
          </cell>
          <cell r="AY615" t="str">
            <v/>
          </cell>
          <cell r="AZ615" t="str">
            <v/>
          </cell>
          <cell r="BA615" t="str">
            <v/>
          </cell>
          <cell r="BB615" t="str">
            <v/>
          </cell>
          <cell r="BC615" t="str">
            <v/>
          </cell>
          <cell r="BD615" t="str">
            <v/>
          </cell>
          <cell r="BE615" t="str">
            <v/>
          </cell>
          <cell r="BF615" t="str">
            <v/>
          </cell>
          <cell r="BG615" t="str">
            <v/>
          </cell>
          <cell r="BH615" t="str">
            <v/>
          </cell>
          <cell r="BI615" t="str">
            <v/>
          </cell>
          <cell r="BJ615" t="str">
            <v/>
          </cell>
          <cell r="BK615" t="str">
            <v/>
          </cell>
          <cell r="BL615" t="str">
            <v/>
          </cell>
          <cell r="BM615" t="str">
            <v/>
          </cell>
          <cell r="BN615" t="str">
            <v/>
          </cell>
          <cell r="BO615" t="str">
            <v/>
          </cell>
          <cell r="BP615" t="str">
            <v/>
          </cell>
          <cell r="BQ615" t="str">
            <v/>
          </cell>
          <cell r="BR615" t="str">
            <v/>
          </cell>
          <cell r="BS615" t="str">
            <v/>
          </cell>
          <cell r="BT615" t="str">
            <v/>
          </cell>
          <cell r="BU615" t="str">
            <v/>
          </cell>
          <cell r="BV615" t="str">
            <v/>
          </cell>
          <cell r="BW615" t="str">
            <v/>
          </cell>
          <cell r="BX615" t="str">
            <v/>
          </cell>
          <cell r="BY615" t="str">
            <v/>
          </cell>
          <cell r="CA615" t="str">
            <v/>
          </cell>
          <cell r="CB615" t="str">
            <v/>
          </cell>
          <cell r="CC615" t="str">
            <v/>
          </cell>
          <cell r="CD615" t="str">
            <v/>
          </cell>
          <cell r="CE615" t="str">
            <v/>
          </cell>
          <cell r="CF615" t="str">
            <v/>
          </cell>
          <cell r="CG615" t="str">
            <v/>
          </cell>
          <cell r="CH615" t="str">
            <v/>
          </cell>
          <cell r="CI615" t="str">
            <v/>
          </cell>
          <cell r="CJ615" t="str">
            <v/>
          </cell>
          <cell r="CK615" t="str">
            <v/>
          </cell>
          <cell r="CL615" t="str">
            <v/>
          </cell>
          <cell r="CM615" t="str">
            <v/>
          </cell>
          <cell r="CN615" t="str">
            <v/>
          </cell>
          <cell r="CO615" t="str">
            <v/>
          </cell>
          <cell r="CP615" t="str">
            <v/>
          </cell>
          <cell r="CQ615" t="str">
            <v/>
          </cell>
          <cell r="CR615" t="str">
            <v/>
          </cell>
          <cell r="CS615" t="str">
            <v/>
          </cell>
          <cell r="CT615" t="str">
            <v/>
          </cell>
          <cell r="CU615" t="str">
            <v/>
          </cell>
          <cell r="CV615" t="str">
            <v/>
          </cell>
          <cell r="CW615" t="str">
            <v/>
          </cell>
          <cell r="CX615" t="str">
            <v/>
          </cell>
          <cell r="CY615" t="str">
            <v/>
          </cell>
          <cell r="CZ615" t="str">
            <v/>
          </cell>
          <cell r="DA615" t="str">
            <v/>
          </cell>
          <cell r="DB615" t="str">
            <v/>
          </cell>
          <cell r="DC615" t="str">
            <v/>
          </cell>
          <cell r="DD615" t="str">
            <v/>
          </cell>
          <cell r="DE615" t="str">
            <v/>
          </cell>
          <cell r="DF615" t="str">
            <v/>
          </cell>
          <cell r="DG615" t="str">
            <v/>
          </cell>
          <cell r="DH615" t="str">
            <v/>
          </cell>
          <cell r="DI615" t="str">
            <v/>
          </cell>
          <cell r="DJ615" t="str">
            <v/>
          </cell>
          <cell r="DK615" t="str">
            <v/>
          </cell>
          <cell r="DL615" t="str">
            <v/>
          </cell>
          <cell r="DM615" t="str">
            <v/>
          </cell>
          <cell r="DN615" t="str">
            <v/>
          </cell>
          <cell r="DO615" t="str">
            <v/>
          </cell>
          <cell r="DP615" t="str">
            <v/>
          </cell>
          <cell r="DQ615" t="str">
            <v/>
          </cell>
          <cell r="DR615" t="str">
            <v/>
          </cell>
          <cell r="DS615" t="str">
            <v/>
          </cell>
          <cell r="DT615" t="str">
            <v/>
          </cell>
          <cell r="DU615" t="str">
            <v/>
          </cell>
          <cell r="DV615" t="str">
            <v/>
          </cell>
          <cell r="DW615" t="str">
            <v/>
          </cell>
          <cell r="DX615" t="str">
            <v/>
          </cell>
          <cell r="DY615" t="str">
            <v/>
          </cell>
          <cell r="DZ615" t="str">
            <v/>
          </cell>
          <cell r="EA615" t="str">
            <v/>
          </cell>
          <cell r="EB615" t="str">
            <v/>
          </cell>
          <cell r="EC615" t="str">
            <v/>
          </cell>
          <cell r="ED615" t="str">
            <v/>
          </cell>
          <cell r="EE615" t="str">
            <v/>
          </cell>
          <cell r="EF615" t="str">
            <v/>
          </cell>
          <cell r="EG615" t="str">
            <v/>
          </cell>
          <cell r="EH615" t="str">
            <v/>
          </cell>
          <cell r="EI615" t="str">
            <v/>
          </cell>
          <cell r="EJ615" t="str">
            <v/>
          </cell>
          <cell r="EK615" t="str">
            <v/>
          </cell>
          <cell r="EL615" t="str">
            <v/>
          </cell>
          <cell r="EM615" t="str">
            <v/>
          </cell>
          <cell r="EN615" t="str">
            <v/>
          </cell>
          <cell r="EO615" t="str">
            <v/>
          </cell>
          <cell r="EP615" t="str">
            <v/>
          </cell>
          <cell r="EQ615" t="str">
            <v/>
          </cell>
          <cell r="ER615" t="str">
            <v/>
          </cell>
          <cell r="ES615" t="str">
            <v/>
          </cell>
          <cell r="ET615" t="str">
            <v/>
          </cell>
          <cell r="EU615" t="str">
            <v/>
          </cell>
          <cell r="EV615" t="str">
            <v/>
          </cell>
          <cell r="EW615" t="str">
            <v/>
          </cell>
          <cell r="EX615" t="str">
            <v/>
          </cell>
        </row>
        <row r="616">
          <cell r="B616" t="str">
            <v/>
          </cell>
          <cell r="C616" t="str">
            <v/>
          </cell>
          <cell r="D616" t="str">
            <v/>
          </cell>
          <cell r="E616" t="str">
            <v/>
          </cell>
          <cell r="F616" t="str">
            <v/>
          </cell>
          <cell r="G616" t="str">
            <v/>
          </cell>
          <cell r="H616" t="str">
            <v/>
          </cell>
          <cell r="I616" t="str">
            <v/>
          </cell>
          <cell r="J616" t="str">
            <v/>
          </cell>
          <cell r="K616" t="str">
            <v/>
          </cell>
          <cell r="L616" t="str">
            <v/>
          </cell>
          <cell r="M616" t="str">
            <v/>
          </cell>
          <cell r="N616" t="str">
            <v/>
          </cell>
          <cell r="O616" t="str">
            <v/>
          </cell>
          <cell r="P616" t="str">
            <v/>
          </cell>
          <cell r="Q616" t="str">
            <v/>
          </cell>
          <cell r="R616" t="str">
            <v/>
          </cell>
          <cell r="S616" t="str">
            <v/>
          </cell>
          <cell r="T616" t="str">
            <v/>
          </cell>
          <cell r="U616" t="str">
            <v/>
          </cell>
          <cell r="V616" t="str">
            <v/>
          </cell>
          <cell r="W616" t="str">
            <v/>
          </cell>
          <cell r="X616" t="str">
            <v/>
          </cell>
          <cell r="Y616" t="str">
            <v/>
          </cell>
          <cell r="Z616" t="str">
            <v/>
          </cell>
          <cell r="AA616" t="str">
            <v/>
          </cell>
          <cell r="AB616" t="str">
            <v/>
          </cell>
          <cell r="AC616" t="str">
            <v/>
          </cell>
          <cell r="AD616" t="str">
            <v/>
          </cell>
          <cell r="AE616" t="str">
            <v/>
          </cell>
          <cell r="AF616" t="str">
            <v/>
          </cell>
          <cell r="AG616" t="str">
            <v/>
          </cell>
          <cell r="AH616" t="str">
            <v/>
          </cell>
          <cell r="AI616" t="str">
            <v/>
          </cell>
          <cell r="AJ616" t="str">
            <v/>
          </cell>
          <cell r="AK616" t="str">
            <v/>
          </cell>
          <cell r="AL616" t="str">
            <v/>
          </cell>
          <cell r="AM616" t="str">
            <v/>
          </cell>
          <cell r="AN616" t="str">
            <v/>
          </cell>
          <cell r="AO616" t="str">
            <v/>
          </cell>
          <cell r="AP616" t="str">
            <v/>
          </cell>
          <cell r="AQ616" t="str">
            <v/>
          </cell>
          <cell r="AR616" t="str">
            <v/>
          </cell>
          <cell r="AS616" t="str">
            <v/>
          </cell>
          <cell r="AT616" t="str">
            <v/>
          </cell>
          <cell r="AU616" t="str">
            <v/>
          </cell>
          <cell r="AV616" t="str">
            <v/>
          </cell>
          <cell r="AW616" t="str">
            <v/>
          </cell>
          <cell r="AX616" t="str">
            <v/>
          </cell>
          <cell r="AY616" t="str">
            <v/>
          </cell>
          <cell r="AZ616" t="str">
            <v/>
          </cell>
          <cell r="BA616" t="str">
            <v/>
          </cell>
          <cell r="BB616" t="str">
            <v/>
          </cell>
          <cell r="BC616" t="str">
            <v/>
          </cell>
          <cell r="BD616" t="str">
            <v/>
          </cell>
          <cell r="BE616" t="str">
            <v/>
          </cell>
          <cell r="BF616" t="str">
            <v/>
          </cell>
          <cell r="BG616" t="str">
            <v/>
          </cell>
          <cell r="BH616" t="str">
            <v/>
          </cell>
          <cell r="BI616" t="str">
            <v/>
          </cell>
          <cell r="BJ616" t="str">
            <v/>
          </cell>
          <cell r="BK616" t="str">
            <v/>
          </cell>
          <cell r="BL616" t="str">
            <v/>
          </cell>
          <cell r="BM616" t="str">
            <v/>
          </cell>
          <cell r="BN616" t="str">
            <v/>
          </cell>
          <cell r="BO616" t="str">
            <v/>
          </cell>
          <cell r="BP616" t="str">
            <v/>
          </cell>
          <cell r="BQ616" t="str">
            <v/>
          </cell>
          <cell r="BR616" t="str">
            <v/>
          </cell>
          <cell r="BS616" t="str">
            <v/>
          </cell>
          <cell r="BT616" t="str">
            <v/>
          </cell>
          <cell r="BU616" t="str">
            <v/>
          </cell>
          <cell r="BV616" t="str">
            <v/>
          </cell>
          <cell r="BW616" t="str">
            <v/>
          </cell>
          <cell r="BX616" t="str">
            <v/>
          </cell>
          <cell r="BY616" t="str">
            <v/>
          </cell>
          <cell r="CA616" t="str">
            <v/>
          </cell>
          <cell r="CB616" t="str">
            <v/>
          </cell>
          <cell r="CC616" t="str">
            <v/>
          </cell>
          <cell r="CD616" t="str">
            <v/>
          </cell>
          <cell r="CE616" t="str">
            <v/>
          </cell>
          <cell r="CF616" t="str">
            <v/>
          </cell>
          <cell r="CG616" t="str">
            <v/>
          </cell>
          <cell r="CH616" t="str">
            <v/>
          </cell>
          <cell r="CI616" t="str">
            <v/>
          </cell>
          <cell r="CJ616" t="str">
            <v/>
          </cell>
          <cell r="CK616" t="str">
            <v/>
          </cell>
          <cell r="CL616" t="str">
            <v/>
          </cell>
          <cell r="CM616" t="str">
            <v/>
          </cell>
          <cell r="CN616" t="str">
            <v/>
          </cell>
          <cell r="CO616" t="str">
            <v/>
          </cell>
          <cell r="CP616" t="str">
            <v/>
          </cell>
          <cell r="CQ616" t="str">
            <v/>
          </cell>
          <cell r="CR616" t="str">
            <v/>
          </cell>
          <cell r="CS616" t="str">
            <v/>
          </cell>
          <cell r="CT616" t="str">
            <v/>
          </cell>
          <cell r="CU616" t="str">
            <v/>
          </cell>
          <cell r="CV616" t="str">
            <v/>
          </cell>
          <cell r="CW616" t="str">
            <v/>
          </cell>
          <cell r="CX616" t="str">
            <v/>
          </cell>
          <cell r="CY616" t="str">
            <v/>
          </cell>
          <cell r="CZ616" t="str">
            <v/>
          </cell>
          <cell r="DA616" t="str">
            <v/>
          </cell>
          <cell r="DB616" t="str">
            <v/>
          </cell>
          <cell r="DC616" t="str">
            <v/>
          </cell>
          <cell r="DD616" t="str">
            <v/>
          </cell>
          <cell r="DE616" t="str">
            <v/>
          </cell>
          <cell r="DF616" t="str">
            <v/>
          </cell>
          <cell r="DG616" t="str">
            <v/>
          </cell>
          <cell r="DH616" t="str">
            <v/>
          </cell>
          <cell r="DI616" t="str">
            <v/>
          </cell>
          <cell r="DJ616" t="str">
            <v/>
          </cell>
          <cell r="DK616" t="str">
            <v/>
          </cell>
          <cell r="DL616" t="str">
            <v/>
          </cell>
          <cell r="DM616" t="str">
            <v/>
          </cell>
          <cell r="DN616" t="str">
            <v/>
          </cell>
          <cell r="DO616" t="str">
            <v/>
          </cell>
          <cell r="DP616" t="str">
            <v/>
          </cell>
          <cell r="DQ616" t="str">
            <v/>
          </cell>
          <cell r="DR616" t="str">
            <v/>
          </cell>
          <cell r="DS616" t="str">
            <v/>
          </cell>
          <cell r="DT616" t="str">
            <v/>
          </cell>
          <cell r="DU616" t="str">
            <v/>
          </cell>
          <cell r="DV616" t="str">
            <v/>
          </cell>
          <cell r="DW616" t="str">
            <v/>
          </cell>
          <cell r="DX616" t="str">
            <v/>
          </cell>
          <cell r="DY616" t="str">
            <v/>
          </cell>
          <cell r="DZ616" t="str">
            <v/>
          </cell>
          <cell r="EA616" t="str">
            <v/>
          </cell>
          <cell r="EB616" t="str">
            <v/>
          </cell>
          <cell r="EC616" t="str">
            <v/>
          </cell>
          <cell r="ED616" t="str">
            <v/>
          </cell>
          <cell r="EE616" t="str">
            <v/>
          </cell>
          <cell r="EF616" t="str">
            <v/>
          </cell>
          <cell r="EG616" t="str">
            <v/>
          </cell>
          <cell r="EH616" t="str">
            <v/>
          </cell>
          <cell r="EI616" t="str">
            <v/>
          </cell>
          <cell r="EJ616" t="str">
            <v/>
          </cell>
          <cell r="EK616" t="str">
            <v/>
          </cell>
          <cell r="EL616" t="str">
            <v/>
          </cell>
          <cell r="EM616" t="str">
            <v/>
          </cell>
          <cell r="EN616" t="str">
            <v/>
          </cell>
          <cell r="EO616" t="str">
            <v/>
          </cell>
          <cell r="EP616" t="str">
            <v/>
          </cell>
          <cell r="EQ616" t="str">
            <v/>
          </cell>
          <cell r="ER616" t="str">
            <v/>
          </cell>
          <cell r="ES616" t="str">
            <v/>
          </cell>
          <cell r="ET616" t="str">
            <v/>
          </cell>
          <cell r="EU616" t="str">
            <v/>
          </cell>
          <cell r="EV616" t="str">
            <v/>
          </cell>
          <cell r="EW616" t="str">
            <v/>
          </cell>
          <cell r="EX616" t="str">
            <v/>
          </cell>
        </row>
        <row r="617">
          <cell r="B617" t="str">
            <v/>
          </cell>
          <cell r="C617" t="str">
            <v/>
          </cell>
          <cell r="D617" t="str">
            <v/>
          </cell>
          <cell r="E617" t="str">
            <v/>
          </cell>
          <cell r="F617" t="str">
            <v/>
          </cell>
          <cell r="G617" t="str">
            <v/>
          </cell>
          <cell r="H617" t="str">
            <v/>
          </cell>
          <cell r="I617" t="str">
            <v/>
          </cell>
          <cell r="J617" t="str">
            <v/>
          </cell>
          <cell r="K617" t="str">
            <v/>
          </cell>
          <cell r="L617" t="str">
            <v/>
          </cell>
          <cell r="M617" t="str">
            <v/>
          </cell>
          <cell r="N617" t="str">
            <v/>
          </cell>
          <cell r="O617" t="str">
            <v/>
          </cell>
          <cell r="P617" t="str">
            <v/>
          </cell>
          <cell r="Q617" t="str">
            <v/>
          </cell>
          <cell r="R617" t="str">
            <v/>
          </cell>
          <cell r="S617" t="str">
            <v/>
          </cell>
          <cell r="T617" t="str">
            <v/>
          </cell>
          <cell r="U617" t="str">
            <v/>
          </cell>
          <cell r="V617" t="str">
            <v/>
          </cell>
          <cell r="W617" t="str">
            <v/>
          </cell>
          <cell r="X617" t="str">
            <v/>
          </cell>
          <cell r="Y617" t="str">
            <v/>
          </cell>
          <cell r="Z617" t="str">
            <v/>
          </cell>
          <cell r="AA617" t="str">
            <v/>
          </cell>
          <cell r="AB617" t="str">
            <v/>
          </cell>
          <cell r="AC617" t="str">
            <v/>
          </cell>
          <cell r="AD617" t="str">
            <v/>
          </cell>
          <cell r="AE617" t="str">
            <v/>
          </cell>
          <cell r="AF617" t="str">
            <v/>
          </cell>
          <cell r="AG617" t="str">
            <v/>
          </cell>
          <cell r="AH617" t="str">
            <v/>
          </cell>
          <cell r="AI617" t="str">
            <v/>
          </cell>
          <cell r="AJ617" t="str">
            <v/>
          </cell>
          <cell r="AK617" t="str">
            <v/>
          </cell>
          <cell r="AL617" t="str">
            <v/>
          </cell>
          <cell r="AM617" t="str">
            <v/>
          </cell>
          <cell r="AN617" t="str">
            <v/>
          </cell>
          <cell r="AO617" t="str">
            <v/>
          </cell>
          <cell r="AP617" t="str">
            <v/>
          </cell>
          <cell r="AQ617" t="str">
            <v/>
          </cell>
          <cell r="AR617" t="str">
            <v/>
          </cell>
          <cell r="AS617" t="str">
            <v/>
          </cell>
          <cell r="AT617" t="str">
            <v/>
          </cell>
          <cell r="AU617" t="str">
            <v/>
          </cell>
          <cell r="AV617" t="str">
            <v/>
          </cell>
          <cell r="AW617" t="str">
            <v/>
          </cell>
          <cell r="AX617" t="str">
            <v/>
          </cell>
          <cell r="AY617" t="str">
            <v/>
          </cell>
          <cell r="AZ617" t="str">
            <v/>
          </cell>
          <cell r="BA617" t="str">
            <v/>
          </cell>
          <cell r="BB617" t="str">
            <v/>
          </cell>
          <cell r="BC617" t="str">
            <v/>
          </cell>
          <cell r="BD617" t="str">
            <v/>
          </cell>
          <cell r="BE617" t="str">
            <v/>
          </cell>
          <cell r="BF617" t="str">
            <v/>
          </cell>
          <cell r="BG617" t="str">
            <v/>
          </cell>
          <cell r="BH617" t="str">
            <v/>
          </cell>
          <cell r="BI617" t="str">
            <v/>
          </cell>
          <cell r="BJ617" t="str">
            <v/>
          </cell>
          <cell r="BK617" t="str">
            <v/>
          </cell>
          <cell r="BL617" t="str">
            <v/>
          </cell>
          <cell r="BM617" t="str">
            <v/>
          </cell>
          <cell r="BN617" t="str">
            <v/>
          </cell>
          <cell r="BO617" t="str">
            <v/>
          </cell>
          <cell r="BP617" t="str">
            <v/>
          </cell>
          <cell r="BQ617" t="str">
            <v/>
          </cell>
          <cell r="BR617" t="str">
            <v/>
          </cell>
          <cell r="BS617" t="str">
            <v/>
          </cell>
          <cell r="BT617" t="str">
            <v/>
          </cell>
          <cell r="BU617" t="str">
            <v/>
          </cell>
          <cell r="BV617" t="str">
            <v/>
          </cell>
          <cell r="BW617" t="str">
            <v/>
          </cell>
          <cell r="BX617" t="str">
            <v/>
          </cell>
          <cell r="BY617" t="str">
            <v/>
          </cell>
          <cell r="CA617" t="str">
            <v/>
          </cell>
          <cell r="CB617" t="str">
            <v/>
          </cell>
          <cell r="CC617" t="str">
            <v/>
          </cell>
          <cell r="CD617" t="str">
            <v/>
          </cell>
          <cell r="CE617" t="str">
            <v/>
          </cell>
          <cell r="CF617" t="str">
            <v/>
          </cell>
          <cell r="CG617" t="str">
            <v/>
          </cell>
          <cell r="CH617" t="str">
            <v/>
          </cell>
          <cell r="CI617" t="str">
            <v/>
          </cell>
          <cell r="CJ617" t="str">
            <v/>
          </cell>
          <cell r="CK617" t="str">
            <v/>
          </cell>
          <cell r="CL617" t="str">
            <v/>
          </cell>
          <cell r="CM617" t="str">
            <v/>
          </cell>
          <cell r="CN617" t="str">
            <v/>
          </cell>
          <cell r="CO617" t="str">
            <v/>
          </cell>
          <cell r="CP617" t="str">
            <v/>
          </cell>
          <cell r="CQ617" t="str">
            <v/>
          </cell>
          <cell r="CR617" t="str">
            <v/>
          </cell>
          <cell r="CS617" t="str">
            <v/>
          </cell>
          <cell r="CT617" t="str">
            <v/>
          </cell>
          <cell r="CU617" t="str">
            <v/>
          </cell>
          <cell r="CV617" t="str">
            <v/>
          </cell>
          <cell r="CW617" t="str">
            <v/>
          </cell>
          <cell r="CX617" t="str">
            <v/>
          </cell>
          <cell r="CY617" t="str">
            <v/>
          </cell>
          <cell r="CZ617" t="str">
            <v/>
          </cell>
          <cell r="DA617" t="str">
            <v/>
          </cell>
          <cell r="DB617" t="str">
            <v/>
          </cell>
          <cell r="DC617" t="str">
            <v/>
          </cell>
          <cell r="DD617" t="str">
            <v/>
          </cell>
          <cell r="DE617" t="str">
            <v/>
          </cell>
          <cell r="DF617" t="str">
            <v/>
          </cell>
          <cell r="DG617" t="str">
            <v/>
          </cell>
          <cell r="DH617" t="str">
            <v/>
          </cell>
          <cell r="DI617" t="str">
            <v/>
          </cell>
          <cell r="DJ617" t="str">
            <v/>
          </cell>
          <cell r="DK617" t="str">
            <v/>
          </cell>
          <cell r="DL617" t="str">
            <v/>
          </cell>
          <cell r="DM617" t="str">
            <v/>
          </cell>
          <cell r="DN617" t="str">
            <v/>
          </cell>
          <cell r="DO617" t="str">
            <v/>
          </cell>
          <cell r="DP617" t="str">
            <v/>
          </cell>
          <cell r="DQ617" t="str">
            <v/>
          </cell>
          <cell r="DR617" t="str">
            <v/>
          </cell>
          <cell r="DS617" t="str">
            <v/>
          </cell>
          <cell r="DT617" t="str">
            <v/>
          </cell>
          <cell r="DU617" t="str">
            <v/>
          </cell>
          <cell r="DV617" t="str">
            <v/>
          </cell>
          <cell r="DW617" t="str">
            <v/>
          </cell>
          <cell r="DX617" t="str">
            <v/>
          </cell>
          <cell r="DY617" t="str">
            <v/>
          </cell>
          <cell r="DZ617" t="str">
            <v/>
          </cell>
          <cell r="EA617" t="str">
            <v/>
          </cell>
          <cell r="EB617" t="str">
            <v/>
          </cell>
          <cell r="EC617" t="str">
            <v/>
          </cell>
          <cell r="ED617" t="str">
            <v/>
          </cell>
          <cell r="EE617" t="str">
            <v/>
          </cell>
          <cell r="EF617" t="str">
            <v/>
          </cell>
          <cell r="EG617" t="str">
            <v/>
          </cell>
          <cell r="EH617" t="str">
            <v/>
          </cell>
          <cell r="EI617" t="str">
            <v/>
          </cell>
          <cell r="EJ617" t="str">
            <v/>
          </cell>
          <cell r="EK617" t="str">
            <v/>
          </cell>
          <cell r="EL617" t="str">
            <v/>
          </cell>
          <cell r="EM617" t="str">
            <v/>
          </cell>
          <cell r="EN617" t="str">
            <v/>
          </cell>
          <cell r="EO617" t="str">
            <v/>
          </cell>
          <cell r="EP617" t="str">
            <v/>
          </cell>
          <cell r="EQ617" t="str">
            <v/>
          </cell>
          <cell r="ER617" t="str">
            <v/>
          </cell>
          <cell r="ES617" t="str">
            <v/>
          </cell>
          <cell r="ET617" t="str">
            <v/>
          </cell>
          <cell r="EU617" t="str">
            <v/>
          </cell>
          <cell r="EV617" t="str">
            <v/>
          </cell>
          <cell r="EW617" t="str">
            <v/>
          </cell>
          <cell r="EX617" t="str">
            <v/>
          </cell>
        </row>
        <row r="618">
          <cell r="B618" t="str">
            <v/>
          </cell>
          <cell r="C618" t="str">
            <v/>
          </cell>
          <cell r="D618" t="str">
            <v/>
          </cell>
          <cell r="E618" t="str">
            <v/>
          </cell>
          <cell r="F618" t="str">
            <v/>
          </cell>
          <cell r="G618" t="str">
            <v/>
          </cell>
          <cell r="H618" t="str">
            <v/>
          </cell>
          <cell r="I618" t="str">
            <v/>
          </cell>
          <cell r="J618" t="str">
            <v/>
          </cell>
          <cell r="K618" t="str">
            <v/>
          </cell>
          <cell r="L618" t="str">
            <v/>
          </cell>
          <cell r="M618" t="str">
            <v/>
          </cell>
          <cell r="N618" t="str">
            <v/>
          </cell>
          <cell r="O618" t="str">
            <v/>
          </cell>
          <cell r="P618" t="str">
            <v/>
          </cell>
          <cell r="Q618" t="str">
            <v/>
          </cell>
          <cell r="R618" t="str">
            <v/>
          </cell>
          <cell r="S618" t="str">
            <v/>
          </cell>
          <cell r="T618" t="str">
            <v/>
          </cell>
          <cell r="U618" t="str">
            <v/>
          </cell>
          <cell r="V618" t="str">
            <v/>
          </cell>
          <cell r="W618" t="str">
            <v/>
          </cell>
          <cell r="X618" t="str">
            <v/>
          </cell>
          <cell r="Y618" t="str">
            <v/>
          </cell>
          <cell r="Z618" t="str">
            <v/>
          </cell>
          <cell r="AA618" t="str">
            <v/>
          </cell>
          <cell r="AB618" t="str">
            <v/>
          </cell>
          <cell r="AC618" t="str">
            <v/>
          </cell>
          <cell r="AD618" t="str">
            <v/>
          </cell>
          <cell r="AE618" t="str">
            <v/>
          </cell>
          <cell r="AF618" t="str">
            <v/>
          </cell>
          <cell r="AG618" t="str">
            <v/>
          </cell>
          <cell r="AH618" t="str">
            <v/>
          </cell>
          <cell r="AI618" t="str">
            <v/>
          </cell>
          <cell r="AJ618" t="str">
            <v/>
          </cell>
          <cell r="AK618" t="str">
            <v/>
          </cell>
          <cell r="AL618" t="str">
            <v/>
          </cell>
          <cell r="AM618" t="str">
            <v/>
          </cell>
          <cell r="AN618" t="str">
            <v/>
          </cell>
          <cell r="AO618" t="str">
            <v/>
          </cell>
          <cell r="AP618" t="str">
            <v/>
          </cell>
          <cell r="AQ618" t="str">
            <v/>
          </cell>
          <cell r="AR618" t="str">
            <v/>
          </cell>
          <cell r="AS618" t="str">
            <v/>
          </cell>
          <cell r="AT618" t="str">
            <v/>
          </cell>
          <cell r="AU618" t="str">
            <v/>
          </cell>
          <cell r="AV618" t="str">
            <v/>
          </cell>
          <cell r="AW618" t="str">
            <v/>
          </cell>
          <cell r="AX618" t="str">
            <v/>
          </cell>
          <cell r="AY618" t="str">
            <v/>
          </cell>
          <cell r="AZ618" t="str">
            <v/>
          </cell>
          <cell r="BA618" t="str">
            <v/>
          </cell>
          <cell r="BB618" t="str">
            <v/>
          </cell>
          <cell r="BC618" t="str">
            <v/>
          </cell>
          <cell r="BD618" t="str">
            <v/>
          </cell>
          <cell r="BE618" t="str">
            <v/>
          </cell>
          <cell r="BF618" t="str">
            <v/>
          </cell>
          <cell r="BG618" t="str">
            <v/>
          </cell>
          <cell r="BH618" t="str">
            <v/>
          </cell>
          <cell r="BI618" t="str">
            <v/>
          </cell>
          <cell r="BJ618" t="str">
            <v/>
          </cell>
          <cell r="BK618" t="str">
            <v/>
          </cell>
          <cell r="BL618" t="str">
            <v/>
          </cell>
          <cell r="BM618" t="str">
            <v/>
          </cell>
          <cell r="BN618" t="str">
            <v/>
          </cell>
          <cell r="BO618" t="str">
            <v/>
          </cell>
          <cell r="BP618" t="str">
            <v/>
          </cell>
          <cell r="BQ618" t="str">
            <v/>
          </cell>
          <cell r="BR618" t="str">
            <v/>
          </cell>
          <cell r="BS618" t="str">
            <v/>
          </cell>
          <cell r="BT618" t="str">
            <v/>
          </cell>
          <cell r="BU618" t="str">
            <v/>
          </cell>
          <cell r="BV618" t="str">
            <v/>
          </cell>
          <cell r="BW618" t="str">
            <v/>
          </cell>
          <cell r="BX618" t="str">
            <v/>
          </cell>
          <cell r="BY618" t="str">
            <v/>
          </cell>
          <cell r="CA618" t="str">
            <v/>
          </cell>
          <cell r="CB618" t="str">
            <v/>
          </cell>
          <cell r="CC618" t="str">
            <v/>
          </cell>
          <cell r="CD618" t="str">
            <v/>
          </cell>
          <cell r="CE618" t="str">
            <v/>
          </cell>
          <cell r="CF618" t="str">
            <v/>
          </cell>
          <cell r="CG618" t="str">
            <v/>
          </cell>
          <cell r="CH618" t="str">
            <v/>
          </cell>
          <cell r="CI618" t="str">
            <v/>
          </cell>
          <cell r="CJ618" t="str">
            <v/>
          </cell>
          <cell r="CK618" t="str">
            <v/>
          </cell>
          <cell r="CL618" t="str">
            <v/>
          </cell>
          <cell r="CM618" t="str">
            <v/>
          </cell>
          <cell r="CN618" t="str">
            <v/>
          </cell>
          <cell r="CO618" t="str">
            <v/>
          </cell>
          <cell r="CP618" t="str">
            <v/>
          </cell>
          <cell r="CQ618" t="str">
            <v/>
          </cell>
          <cell r="CR618" t="str">
            <v/>
          </cell>
          <cell r="CS618" t="str">
            <v/>
          </cell>
          <cell r="CT618" t="str">
            <v/>
          </cell>
          <cell r="CU618" t="str">
            <v/>
          </cell>
          <cell r="CV618" t="str">
            <v/>
          </cell>
          <cell r="CW618" t="str">
            <v/>
          </cell>
          <cell r="CX618" t="str">
            <v/>
          </cell>
          <cell r="CY618" t="str">
            <v/>
          </cell>
          <cell r="CZ618" t="str">
            <v/>
          </cell>
          <cell r="DA618" t="str">
            <v/>
          </cell>
          <cell r="DB618" t="str">
            <v/>
          </cell>
          <cell r="DC618" t="str">
            <v/>
          </cell>
          <cell r="DD618" t="str">
            <v/>
          </cell>
          <cell r="DE618" t="str">
            <v/>
          </cell>
          <cell r="DF618" t="str">
            <v/>
          </cell>
          <cell r="DG618" t="str">
            <v/>
          </cell>
          <cell r="DH618" t="str">
            <v/>
          </cell>
          <cell r="DI618" t="str">
            <v/>
          </cell>
          <cell r="DJ618" t="str">
            <v/>
          </cell>
          <cell r="DK618" t="str">
            <v/>
          </cell>
          <cell r="DL618" t="str">
            <v/>
          </cell>
          <cell r="DM618" t="str">
            <v/>
          </cell>
          <cell r="DN618" t="str">
            <v/>
          </cell>
          <cell r="DO618" t="str">
            <v/>
          </cell>
          <cell r="DP618" t="str">
            <v/>
          </cell>
          <cell r="DQ618" t="str">
            <v/>
          </cell>
          <cell r="DR618" t="str">
            <v/>
          </cell>
          <cell r="DS618" t="str">
            <v/>
          </cell>
          <cell r="DT618" t="str">
            <v/>
          </cell>
          <cell r="DU618" t="str">
            <v/>
          </cell>
          <cell r="DV618" t="str">
            <v/>
          </cell>
          <cell r="DW618" t="str">
            <v/>
          </cell>
          <cell r="DX618" t="str">
            <v/>
          </cell>
          <cell r="DY618" t="str">
            <v/>
          </cell>
          <cell r="DZ618" t="str">
            <v/>
          </cell>
          <cell r="EA618" t="str">
            <v/>
          </cell>
          <cell r="EB618" t="str">
            <v/>
          </cell>
          <cell r="EC618" t="str">
            <v/>
          </cell>
          <cell r="ED618" t="str">
            <v/>
          </cell>
          <cell r="EE618" t="str">
            <v/>
          </cell>
          <cell r="EF618" t="str">
            <v/>
          </cell>
          <cell r="EG618" t="str">
            <v/>
          </cell>
          <cell r="EH618" t="str">
            <v/>
          </cell>
          <cell r="EI618" t="str">
            <v/>
          </cell>
          <cell r="EJ618" t="str">
            <v/>
          </cell>
          <cell r="EK618" t="str">
            <v/>
          </cell>
          <cell r="EL618" t="str">
            <v/>
          </cell>
          <cell r="EM618" t="str">
            <v/>
          </cell>
          <cell r="EN618" t="str">
            <v/>
          </cell>
          <cell r="EO618" t="str">
            <v/>
          </cell>
          <cell r="EP618" t="str">
            <v/>
          </cell>
          <cell r="EQ618" t="str">
            <v/>
          </cell>
          <cell r="ER618" t="str">
            <v/>
          </cell>
          <cell r="ES618" t="str">
            <v/>
          </cell>
          <cell r="ET618" t="str">
            <v/>
          </cell>
          <cell r="EU618" t="str">
            <v/>
          </cell>
          <cell r="EV618" t="str">
            <v/>
          </cell>
          <cell r="EW618" t="str">
            <v/>
          </cell>
          <cell r="EX618" t="str">
            <v/>
          </cell>
        </row>
        <row r="619">
          <cell r="B619" t="str">
            <v/>
          </cell>
          <cell r="C619" t="str">
            <v/>
          </cell>
          <cell r="D619" t="str">
            <v/>
          </cell>
          <cell r="E619" t="str">
            <v/>
          </cell>
          <cell r="F619" t="str">
            <v/>
          </cell>
          <cell r="G619" t="str">
            <v/>
          </cell>
          <cell r="H619" t="str">
            <v/>
          </cell>
          <cell r="I619" t="str">
            <v/>
          </cell>
          <cell r="J619" t="str">
            <v/>
          </cell>
          <cell r="K619" t="str">
            <v/>
          </cell>
          <cell r="L619" t="str">
            <v/>
          </cell>
          <cell r="M619" t="str">
            <v/>
          </cell>
          <cell r="N619" t="str">
            <v/>
          </cell>
          <cell r="O619" t="str">
            <v/>
          </cell>
          <cell r="P619" t="str">
            <v/>
          </cell>
          <cell r="Q619" t="str">
            <v/>
          </cell>
          <cell r="R619" t="str">
            <v/>
          </cell>
          <cell r="S619" t="str">
            <v/>
          </cell>
          <cell r="T619" t="str">
            <v/>
          </cell>
          <cell r="U619" t="str">
            <v/>
          </cell>
          <cell r="V619" t="str">
            <v/>
          </cell>
          <cell r="W619" t="str">
            <v/>
          </cell>
          <cell r="X619" t="str">
            <v/>
          </cell>
          <cell r="Y619" t="str">
            <v/>
          </cell>
          <cell r="Z619" t="str">
            <v/>
          </cell>
          <cell r="AA619" t="str">
            <v/>
          </cell>
          <cell r="AB619" t="str">
            <v/>
          </cell>
          <cell r="AC619" t="str">
            <v/>
          </cell>
          <cell r="AD619" t="str">
            <v/>
          </cell>
          <cell r="AE619" t="str">
            <v/>
          </cell>
          <cell r="AF619" t="str">
            <v/>
          </cell>
          <cell r="AG619" t="str">
            <v/>
          </cell>
          <cell r="AH619" t="str">
            <v/>
          </cell>
          <cell r="AI619" t="str">
            <v/>
          </cell>
          <cell r="AJ619" t="str">
            <v/>
          </cell>
          <cell r="AK619" t="str">
            <v/>
          </cell>
          <cell r="AL619" t="str">
            <v/>
          </cell>
          <cell r="AM619" t="str">
            <v/>
          </cell>
          <cell r="AN619" t="str">
            <v/>
          </cell>
          <cell r="AO619" t="str">
            <v/>
          </cell>
          <cell r="AP619" t="str">
            <v/>
          </cell>
          <cell r="AQ619" t="str">
            <v/>
          </cell>
          <cell r="AR619" t="str">
            <v/>
          </cell>
          <cell r="AS619" t="str">
            <v/>
          </cell>
          <cell r="AT619" t="str">
            <v/>
          </cell>
          <cell r="AU619" t="str">
            <v/>
          </cell>
          <cell r="AV619" t="str">
            <v/>
          </cell>
          <cell r="AW619" t="str">
            <v/>
          </cell>
          <cell r="AX619" t="str">
            <v/>
          </cell>
          <cell r="AY619" t="str">
            <v/>
          </cell>
          <cell r="AZ619" t="str">
            <v/>
          </cell>
          <cell r="BA619" t="str">
            <v/>
          </cell>
          <cell r="BB619" t="str">
            <v/>
          </cell>
          <cell r="BC619" t="str">
            <v/>
          </cell>
          <cell r="BD619" t="str">
            <v/>
          </cell>
          <cell r="BE619" t="str">
            <v/>
          </cell>
          <cell r="BF619" t="str">
            <v/>
          </cell>
          <cell r="BG619" t="str">
            <v/>
          </cell>
          <cell r="BH619" t="str">
            <v/>
          </cell>
          <cell r="BI619" t="str">
            <v/>
          </cell>
          <cell r="BJ619" t="str">
            <v/>
          </cell>
          <cell r="BK619" t="str">
            <v/>
          </cell>
          <cell r="BL619" t="str">
            <v/>
          </cell>
          <cell r="BM619" t="str">
            <v/>
          </cell>
          <cell r="BN619" t="str">
            <v/>
          </cell>
          <cell r="BO619" t="str">
            <v/>
          </cell>
          <cell r="BP619" t="str">
            <v/>
          </cell>
          <cell r="BQ619" t="str">
            <v/>
          </cell>
          <cell r="BR619" t="str">
            <v/>
          </cell>
          <cell r="BS619" t="str">
            <v/>
          </cell>
          <cell r="BT619" t="str">
            <v/>
          </cell>
          <cell r="BU619" t="str">
            <v/>
          </cell>
          <cell r="BV619" t="str">
            <v/>
          </cell>
          <cell r="BW619" t="str">
            <v/>
          </cell>
          <cell r="BX619" t="str">
            <v/>
          </cell>
          <cell r="BY619" t="str">
            <v/>
          </cell>
          <cell r="CA619" t="str">
            <v/>
          </cell>
          <cell r="CB619" t="str">
            <v/>
          </cell>
          <cell r="CC619" t="str">
            <v/>
          </cell>
          <cell r="CD619" t="str">
            <v/>
          </cell>
          <cell r="CE619" t="str">
            <v/>
          </cell>
          <cell r="CF619" t="str">
            <v/>
          </cell>
          <cell r="CG619" t="str">
            <v/>
          </cell>
          <cell r="CH619" t="str">
            <v/>
          </cell>
          <cell r="CI619" t="str">
            <v/>
          </cell>
          <cell r="CJ619" t="str">
            <v/>
          </cell>
          <cell r="CK619" t="str">
            <v/>
          </cell>
          <cell r="CL619" t="str">
            <v/>
          </cell>
          <cell r="CM619" t="str">
            <v/>
          </cell>
          <cell r="CN619" t="str">
            <v/>
          </cell>
          <cell r="CO619" t="str">
            <v/>
          </cell>
          <cell r="CP619" t="str">
            <v/>
          </cell>
          <cell r="CQ619" t="str">
            <v/>
          </cell>
          <cell r="CR619" t="str">
            <v/>
          </cell>
          <cell r="CS619" t="str">
            <v/>
          </cell>
          <cell r="CT619" t="str">
            <v/>
          </cell>
          <cell r="CU619" t="str">
            <v/>
          </cell>
          <cell r="CV619" t="str">
            <v/>
          </cell>
          <cell r="CW619" t="str">
            <v/>
          </cell>
          <cell r="CX619" t="str">
            <v/>
          </cell>
          <cell r="CY619" t="str">
            <v/>
          </cell>
          <cell r="CZ619" t="str">
            <v/>
          </cell>
          <cell r="DA619" t="str">
            <v/>
          </cell>
          <cell r="DB619" t="str">
            <v/>
          </cell>
          <cell r="DC619" t="str">
            <v/>
          </cell>
          <cell r="DD619" t="str">
            <v/>
          </cell>
          <cell r="DE619" t="str">
            <v/>
          </cell>
          <cell r="DF619" t="str">
            <v/>
          </cell>
          <cell r="DG619" t="str">
            <v/>
          </cell>
          <cell r="DH619" t="str">
            <v/>
          </cell>
          <cell r="DI619" t="str">
            <v/>
          </cell>
          <cell r="DJ619" t="str">
            <v/>
          </cell>
          <cell r="DK619" t="str">
            <v/>
          </cell>
          <cell r="DL619" t="str">
            <v/>
          </cell>
          <cell r="DM619" t="str">
            <v/>
          </cell>
          <cell r="DN619" t="str">
            <v/>
          </cell>
          <cell r="DO619" t="str">
            <v/>
          </cell>
          <cell r="DP619" t="str">
            <v/>
          </cell>
          <cell r="DQ619" t="str">
            <v/>
          </cell>
          <cell r="DR619" t="str">
            <v/>
          </cell>
          <cell r="DS619" t="str">
            <v/>
          </cell>
          <cell r="DT619" t="str">
            <v/>
          </cell>
          <cell r="DU619" t="str">
            <v/>
          </cell>
          <cell r="DV619" t="str">
            <v/>
          </cell>
          <cell r="DW619" t="str">
            <v/>
          </cell>
          <cell r="DX619" t="str">
            <v/>
          </cell>
          <cell r="DY619" t="str">
            <v/>
          </cell>
          <cell r="DZ619" t="str">
            <v/>
          </cell>
          <cell r="EA619" t="str">
            <v/>
          </cell>
          <cell r="EB619" t="str">
            <v/>
          </cell>
          <cell r="EC619" t="str">
            <v/>
          </cell>
          <cell r="ED619" t="str">
            <v/>
          </cell>
          <cell r="EE619" t="str">
            <v/>
          </cell>
          <cell r="EF619" t="str">
            <v/>
          </cell>
          <cell r="EG619" t="str">
            <v/>
          </cell>
          <cell r="EH619" t="str">
            <v/>
          </cell>
          <cell r="EI619" t="str">
            <v/>
          </cell>
          <cell r="EJ619" t="str">
            <v/>
          </cell>
          <cell r="EK619" t="str">
            <v/>
          </cell>
          <cell r="EL619" t="str">
            <v/>
          </cell>
          <cell r="EM619" t="str">
            <v/>
          </cell>
          <cell r="EN619" t="str">
            <v/>
          </cell>
          <cell r="EO619" t="str">
            <v/>
          </cell>
          <cell r="EP619" t="str">
            <v/>
          </cell>
          <cell r="EQ619" t="str">
            <v/>
          </cell>
          <cell r="ER619" t="str">
            <v/>
          </cell>
          <cell r="ES619" t="str">
            <v/>
          </cell>
          <cell r="ET619" t="str">
            <v/>
          </cell>
          <cell r="EU619" t="str">
            <v/>
          </cell>
          <cell r="EV619" t="str">
            <v/>
          </cell>
          <cell r="EW619" t="str">
            <v/>
          </cell>
          <cell r="EX619" t="str">
            <v/>
          </cell>
        </row>
        <row r="620">
          <cell r="B620" t="str">
            <v/>
          </cell>
          <cell r="C620" t="str">
            <v/>
          </cell>
          <cell r="D620" t="str">
            <v/>
          </cell>
          <cell r="E620" t="str">
            <v/>
          </cell>
          <cell r="F620" t="str">
            <v/>
          </cell>
          <cell r="G620" t="str">
            <v/>
          </cell>
          <cell r="H620" t="str">
            <v/>
          </cell>
          <cell r="I620" t="str">
            <v/>
          </cell>
          <cell r="J620" t="str">
            <v/>
          </cell>
          <cell r="K620" t="str">
            <v/>
          </cell>
          <cell r="L620" t="str">
            <v/>
          </cell>
          <cell r="M620" t="str">
            <v/>
          </cell>
          <cell r="N620" t="str">
            <v/>
          </cell>
          <cell r="O620" t="str">
            <v/>
          </cell>
          <cell r="P620" t="str">
            <v/>
          </cell>
          <cell r="Q620" t="str">
            <v/>
          </cell>
          <cell r="R620" t="str">
            <v/>
          </cell>
          <cell r="S620" t="str">
            <v/>
          </cell>
          <cell r="T620" t="str">
            <v/>
          </cell>
          <cell r="U620" t="str">
            <v/>
          </cell>
          <cell r="V620" t="str">
            <v/>
          </cell>
          <cell r="W620" t="str">
            <v/>
          </cell>
          <cell r="X620" t="str">
            <v/>
          </cell>
          <cell r="Y620" t="str">
            <v/>
          </cell>
          <cell r="Z620" t="str">
            <v/>
          </cell>
          <cell r="AA620" t="str">
            <v/>
          </cell>
          <cell r="AB620" t="str">
            <v/>
          </cell>
          <cell r="AC620" t="str">
            <v/>
          </cell>
          <cell r="AD620" t="str">
            <v/>
          </cell>
          <cell r="AE620" t="str">
            <v/>
          </cell>
          <cell r="AF620" t="str">
            <v/>
          </cell>
          <cell r="AG620" t="str">
            <v/>
          </cell>
          <cell r="AH620" t="str">
            <v/>
          </cell>
          <cell r="AI620" t="str">
            <v/>
          </cell>
          <cell r="AJ620" t="str">
            <v/>
          </cell>
          <cell r="AK620" t="str">
            <v/>
          </cell>
          <cell r="AL620" t="str">
            <v/>
          </cell>
          <cell r="AM620" t="str">
            <v/>
          </cell>
          <cell r="AN620" t="str">
            <v/>
          </cell>
          <cell r="AO620" t="str">
            <v/>
          </cell>
          <cell r="AP620" t="str">
            <v/>
          </cell>
          <cell r="AQ620" t="str">
            <v/>
          </cell>
          <cell r="AR620" t="str">
            <v/>
          </cell>
          <cell r="AS620" t="str">
            <v/>
          </cell>
          <cell r="AT620" t="str">
            <v/>
          </cell>
          <cell r="AU620" t="str">
            <v/>
          </cell>
          <cell r="AV620" t="str">
            <v/>
          </cell>
          <cell r="AW620" t="str">
            <v/>
          </cell>
          <cell r="AX620" t="str">
            <v/>
          </cell>
          <cell r="AY620" t="str">
            <v/>
          </cell>
          <cell r="AZ620" t="str">
            <v/>
          </cell>
          <cell r="BA620" t="str">
            <v/>
          </cell>
          <cell r="BB620" t="str">
            <v/>
          </cell>
          <cell r="BC620" t="str">
            <v/>
          </cell>
          <cell r="BD620" t="str">
            <v/>
          </cell>
          <cell r="BE620" t="str">
            <v/>
          </cell>
          <cell r="BF620" t="str">
            <v/>
          </cell>
          <cell r="BG620" t="str">
            <v/>
          </cell>
          <cell r="BH620" t="str">
            <v/>
          </cell>
          <cell r="BI620" t="str">
            <v/>
          </cell>
          <cell r="BJ620" t="str">
            <v/>
          </cell>
          <cell r="BK620" t="str">
            <v/>
          </cell>
          <cell r="BL620" t="str">
            <v/>
          </cell>
          <cell r="BM620" t="str">
            <v/>
          </cell>
          <cell r="BN620" t="str">
            <v/>
          </cell>
          <cell r="BO620" t="str">
            <v/>
          </cell>
          <cell r="BP620" t="str">
            <v/>
          </cell>
          <cell r="BQ620" t="str">
            <v/>
          </cell>
          <cell r="BR620" t="str">
            <v/>
          </cell>
          <cell r="BS620" t="str">
            <v/>
          </cell>
          <cell r="BT620" t="str">
            <v/>
          </cell>
          <cell r="BU620" t="str">
            <v/>
          </cell>
          <cell r="BV620" t="str">
            <v/>
          </cell>
          <cell r="BW620" t="str">
            <v/>
          </cell>
          <cell r="BX620" t="str">
            <v/>
          </cell>
          <cell r="BY620" t="str">
            <v/>
          </cell>
          <cell r="CA620" t="str">
            <v/>
          </cell>
          <cell r="CB620" t="str">
            <v/>
          </cell>
          <cell r="CC620" t="str">
            <v/>
          </cell>
          <cell r="CD620" t="str">
            <v/>
          </cell>
          <cell r="CE620" t="str">
            <v/>
          </cell>
          <cell r="CF620" t="str">
            <v/>
          </cell>
          <cell r="CG620" t="str">
            <v/>
          </cell>
          <cell r="CH620" t="str">
            <v/>
          </cell>
          <cell r="CI620" t="str">
            <v/>
          </cell>
          <cell r="CJ620" t="str">
            <v/>
          </cell>
          <cell r="CK620" t="str">
            <v/>
          </cell>
          <cell r="CL620" t="str">
            <v/>
          </cell>
          <cell r="CM620" t="str">
            <v/>
          </cell>
          <cell r="CN620" t="str">
            <v/>
          </cell>
          <cell r="CO620" t="str">
            <v/>
          </cell>
          <cell r="CP620" t="str">
            <v/>
          </cell>
          <cell r="CQ620" t="str">
            <v/>
          </cell>
          <cell r="CR620" t="str">
            <v/>
          </cell>
          <cell r="CS620" t="str">
            <v/>
          </cell>
          <cell r="CT620" t="str">
            <v/>
          </cell>
          <cell r="CU620" t="str">
            <v/>
          </cell>
          <cell r="CV620" t="str">
            <v/>
          </cell>
          <cell r="CW620" t="str">
            <v/>
          </cell>
          <cell r="CX620" t="str">
            <v/>
          </cell>
          <cell r="CY620" t="str">
            <v/>
          </cell>
          <cell r="CZ620" t="str">
            <v/>
          </cell>
          <cell r="DA620" t="str">
            <v/>
          </cell>
          <cell r="DB620" t="str">
            <v/>
          </cell>
          <cell r="DC620" t="str">
            <v/>
          </cell>
          <cell r="DD620" t="str">
            <v/>
          </cell>
          <cell r="DE620" t="str">
            <v/>
          </cell>
          <cell r="DF620" t="str">
            <v/>
          </cell>
          <cell r="DG620" t="str">
            <v/>
          </cell>
          <cell r="DH620" t="str">
            <v/>
          </cell>
          <cell r="DI620" t="str">
            <v/>
          </cell>
          <cell r="DJ620" t="str">
            <v/>
          </cell>
          <cell r="DK620" t="str">
            <v/>
          </cell>
          <cell r="DL620" t="str">
            <v/>
          </cell>
          <cell r="DM620" t="str">
            <v/>
          </cell>
          <cell r="DN620" t="str">
            <v/>
          </cell>
          <cell r="DO620" t="str">
            <v/>
          </cell>
          <cell r="DP620" t="str">
            <v/>
          </cell>
          <cell r="DQ620" t="str">
            <v/>
          </cell>
          <cell r="DR620" t="str">
            <v/>
          </cell>
          <cell r="DS620" t="str">
            <v/>
          </cell>
          <cell r="DT620" t="str">
            <v/>
          </cell>
          <cell r="DU620" t="str">
            <v/>
          </cell>
          <cell r="DV620" t="str">
            <v/>
          </cell>
          <cell r="DW620" t="str">
            <v/>
          </cell>
          <cell r="DX620" t="str">
            <v/>
          </cell>
          <cell r="DY620" t="str">
            <v/>
          </cell>
          <cell r="DZ620" t="str">
            <v/>
          </cell>
          <cell r="EA620" t="str">
            <v/>
          </cell>
          <cell r="EB620" t="str">
            <v/>
          </cell>
          <cell r="EC620" t="str">
            <v/>
          </cell>
          <cell r="ED620" t="str">
            <v/>
          </cell>
          <cell r="EE620" t="str">
            <v/>
          </cell>
          <cell r="EF620" t="str">
            <v/>
          </cell>
          <cell r="EG620" t="str">
            <v/>
          </cell>
          <cell r="EH620" t="str">
            <v/>
          </cell>
          <cell r="EI620" t="str">
            <v/>
          </cell>
          <cell r="EJ620" t="str">
            <v/>
          </cell>
          <cell r="EK620" t="str">
            <v/>
          </cell>
          <cell r="EL620" t="str">
            <v/>
          </cell>
          <cell r="EM620" t="str">
            <v/>
          </cell>
          <cell r="EN620" t="str">
            <v/>
          </cell>
          <cell r="EO620" t="str">
            <v/>
          </cell>
          <cell r="EP620" t="str">
            <v/>
          </cell>
          <cell r="EQ620" t="str">
            <v/>
          </cell>
          <cell r="ER620" t="str">
            <v/>
          </cell>
          <cell r="ES620" t="str">
            <v/>
          </cell>
          <cell r="ET620" t="str">
            <v/>
          </cell>
          <cell r="EU620" t="str">
            <v/>
          </cell>
          <cell r="EV620" t="str">
            <v/>
          </cell>
          <cell r="EW620" t="str">
            <v/>
          </cell>
          <cell r="EX620" t="str">
            <v/>
          </cell>
        </row>
        <row r="621">
          <cell r="B621" t="str">
            <v/>
          </cell>
          <cell r="C621" t="str">
            <v/>
          </cell>
          <cell r="D621" t="str">
            <v/>
          </cell>
          <cell r="E621" t="str">
            <v/>
          </cell>
          <cell r="F621" t="str">
            <v/>
          </cell>
          <cell r="G621" t="str">
            <v/>
          </cell>
          <cell r="H621" t="str">
            <v/>
          </cell>
          <cell r="I621" t="str">
            <v/>
          </cell>
          <cell r="J621" t="str">
            <v/>
          </cell>
          <cell r="K621" t="str">
            <v/>
          </cell>
          <cell r="L621" t="str">
            <v/>
          </cell>
          <cell r="M621" t="str">
            <v/>
          </cell>
          <cell r="N621" t="str">
            <v/>
          </cell>
          <cell r="O621" t="str">
            <v/>
          </cell>
          <cell r="P621" t="str">
            <v/>
          </cell>
          <cell r="Q621" t="str">
            <v/>
          </cell>
          <cell r="R621" t="str">
            <v/>
          </cell>
          <cell r="S621" t="str">
            <v/>
          </cell>
          <cell r="T621" t="str">
            <v/>
          </cell>
          <cell r="U621" t="str">
            <v/>
          </cell>
          <cell r="V621" t="str">
            <v/>
          </cell>
          <cell r="W621" t="str">
            <v/>
          </cell>
          <cell r="X621" t="str">
            <v/>
          </cell>
          <cell r="Y621" t="str">
            <v/>
          </cell>
          <cell r="Z621" t="str">
            <v/>
          </cell>
          <cell r="AA621" t="str">
            <v/>
          </cell>
          <cell r="AB621" t="str">
            <v/>
          </cell>
          <cell r="AC621" t="str">
            <v/>
          </cell>
          <cell r="AD621" t="str">
            <v/>
          </cell>
          <cell r="AE621" t="str">
            <v/>
          </cell>
          <cell r="AF621" t="str">
            <v/>
          </cell>
          <cell r="AG621" t="str">
            <v/>
          </cell>
          <cell r="AH621" t="str">
            <v/>
          </cell>
          <cell r="AI621" t="str">
            <v/>
          </cell>
          <cell r="AJ621" t="str">
            <v/>
          </cell>
          <cell r="AK621" t="str">
            <v/>
          </cell>
          <cell r="AL621" t="str">
            <v/>
          </cell>
          <cell r="AM621" t="str">
            <v/>
          </cell>
          <cell r="AN621" t="str">
            <v/>
          </cell>
          <cell r="AO621" t="str">
            <v/>
          </cell>
          <cell r="AP621" t="str">
            <v/>
          </cell>
          <cell r="AQ621" t="str">
            <v/>
          </cell>
          <cell r="AR621" t="str">
            <v/>
          </cell>
          <cell r="AS621" t="str">
            <v/>
          </cell>
          <cell r="AT621" t="str">
            <v/>
          </cell>
          <cell r="AU621" t="str">
            <v/>
          </cell>
          <cell r="AV621" t="str">
            <v/>
          </cell>
          <cell r="AW621" t="str">
            <v/>
          </cell>
          <cell r="AX621" t="str">
            <v/>
          </cell>
          <cell r="AY621" t="str">
            <v/>
          </cell>
          <cell r="AZ621" t="str">
            <v/>
          </cell>
          <cell r="BA621" t="str">
            <v/>
          </cell>
          <cell r="BB621" t="str">
            <v/>
          </cell>
          <cell r="BC621" t="str">
            <v/>
          </cell>
          <cell r="BD621" t="str">
            <v/>
          </cell>
          <cell r="BE621" t="str">
            <v/>
          </cell>
          <cell r="BF621" t="str">
            <v/>
          </cell>
          <cell r="BG621" t="str">
            <v/>
          </cell>
          <cell r="BH621" t="str">
            <v/>
          </cell>
          <cell r="BI621" t="str">
            <v/>
          </cell>
          <cell r="BJ621" t="str">
            <v/>
          </cell>
          <cell r="BK621" t="str">
            <v/>
          </cell>
          <cell r="BL621" t="str">
            <v/>
          </cell>
          <cell r="BM621" t="str">
            <v/>
          </cell>
          <cell r="BN621" t="str">
            <v/>
          </cell>
          <cell r="BO621" t="str">
            <v/>
          </cell>
          <cell r="BP621" t="str">
            <v/>
          </cell>
          <cell r="BQ621" t="str">
            <v/>
          </cell>
          <cell r="BR621" t="str">
            <v/>
          </cell>
          <cell r="BS621" t="str">
            <v/>
          </cell>
          <cell r="BT621" t="str">
            <v/>
          </cell>
          <cell r="BU621" t="str">
            <v/>
          </cell>
          <cell r="BV621" t="str">
            <v/>
          </cell>
          <cell r="BW621" t="str">
            <v/>
          </cell>
          <cell r="BX621" t="str">
            <v/>
          </cell>
          <cell r="BY621" t="str">
            <v/>
          </cell>
          <cell r="CA621" t="str">
            <v/>
          </cell>
          <cell r="CB621" t="str">
            <v/>
          </cell>
          <cell r="CC621" t="str">
            <v/>
          </cell>
          <cell r="CD621" t="str">
            <v/>
          </cell>
          <cell r="CE621" t="str">
            <v/>
          </cell>
          <cell r="CF621" t="str">
            <v/>
          </cell>
          <cell r="CG621" t="str">
            <v/>
          </cell>
          <cell r="CH621" t="str">
            <v/>
          </cell>
          <cell r="CI621" t="str">
            <v/>
          </cell>
          <cell r="CJ621" t="str">
            <v/>
          </cell>
          <cell r="CK621" t="str">
            <v/>
          </cell>
          <cell r="CL621" t="str">
            <v/>
          </cell>
          <cell r="CM621" t="str">
            <v/>
          </cell>
          <cell r="CN621" t="str">
            <v/>
          </cell>
          <cell r="CO621" t="str">
            <v/>
          </cell>
          <cell r="CP621" t="str">
            <v/>
          </cell>
          <cell r="CQ621" t="str">
            <v/>
          </cell>
          <cell r="CR621" t="str">
            <v/>
          </cell>
          <cell r="CS621" t="str">
            <v/>
          </cell>
          <cell r="CT621" t="str">
            <v/>
          </cell>
          <cell r="CU621" t="str">
            <v/>
          </cell>
          <cell r="CV621" t="str">
            <v/>
          </cell>
          <cell r="CW621" t="str">
            <v/>
          </cell>
          <cell r="CX621" t="str">
            <v/>
          </cell>
          <cell r="CY621" t="str">
            <v/>
          </cell>
          <cell r="CZ621" t="str">
            <v/>
          </cell>
          <cell r="DA621" t="str">
            <v/>
          </cell>
          <cell r="DB621" t="str">
            <v/>
          </cell>
          <cell r="DC621" t="str">
            <v/>
          </cell>
          <cell r="DD621" t="str">
            <v/>
          </cell>
          <cell r="DE621" t="str">
            <v/>
          </cell>
          <cell r="DF621" t="str">
            <v/>
          </cell>
          <cell r="DG621" t="str">
            <v/>
          </cell>
          <cell r="DH621" t="str">
            <v/>
          </cell>
          <cell r="DI621" t="str">
            <v/>
          </cell>
          <cell r="DJ621" t="str">
            <v/>
          </cell>
          <cell r="DK621" t="str">
            <v/>
          </cell>
          <cell r="DL621" t="str">
            <v/>
          </cell>
          <cell r="DM621" t="str">
            <v/>
          </cell>
          <cell r="DN621" t="str">
            <v/>
          </cell>
          <cell r="DO621" t="str">
            <v/>
          </cell>
          <cell r="DP621" t="str">
            <v/>
          </cell>
          <cell r="DQ621" t="str">
            <v/>
          </cell>
          <cell r="DR621" t="str">
            <v/>
          </cell>
          <cell r="DS621" t="str">
            <v/>
          </cell>
          <cell r="DT621" t="str">
            <v/>
          </cell>
          <cell r="DU621" t="str">
            <v/>
          </cell>
          <cell r="DV621" t="str">
            <v/>
          </cell>
          <cell r="DW621" t="str">
            <v/>
          </cell>
          <cell r="DX621" t="str">
            <v/>
          </cell>
          <cell r="DY621" t="str">
            <v/>
          </cell>
          <cell r="DZ621" t="str">
            <v/>
          </cell>
          <cell r="EA621" t="str">
            <v/>
          </cell>
          <cell r="EB621" t="str">
            <v/>
          </cell>
          <cell r="EC621" t="str">
            <v/>
          </cell>
          <cell r="ED621" t="str">
            <v/>
          </cell>
          <cell r="EE621" t="str">
            <v/>
          </cell>
          <cell r="EF621" t="str">
            <v/>
          </cell>
          <cell r="EG621" t="str">
            <v/>
          </cell>
          <cell r="EH621" t="str">
            <v/>
          </cell>
          <cell r="EI621" t="str">
            <v/>
          </cell>
          <cell r="EJ621" t="str">
            <v/>
          </cell>
          <cell r="EK621" t="str">
            <v/>
          </cell>
          <cell r="EL621" t="str">
            <v/>
          </cell>
          <cell r="EM621" t="str">
            <v/>
          </cell>
          <cell r="EN621" t="str">
            <v/>
          </cell>
          <cell r="EO621" t="str">
            <v/>
          </cell>
          <cell r="EP621" t="str">
            <v/>
          </cell>
          <cell r="EQ621" t="str">
            <v/>
          </cell>
          <cell r="ER621" t="str">
            <v/>
          </cell>
          <cell r="ES621" t="str">
            <v/>
          </cell>
          <cell r="ET621" t="str">
            <v/>
          </cell>
          <cell r="EU621" t="str">
            <v/>
          </cell>
          <cell r="EV621" t="str">
            <v/>
          </cell>
          <cell r="EW621" t="str">
            <v/>
          </cell>
          <cell r="EX621" t="str">
            <v/>
          </cell>
        </row>
        <row r="622">
          <cell r="B622" t="str">
            <v/>
          </cell>
          <cell r="C622" t="str">
            <v/>
          </cell>
          <cell r="D622" t="str">
            <v/>
          </cell>
          <cell r="E622" t="str">
            <v/>
          </cell>
          <cell r="F622" t="str">
            <v/>
          </cell>
          <cell r="G622" t="str">
            <v/>
          </cell>
          <cell r="H622" t="str">
            <v/>
          </cell>
          <cell r="I622" t="str">
            <v/>
          </cell>
          <cell r="J622" t="str">
            <v/>
          </cell>
          <cell r="K622" t="str">
            <v/>
          </cell>
          <cell r="L622" t="str">
            <v/>
          </cell>
          <cell r="M622" t="str">
            <v/>
          </cell>
          <cell r="N622" t="str">
            <v/>
          </cell>
          <cell r="O622" t="str">
            <v/>
          </cell>
          <cell r="P622" t="str">
            <v/>
          </cell>
          <cell r="Q622" t="str">
            <v/>
          </cell>
          <cell r="R622" t="str">
            <v/>
          </cell>
          <cell r="S622" t="str">
            <v/>
          </cell>
          <cell r="T622" t="str">
            <v/>
          </cell>
          <cell r="U622" t="str">
            <v/>
          </cell>
          <cell r="V622" t="str">
            <v/>
          </cell>
          <cell r="W622" t="str">
            <v/>
          </cell>
          <cell r="X622" t="str">
            <v/>
          </cell>
          <cell r="Y622" t="str">
            <v/>
          </cell>
          <cell r="Z622" t="str">
            <v/>
          </cell>
          <cell r="AA622" t="str">
            <v/>
          </cell>
          <cell r="AB622" t="str">
            <v/>
          </cell>
          <cell r="AC622" t="str">
            <v/>
          </cell>
          <cell r="AD622" t="str">
            <v/>
          </cell>
          <cell r="AE622" t="str">
            <v/>
          </cell>
          <cell r="AF622" t="str">
            <v/>
          </cell>
          <cell r="AG622" t="str">
            <v/>
          </cell>
          <cell r="AH622" t="str">
            <v/>
          </cell>
          <cell r="AI622" t="str">
            <v/>
          </cell>
          <cell r="AJ622" t="str">
            <v/>
          </cell>
          <cell r="AK622" t="str">
            <v/>
          </cell>
          <cell r="AL622" t="str">
            <v/>
          </cell>
          <cell r="AM622" t="str">
            <v/>
          </cell>
          <cell r="AN622" t="str">
            <v/>
          </cell>
          <cell r="AO622" t="str">
            <v/>
          </cell>
          <cell r="AP622" t="str">
            <v/>
          </cell>
          <cell r="AQ622" t="str">
            <v/>
          </cell>
          <cell r="AR622" t="str">
            <v/>
          </cell>
          <cell r="AS622" t="str">
            <v/>
          </cell>
          <cell r="AT622" t="str">
            <v/>
          </cell>
          <cell r="AU622" t="str">
            <v/>
          </cell>
          <cell r="AV622" t="str">
            <v/>
          </cell>
          <cell r="AW622" t="str">
            <v/>
          </cell>
          <cell r="AX622" t="str">
            <v/>
          </cell>
          <cell r="AY622" t="str">
            <v/>
          </cell>
          <cell r="AZ622" t="str">
            <v/>
          </cell>
          <cell r="BA622" t="str">
            <v/>
          </cell>
          <cell r="BB622" t="str">
            <v/>
          </cell>
          <cell r="BC622" t="str">
            <v/>
          </cell>
          <cell r="BD622" t="str">
            <v/>
          </cell>
          <cell r="BE622" t="str">
            <v/>
          </cell>
          <cell r="BF622" t="str">
            <v/>
          </cell>
          <cell r="BG622" t="str">
            <v/>
          </cell>
          <cell r="BH622" t="str">
            <v/>
          </cell>
          <cell r="BI622" t="str">
            <v/>
          </cell>
          <cell r="BJ622" t="str">
            <v/>
          </cell>
          <cell r="BK622" t="str">
            <v/>
          </cell>
          <cell r="BL622" t="str">
            <v/>
          </cell>
          <cell r="BM622" t="str">
            <v/>
          </cell>
          <cell r="BN622" t="str">
            <v/>
          </cell>
          <cell r="BO622" t="str">
            <v/>
          </cell>
          <cell r="BP622" t="str">
            <v/>
          </cell>
          <cell r="BQ622" t="str">
            <v/>
          </cell>
          <cell r="BR622" t="str">
            <v/>
          </cell>
          <cell r="BS622" t="str">
            <v/>
          </cell>
          <cell r="BT622" t="str">
            <v/>
          </cell>
          <cell r="BU622" t="str">
            <v/>
          </cell>
          <cell r="BV622" t="str">
            <v/>
          </cell>
          <cell r="BW622" t="str">
            <v/>
          </cell>
          <cell r="BX622" t="str">
            <v/>
          </cell>
          <cell r="BY622" t="str">
            <v/>
          </cell>
          <cell r="CA622" t="str">
            <v/>
          </cell>
          <cell r="CB622" t="str">
            <v/>
          </cell>
          <cell r="CC622" t="str">
            <v/>
          </cell>
          <cell r="CD622" t="str">
            <v/>
          </cell>
          <cell r="CE622" t="str">
            <v/>
          </cell>
          <cell r="CF622" t="str">
            <v/>
          </cell>
          <cell r="CG622" t="str">
            <v/>
          </cell>
          <cell r="CH622" t="str">
            <v/>
          </cell>
          <cell r="CI622" t="str">
            <v/>
          </cell>
          <cell r="CJ622" t="str">
            <v/>
          </cell>
          <cell r="CK622" t="str">
            <v/>
          </cell>
          <cell r="CL622" t="str">
            <v/>
          </cell>
          <cell r="CM622" t="str">
            <v/>
          </cell>
          <cell r="CN622" t="str">
            <v/>
          </cell>
          <cell r="CO622" t="str">
            <v/>
          </cell>
          <cell r="CP622" t="str">
            <v/>
          </cell>
          <cell r="CQ622" t="str">
            <v/>
          </cell>
          <cell r="CR622" t="str">
            <v/>
          </cell>
          <cell r="CS622" t="str">
            <v/>
          </cell>
          <cell r="CT622" t="str">
            <v/>
          </cell>
          <cell r="CU622" t="str">
            <v/>
          </cell>
          <cell r="CV622" t="str">
            <v/>
          </cell>
          <cell r="CW622" t="str">
            <v/>
          </cell>
          <cell r="CX622" t="str">
            <v/>
          </cell>
          <cell r="CY622" t="str">
            <v/>
          </cell>
          <cell r="CZ622" t="str">
            <v/>
          </cell>
          <cell r="DA622" t="str">
            <v/>
          </cell>
          <cell r="DB622" t="str">
            <v/>
          </cell>
          <cell r="DC622" t="str">
            <v/>
          </cell>
          <cell r="DD622" t="str">
            <v/>
          </cell>
          <cell r="DE622" t="str">
            <v/>
          </cell>
          <cell r="DF622" t="str">
            <v/>
          </cell>
          <cell r="DG622" t="str">
            <v/>
          </cell>
          <cell r="DH622" t="str">
            <v/>
          </cell>
          <cell r="DI622" t="str">
            <v/>
          </cell>
          <cell r="DJ622" t="str">
            <v/>
          </cell>
          <cell r="DK622" t="str">
            <v/>
          </cell>
          <cell r="DL622" t="str">
            <v/>
          </cell>
          <cell r="DM622" t="str">
            <v/>
          </cell>
          <cell r="DN622" t="str">
            <v/>
          </cell>
          <cell r="DO622" t="str">
            <v/>
          </cell>
          <cell r="DP622" t="str">
            <v/>
          </cell>
          <cell r="DQ622" t="str">
            <v/>
          </cell>
          <cell r="DR622" t="str">
            <v/>
          </cell>
          <cell r="DS622" t="str">
            <v/>
          </cell>
          <cell r="DT622" t="str">
            <v/>
          </cell>
          <cell r="DU622" t="str">
            <v/>
          </cell>
          <cell r="DV622" t="str">
            <v/>
          </cell>
          <cell r="DW622" t="str">
            <v/>
          </cell>
          <cell r="DX622" t="str">
            <v/>
          </cell>
          <cell r="DY622" t="str">
            <v/>
          </cell>
          <cell r="DZ622" t="str">
            <v/>
          </cell>
          <cell r="EA622" t="str">
            <v/>
          </cell>
          <cell r="EB622" t="str">
            <v/>
          </cell>
          <cell r="EC622" t="str">
            <v/>
          </cell>
          <cell r="ED622" t="str">
            <v/>
          </cell>
          <cell r="EE622" t="str">
            <v/>
          </cell>
          <cell r="EF622" t="str">
            <v/>
          </cell>
          <cell r="EG622" t="str">
            <v/>
          </cell>
          <cell r="EH622" t="str">
            <v/>
          </cell>
          <cell r="EI622" t="str">
            <v/>
          </cell>
          <cell r="EJ622" t="str">
            <v/>
          </cell>
          <cell r="EK622" t="str">
            <v/>
          </cell>
          <cell r="EL622" t="str">
            <v/>
          </cell>
          <cell r="EM622" t="str">
            <v/>
          </cell>
          <cell r="EN622" t="str">
            <v/>
          </cell>
          <cell r="EO622" t="str">
            <v/>
          </cell>
          <cell r="EP622" t="str">
            <v/>
          </cell>
          <cell r="EQ622" t="str">
            <v/>
          </cell>
          <cell r="ER622" t="str">
            <v/>
          </cell>
          <cell r="ES622" t="str">
            <v/>
          </cell>
          <cell r="ET622" t="str">
            <v/>
          </cell>
          <cell r="EU622" t="str">
            <v/>
          </cell>
          <cell r="EV622" t="str">
            <v/>
          </cell>
          <cell r="EW622" t="str">
            <v/>
          </cell>
          <cell r="EX622" t="str">
            <v/>
          </cell>
        </row>
        <row r="623">
          <cell r="B623" t="str">
            <v/>
          </cell>
          <cell r="C623" t="str">
            <v/>
          </cell>
          <cell r="D623" t="str">
            <v/>
          </cell>
          <cell r="E623" t="str">
            <v/>
          </cell>
          <cell r="F623" t="str">
            <v/>
          </cell>
          <cell r="G623" t="str">
            <v/>
          </cell>
          <cell r="H623" t="str">
            <v/>
          </cell>
          <cell r="I623" t="str">
            <v/>
          </cell>
          <cell r="J623" t="str">
            <v/>
          </cell>
          <cell r="K623" t="str">
            <v/>
          </cell>
          <cell r="L623" t="str">
            <v/>
          </cell>
          <cell r="M623" t="str">
            <v/>
          </cell>
          <cell r="N623" t="str">
            <v/>
          </cell>
          <cell r="O623" t="str">
            <v/>
          </cell>
          <cell r="P623" t="str">
            <v/>
          </cell>
          <cell r="Q623" t="str">
            <v/>
          </cell>
          <cell r="R623" t="str">
            <v/>
          </cell>
          <cell r="S623" t="str">
            <v/>
          </cell>
          <cell r="T623" t="str">
            <v/>
          </cell>
          <cell r="U623" t="str">
            <v/>
          </cell>
          <cell r="V623" t="str">
            <v/>
          </cell>
          <cell r="W623" t="str">
            <v/>
          </cell>
          <cell r="X623" t="str">
            <v/>
          </cell>
          <cell r="Y623" t="str">
            <v/>
          </cell>
          <cell r="Z623" t="str">
            <v/>
          </cell>
          <cell r="AA623" t="str">
            <v/>
          </cell>
          <cell r="AB623" t="str">
            <v/>
          </cell>
          <cell r="AC623" t="str">
            <v/>
          </cell>
          <cell r="AD623" t="str">
            <v/>
          </cell>
          <cell r="AE623" t="str">
            <v/>
          </cell>
          <cell r="AF623" t="str">
            <v/>
          </cell>
          <cell r="AG623" t="str">
            <v/>
          </cell>
          <cell r="AH623" t="str">
            <v/>
          </cell>
          <cell r="AI623" t="str">
            <v/>
          </cell>
          <cell r="AJ623" t="str">
            <v/>
          </cell>
          <cell r="AK623" t="str">
            <v/>
          </cell>
          <cell r="AL623" t="str">
            <v/>
          </cell>
          <cell r="AM623" t="str">
            <v/>
          </cell>
          <cell r="AN623" t="str">
            <v/>
          </cell>
          <cell r="AO623" t="str">
            <v/>
          </cell>
          <cell r="AP623" t="str">
            <v/>
          </cell>
          <cell r="AQ623" t="str">
            <v/>
          </cell>
          <cell r="AR623" t="str">
            <v/>
          </cell>
          <cell r="AS623" t="str">
            <v/>
          </cell>
          <cell r="AT623" t="str">
            <v/>
          </cell>
          <cell r="AU623" t="str">
            <v/>
          </cell>
          <cell r="AV623" t="str">
            <v/>
          </cell>
          <cell r="AW623" t="str">
            <v/>
          </cell>
          <cell r="AX623" t="str">
            <v/>
          </cell>
          <cell r="AY623" t="str">
            <v/>
          </cell>
          <cell r="AZ623" t="str">
            <v/>
          </cell>
          <cell r="BA623" t="str">
            <v/>
          </cell>
          <cell r="BB623" t="str">
            <v/>
          </cell>
          <cell r="BC623" t="str">
            <v/>
          </cell>
          <cell r="BD623" t="str">
            <v/>
          </cell>
          <cell r="BE623" t="str">
            <v/>
          </cell>
          <cell r="BF623" t="str">
            <v/>
          </cell>
          <cell r="BG623" t="str">
            <v/>
          </cell>
          <cell r="BH623" t="str">
            <v/>
          </cell>
          <cell r="BI623" t="str">
            <v/>
          </cell>
          <cell r="BJ623" t="str">
            <v/>
          </cell>
          <cell r="BK623" t="str">
            <v/>
          </cell>
          <cell r="BL623" t="str">
            <v/>
          </cell>
          <cell r="BM623" t="str">
            <v/>
          </cell>
          <cell r="BN623" t="str">
            <v/>
          </cell>
          <cell r="BO623" t="str">
            <v/>
          </cell>
          <cell r="BP623" t="str">
            <v/>
          </cell>
          <cell r="BQ623" t="str">
            <v/>
          </cell>
          <cell r="BR623" t="str">
            <v/>
          </cell>
          <cell r="BS623" t="str">
            <v/>
          </cell>
          <cell r="BT623" t="str">
            <v/>
          </cell>
          <cell r="BU623" t="str">
            <v/>
          </cell>
          <cell r="BV623" t="str">
            <v/>
          </cell>
          <cell r="BW623" t="str">
            <v/>
          </cell>
          <cell r="BX623" t="str">
            <v/>
          </cell>
          <cell r="BY623" t="str">
            <v/>
          </cell>
          <cell r="CA623" t="str">
            <v/>
          </cell>
          <cell r="CB623" t="str">
            <v/>
          </cell>
          <cell r="CC623" t="str">
            <v/>
          </cell>
          <cell r="CD623" t="str">
            <v/>
          </cell>
          <cell r="CE623" t="str">
            <v/>
          </cell>
          <cell r="CF623" t="str">
            <v/>
          </cell>
          <cell r="CG623" t="str">
            <v/>
          </cell>
          <cell r="CH623" t="str">
            <v/>
          </cell>
          <cell r="CI623" t="str">
            <v/>
          </cell>
          <cell r="CJ623" t="str">
            <v/>
          </cell>
          <cell r="CK623" t="str">
            <v/>
          </cell>
          <cell r="CL623" t="str">
            <v/>
          </cell>
          <cell r="CM623" t="str">
            <v/>
          </cell>
          <cell r="CN623" t="str">
            <v/>
          </cell>
          <cell r="CO623" t="str">
            <v/>
          </cell>
          <cell r="CP623" t="str">
            <v/>
          </cell>
          <cell r="CQ623" t="str">
            <v/>
          </cell>
          <cell r="CR623" t="str">
            <v/>
          </cell>
          <cell r="CS623" t="str">
            <v/>
          </cell>
          <cell r="CT623" t="str">
            <v/>
          </cell>
          <cell r="CU623" t="str">
            <v/>
          </cell>
          <cell r="CV623" t="str">
            <v/>
          </cell>
          <cell r="CW623" t="str">
            <v/>
          </cell>
          <cell r="CX623" t="str">
            <v/>
          </cell>
          <cell r="CY623" t="str">
            <v/>
          </cell>
          <cell r="CZ623" t="str">
            <v/>
          </cell>
          <cell r="DA623" t="str">
            <v/>
          </cell>
          <cell r="DB623" t="str">
            <v/>
          </cell>
          <cell r="DC623" t="str">
            <v/>
          </cell>
          <cell r="DD623" t="str">
            <v/>
          </cell>
          <cell r="DE623" t="str">
            <v/>
          </cell>
          <cell r="DF623" t="str">
            <v/>
          </cell>
          <cell r="DG623" t="str">
            <v/>
          </cell>
          <cell r="DH623" t="str">
            <v/>
          </cell>
          <cell r="DI623" t="str">
            <v/>
          </cell>
          <cell r="DJ623" t="str">
            <v/>
          </cell>
          <cell r="DK623" t="str">
            <v/>
          </cell>
          <cell r="DL623" t="str">
            <v/>
          </cell>
          <cell r="DM623" t="str">
            <v/>
          </cell>
          <cell r="DN623" t="str">
            <v/>
          </cell>
          <cell r="DO623" t="str">
            <v/>
          </cell>
          <cell r="DP623" t="str">
            <v/>
          </cell>
          <cell r="DQ623" t="str">
            <v/>
          </cell>
          <cell r="DR623" t="str">
            <v/>
          </cell>
          <cell r="DS623" t="str">
            <v/>
          </cell>
          <cell r="DT623" t="str">
            <v/>
          </cell>
          <cell r="DU623" t="str">
            <v/>
          </cell>
          <cell r="DV623" t="str">
            <v/>
          </cell>
          <cell r="DW623" t="str">
            <v/>
          </cell>
          <cell r="DX623" t="str">
            <v/>
          </cell>
          <cell r="DY623" t="str">
            <v/>
          </cell>
          <cell r="DZ623" t="str">
            <v/>
          </cell>
          <cell r="EA623" t="str">
            <v/>
          </cell>
          <cell r="EB623" t="str">
            <v/>
          </cell>
          <cell r="EC623" t="str">
            <v/>
          </cell>
          <cell r="ED623" t="str">
            <v/>
          </cell>
          <cell r="EE623" t="str">
            <v/>
          </cell>
          <cell r="EF623" t="str">
            <v/>
          </cell>
          <cell r="EG623" t="str">
            <v/>
          </cell>
          <cell r="EH623" t="str">
            <v/>
          </cell>
          <cell r="EI623" t="str">
            <v/>
          </cell>
          <cell r="EJ623" t="str">
            <v/>
          </cell>
          <cell r="EK623" t="str">
            <v/>
          </cell>
          <cell r="EL623" t="str">
            <v/>
          </cell>
          <cell r="EM623" t="str">
            <v/>
          </cell>
          <cell r="EN623" t="str">
            <v/>
          </cell>
          <cell r="EO623" t="str">
            <v/>
          </cell>
          <cell r="EP623" t="str">
            <v/>
          </cell>
          <cell r="EQ623" t="str">
            <v/>
          </cell>
          <cell r="ER623" t="str">
            <v/>
          </cell>
          <cell r="ES623" t="str">
            <v/>
          </cell>
          <cell r="ET623" t="str">
            <v/>
          </cell>
          <cell r="EU623" t="str">
            <v/>
          </cell>
          <cell r="EV623" t="str">
            <v/>
          </cell>
          <cell r="EW623" t="str">
            <v/>
          </cell>
          <cell r="EX623" t="str">
            <v/>
          </cell>
        </row>
        <row r="624">
          <cell r="B624" t="str">
            <v/>
          </cell>
          <cell r="C624" t="str">
            <v/>
          </cell>
          <cell r="D624" t="str">
            <v/>
          </cell>
          <cell r="E624" t="str">
            <v/>
          </cell>
          <cell r="F624" t="str">
            <v/>
          </cell>
          <cell r="G624" t="str">
            <v/>
          </cell>
          <cell r="H624" t="str">
            <v/>
          </cell>
          <cell r="I624" t="str">
            <v/>
          </cell>
          <cell r="J624" t="str">
            <v/>
          </cell>
          <cell r="K624" t="str">
            <v/>
          </cell>
          <cell r="L624" t="str">
            <v/>
          </cell>
          <cell r="M624" t="str">
            <v/>
          </cell>
          <cell r="N624" t="str">
            <v/>
          </cell>
          <cell r="O624" t="str">
            <v/>
          </cell>
          <cell r="P624" t="str">
            <v/>
          </cell>
          <cell r="Q624" t="str">
            <v/>
          </cell>
          <cell r="R624" t="str">
            <v/>
          </cell>
          <cell r="S624" t="str">
            <v/>
          </cell>
          <cell r="T624" t="str">
            <v/>
          </cell>
          <cell r="U624" t="str">
            <v/>
          </cell>
          <cell r="V624" t="str">
            <v/>
          </cell>
          <cell r="W624" t="str">
            <v/>
          </cell>
          <cell r="X624" t="str">
            <v/>
          </cell>
          <cell r="Y624" t="str">
            <v/>
          </cell>
          <cell r="Z624" t="str">
            <v/>
          </cell>
          <cell r="AA624" t="str">
            <v/>
          </cell>
          <cell r="AB624" t="str">
            <v/>
          </cell>
          <cell r="AC624" t="str">
            <v/>
          </cell>
          <cell r="AD624" t="str">
            <v/>
          </cell>
          <cell r="AE624" t="str">
            <v/>
          </cell>
          <cell r="AF624" t="str">
            <v/>
          </cell>
          <cell r="AG624" t="str">
            <v/>
          </cell>
          <cell r="AH624" t="str">
            <v/>
          </cell>
          <cell r="AI624" t="str">
            <v/>
          </cell>
          <cell r="AJ624" t="str">
            <v/>
          </cell>
          <cell r="AK624" t="str">
            <v/>
          </cell>
          <cell r="AL624" t="str">
            <v/>
          </cell>
          <cell r="AM624" t="str">
            <v/>
          </cell>
          <cell r="AN624" t="str">
            <v/>
          </cell>
          <cell r="AO624" t="str">
            <v/>
          </cell>
          <cell r="AP624" t="str">
            <v/>
          </cell>
          <cell r="AQ624" t="str">
            <v/>
          </cell>
          <cell r="AR624" t="str">
            <v/>
          </cell>
          <cell r="AS624" t="str">
            <v/>
          </cell>
          <cell r="AT624" t="str">
            <v/>
          </cell>
          <cell r="AU624" t="str">
            <v/>
          </cell>
          <cell r="AV624" t="str">
            <v/>
          </cell>
          <cell r="AW624" t="str">
            <v/>
          </cell>
          <cell r="AX624" t="str">
            <v/>
          </cell>
          <cell r="AY624" t="str">
            <v/>
          </cell>
          <cell r="AZ624" t="str">
            <v/>
          </cell>
          <cell r="BA624" t="str">
            <v/>
          </cell>
          <cell r="BB624" t="str">
            <v/>
          </cell>
          <cell r="BC624" t="str">
            <v/>
          </cell>
          <cell r="BD624" t="str">
            <v/>
          </cell>
          <cell r="BE624" t="str">
            <v/>
          </cell>
          <cell r="BF624" t="str">
            <v/>
          </cell>
          <cell r="BG624" t="str">
            <v/>
          </cell>
          <cell r="BH624" t="str">
            <v/>
          </cell>
          <cell r="BI624" t="str">
            <v/>
          </cell>
          <cell r="BJ624" t="str">
            <v/>
          </cell>
          <cell r="BK624" t="str">
            <v/>
          </cell>
          <cell r="BL624" t="str">
            <v/>
          </cell>
          <cell r="BM624" t="str">
            <v/>
          </cell>
          <cell r="BN624" t="str">
            <v/>
          </cell>
          <cell r="BO624" t="str">
            <v/>
          </cell>
          <cell r="BP624" t="str">
            <v/>
          </cell>
          <cell r="BQ624" t="str">
            <v/>
          </cell>
          <cell r="BR624" t="str">
            <v/>
          </cell>
          <cell r="BS624" t="str">
            <v/>
          </cell>
          <cell r="BT624" t="str">
            <v/>
          </cell>
          <cell r="BU624" t="str">
            <v/>
          </cell>
          <cell r="BV624" t="str">
            <v/>
          </cell>
          <cell r="BW624" t="str">
            <v/>
          </cell>
          <cell r="BX624" t="str">
            <v/>
          </cell>
          <cell r="BY624" t="str">
            <v/>
          </cell>
          <cell r="CA624" t="str">
            <v/>
          </cell>
          <cell r="CB624" t="str">
            <v/>
          </cell>
          <cell r="CC624" t="str">
            <v/>
          </cell>
          <cell r="CD624" t="str">
            <v/>
          </cell>
          <cell r="CE624" t="str">
            <v/>
          </cell>
          <cell r="CF624" t="str">
            <v/>
          </cell>
          <cell r="CG624" t="str">
            <v/>
          </cell>
          <cell r="CH624" t="str">
            <v/>
          </cell>
          <cell r="CI624" t="str">
            <v/>
          </cell>
          <cell r="CJ624" t="str">
            <v/>
          </cell>
          <cell r="CK624" t="str">
            <v/>
          </cell>
          <cell r="CL624" t="str">
            <v/>
          </cell>
          <cell r="CM624" t="str">
            <v/>
          </cell>
          <cell r="CN624" t="str">
            <v/>
          </cell>
          <cell r="CO624" t="str">
            <v/>
          </cell>
          <cell r="CP624" t="str">
            <v/>
          </cell>
          <cell r="CQ624" t="str">
            <v/>
          </cell>
          <cell r="CR624" t="str">
            <v/>
          </cell>
          <cell r="CS624" t="str">
            <v/>
          </cell>
          <cell r="CT624" t="str">
            <v/>
          </cell>
          <cell r="CU624" t="str">
            <v/>
          </cell>
          <cell r="CV624" t="str">
            <v/>
          </cell>
          <cell r="CW624" t="str">
            <v/>
          </cell>
          <cell r="CX624" t="str">
            <v/>
          </cell>
          <cell r="CY624" t="str">
            <v/>
          </cell>
          <cell r="CZ624" t="str">
            <v/>
          </cell>
          <cell r="DA624" t="str">
            <v/>
          </cell>
          <cell r="DB624" t="str">
            <v/>
          </cell>
          <cell r="DC624" t="str">
            <v/>
          </cell>
          <cell r="DD624" t="str">
            <v/>
          </cell>
          <cell r="DE624" t="str">
            <v/>
          </cell>
          <cell r="DF624" t="str">
            <v/>
          </cell>
          <cell r="DG624" t="str">
            <v/>
          </cell>
          <cell r="DH624" t="str">
            <v/>
          </cell>
          <cell r="DI624" t="str">
            <v/>
          </cell>
          <cell r="DJ624" t="str">
            <v/>
          </cell>
          <cell r="DK624" t="str">
            <v/>
          </cell>
          <cell r="DL624" t="str">
            <v/>
          </cell>
          <cell r="DM624" t="str">
            <v/>
          </cell>
          <cell r="DN624" t="str">
            <v/>
          </cell>
          <cell r="DO624" t="str">
            <v/>
          </cell>
          <cell r="DP624" t="str">
            <v/>
          </cell>
          <cell r="DQ624" t="str">
            <v/>
          </cell>
          <cell r="DR624" t="str">
            <v/>
          </cell>
          <cell r="DS624" t="str">
            <v/>
          </cell>
          <cell r="DT624" t="str">
            <v/>
          </cell>
          <cell r="DU624" t="str">
            <v/>
          </cell>
          <cell r="DV624" t="str">
            <v/>
          </cell>
          <cell r="DW624" t="str">
            <v/>
          </cell>
          <cell r="DX624" t="str">
            <v/>
          </cell>
          <cell r="DY624" t="str">
            <v/>
          </cell>
          <cell r="DZ624" t="str">
            <v/>
          </cell>
          <cell r="EA624" t="str">
            <v/>
          </cell>
          <cell r="EB624" t="str">
            <v/>
          </cell>
          <cell r="EC624" t="str">
            <v/>
          </cell>
          <cell r="ED624" t="str">
            <v/>
          </cell>
          <cell r="EE624" t="str">
            <v/>
          </cell>
          <cell r="EF624" t="str">
            <v/>
          </cell>
          <cell r="EG624" t="str">
            <v/>
          </cell>
          <cell r="EH624" t="str">
            <v/>
          </cell>
          <cell r="EI624" t="str">
            <v/>
          </cell>
          <cell r="EJ624" t="str">
            <v/>
          </cell>
          <cell r="EK624" t="str">
            <v/>
          </cell>
          <cell r="EL624" t="str">
            <v/>
          </cell>
          <cell r="EM624" t="str">
            <v/>
          </cell>
          <cell r="EN624" t="str">
            <v/>
          </cell>
          <cell r="EO624" t="str">
            <v/>
          </cell>
          <cell r="EP624" t="str">
            <v/>
          </cell>
          <cell r="EQ624" t="str">
            <v/>
          </cell>
          <cell r="ER624" t="str">
            <v/>
          </cell>
          <cell r="ES624" t="str">
            <v/>
          </cell>
          <cell r="ET624" t="str">
            <v/>
          </cell>
          <cell r="EU624" t="str">
            <v/>
          </cell>
          <cell r="EV624" t="str">
            <v/>
          </cell>
          <cell r="EW624" t="str">
            <v/>
          </cell>
          <cell r="EX624" t="str">
            <v/>
          </cell>
        </row>
        <row r="625">
          <cell r="B625" t="str">
            <v/>
          </cell>
          <cell r="C625" t="str">
            <v/>
          </cell>
          <cell r="D625" t="str">
            <v/>
          </cell>
          <cell r="E625" t="str">
            <v/>
          </cell>
          <cell r="F625" t="str">
            <v/>
          </cell>
          <cell r="G625" t="str">
            <v/>
          </cell>
          <cell r="H625" t="str">
            <v/>
          </cell>
          <cell r="I625" t="str">
            <v/>
          </cell>
          <cell r="J625" t="str">
            <v/>
          </cell>
          <cell r="K625" t="str">
            <v/>
          </cell>
          <cell r="L625" t="str">
            <v/>
          </cell>
          <cell r="M625" t="str">
            <v/>
          </cell>
          <cell r="N625" t="str">
            <v/>
          </cell>
          <cell r="O625" t="str">
            <v/>
          </cell>
          <cell r="P625" t="str">
            <v/>
          </cell>
          <cell r="Q625" t="str">
            <v/>
          </cell>
          <cell r="R625" t="str">
            <v/>
          </cell>
          <cell r="S625" t="str">
            <v/>
          </cell>
          <cell r="T625" t="str">
            <v/>
          </cell>
          <cell r="U625" t="str">
            <v/>
          </cell>
          <cell r="V625" t="str">
            <v/>
          </cell>
          <cell r="W625" t="str">
            <v/>
          </cell>
          <cell r="X625" t="str">
            <v/>
          </cell>
          <cell r="Y625" t="str">
            <v/>
          </cell>
          <cell r="Z625" t="str">
            <v/>
          </cell>
          <cell r="AA625" t="str">
            <v/>
          </cell>
          <cell r="AB625" t="str">
            <v/>
          </cell>
          <cell r="AC625" t="str">
            <v/>
          </cell>
          <cell r="AD625" t="str">
            <v/>
          </cell>
          <cell r="AE625" t="str">
            <v/>
          </cell>
          <cell r="AF625" t="str">
            <v/>
          </cell>
          <cell r="AG625" t="str">
            <v/>
          </cell>
          <cell r="AH625" t="str">
            <v/>
          </cell>
          <cell r="AI625" t="str">
            <v/>
          </cell>
          <cell r="AJ625" t="str">
            <v/>
          </cell>
          <cell r="AK625" t="str">
            <v/>
          </cell>
          <cell r="AL625" t="str">
            <v/>
          </cell>
          <cell r="AM625" t="str">
            <v/>
          </cell>
          <cell r="AN625" t="str">
            <v/>
          </cell>
          <cell r="AO625" t="str">
            <v/>
          </cell>
          <cell r="AP625" t="str">
            <v/>
          </cell>
          <cell r="AQ625" t="str">
            <v/>
          </cell>
          <cell r="AR625" t="str">
            <v/>
          </cell>
          <cell r="AS625" t="str">
            <v/>
          </cell>
          <cell r="AT625" t="str">
            <v/>
          </cell>
          <cell r="AU625" t="str">
            <v/>
          </cell>
          <cell r="AV625" t="str">
            <v/>
          </cell>
          <cell r="AW625" t="str">
            <v/>
          </cell>
          <cell r="AX625" t="str">
            <v/>
          </cell>
          <cell r="AY625" t="str">
            <v/>
          </cell>
          <cell r="AZ625" t="str">
            <v/>
          </cell>
          <cell r="BA625" t="str">
            <v/>
          </cell>
          <cell r="BB625" t="str">
            <v/>
          </cell>
          <cell r="BC625" t="str">
            <v/>
          </cell>
          <cell r="BD625" t="str">
            <v/>
          </cell>
          <cell r="BE625" t="str">
            <v/>
          </cell>
          <cell r="BF625" t="str">
            <v/>
          </cell>
          <cell r="BG625" t="str">
            <v/>
          </cell>
          <cell r="BH625" t="str">
            <v/>
          </cell>
          <cell r="BI625" t="str">
            <v/>
          </cell>
          <cell r="BJ625" t="str">
            <v/>
          </cell>
          <cell r="BK625" t="str">
            <v/>
          </cell>
          <cell r="BL625" t="str">
            <v/>
          </cell>
          <cell r="BM625" t="str">
            <v/>
          </cell>
          <cell r="BN625" t="str">
            <v/>
          </cell>
          <cell r="BO625" t="str">
            <v/>
          </cell>
          <cell r="BP625" t="str">
            <v/>
          </cell>
          <cell r="BQ625" t="str">
            <v/>
          </cell>
          <cell r="BR625" t="str">
            <v/>
          </cell>
          <cell r="BS625" t="str">
            <v/>
          </cell>
          <cell r="BT625" t="str">
            <v/>
          </cell>
          <cell r="BU625" t="str">
            <v/>
          </cell>
          <cell r="BV625" t="str">
            <v/>
          </cell>
          <cell r="BW625" t="str">
            <v/>
          </cell>
          <cell r="BX625" t="str">
            <v/>
          </cell>
          <cell r="BY625" t="str">
            <v/>
          </cell>
          <cell r="CA625" t="str">
            <v/>
          </cell>
          <cell r="CB625" t="str">
            <v/>
          </cell>
          <cell r="CC625" t="str">
            <v/>
          </cell>
          <cell r="CD625" t="str">
            <v/>
          </cell>
          <cell r="CE625" t="str">
            <v/>
          </cell>
          <cell r="CF625" t="str">
            <v/>
          </cell>
          <cell r="CG625" t="str">
            <v/>
          </cell>
          <cell r="CH625" t="str">
            <v/>
          </cell>
          <cell r="CI625" t="str">
            <v/>
          </cell>
          <cell r="CJ625" t="str">
            <v/>
          </cell>
          <cell r="CK625" t="str">
            <v/>
          </cell>
          <cell r="CL625" t="str">
            <v/>
          </cell>
          <cell r="CM625" t="str">
            <v/>
          </cell>
          <cell r="CN625" t="str">
            <v/>
          </cell>
          <cell r="CO625" t="str">
            <v/>
          </cell>
          <cell r="CP625" t="str">
            <v/>
          </cell>
          <cell r="CQ625" t="str">
            <v/>
          </cell>
          <cell r="CR625" t="str">
            <v/>
          </cell>
          <cell r="CS625" t="str">
            <v/>
          </cell>
          <cell r="CT625" t="str">
            <v/>
          </cell>
          <cell r="CU625" t="str">
            <v/>
          </cell>
          <cell r="CV625" t="str">
            <v/>
          </cell>
          <cell r="CW625" t="str">
            <v/>
          </cell>
          <cell r="CX625" t="str">
            <v/>
          </cell>
          <cell r="CY625" t="str">
            <v/>
          </cell>
          <cell r="CZ625" t="str">
            <v/>
          </cell>
          <cell r="DA625" t="str">
            <v/>
          </cell>
          <cell r="DB625" t="str">
            <v/>
          </cell>
          <cell r="DC625" t="str">
            <v/>
          </cell>
          <cell r="DD625" t="str">
            <v/>
          </cell>
          <cell r="DE625" t="str">
            <v/>
          </cell>
          <cell r="DF625" t="str">
            <v/>
          </cell>
          <cell r="DG625" t="str">
            <v/>
          </cell>
          <cell r="DH625" t="str">
            <v/>
          </cell>
          <cell r="DI625" t="str">
            <v/>
          </cell>
          <cell r="DJ625" t="str">
            <v/>
          </cell>
          <cell r="DK625" t="str">
            <v/>
          </cell>
          <cell r="DL625" t="str">
            <v/>
          </cell>
          <cell r="DM625" t="str">
            <v/>
          </cell>
          <cell r="DN625" t="str">
            <v/>
          </cell>
          <cell r="DO625" t="str">
            <v/>
          </cell>
          <cell r="DP625" t="str">
            <v/>
          </cell>
          <cell r="DQ625" t="str">
            <v/>
          </cell>
          <cell r="DR625" t="str">
            <v/>
          </cell>
          <cell r="DS625" t="str">
            <v/>
          </cell>
          <cell r="DT625" t="str">
            <v/>
          </cell>
          <cell r="DU625" t="str">
            <v/>
          </cell>
          <cell r="DV625" t="str">
            <v/>
          </cell>
          <cell r="DW625" t="str">
            <v/>
          </cell>
          <cell r="DX625" t="str">
            <v/>
          </cell>
          <cell r="DY625" t="str">
            <v/>
          </cell>
          <cell r="DZ625" t="str">
            <v/>
          </cell>
          <cell r="EA625" t="str">
            <v/>
          </cell>
          <cell r="EB625" t="str">
            <v/>
          </cell>
          <cell r="EC625" t="str">
            <v/>
          </cell>
          <cell r="ED625" t="str">
            <v/>
          </cell>
          <cell r="EE625" t="str">
            <v/>
          </cell>
          <cell r="EF625" t="str">
            <v/>
          </cell>
          <cell r="EG625" t="str">
            <v/>
          </cell>
          <cell r="EH625" t="str">
            <v/>
          </cell>
          <cell r="EI625" t="str">
            <v/>
          </cell>
          <cell r="EJ625" t="str">
            <v/>
          </cell>
          <cell r="EK625" t="str">
            <v/>
          </cell>
          <cell r="EL625" t="str">
            <v/>
          </cell>
          <cell r="EM625" t="str">
            <v/>
          </cell>
          <cell r="EN625" t="str">
            <v/>
          </cell>
          <cell r="EO625" t="str">
            <v/>
          </cell>
          <cell r="EP625" t="str">
            <v/>
          </cell>
          <cell r="EQ625" t="str">
            <v/>
          </cell>
          <cell r="ER625" t="str">
            <v/>
          </cell>
          <cell r="ES625" t="str">
            <v/>
          </cell>
          <cell r="ET625" t="str">
            <v/>
          </cell>
          <cell r="EU625" t="str">
            <v/>
          </cell>
          <cell r="EV625" t="str">
            <v/>
          </cell>
          <cell r="EW625" t="str">
            <v/>
          </cell>
          <cell r="EX625" t="str">
            <v/>
          </cell>
        </row>
        <row r="626">
          <cell r="B626" t="str">
            <v/>
          </cell>
          <cell r="C626" t="str">
            <v/>
          </cell>
          <cell r="D626" t="str">
            <v/>
          </cell>
          <cell r="E626" t="str">
            <v/>
          </cell>
          <cell r="F626" t="str">
            <v/>
          </cell>
          <cell r="G626" t="str">
            <v/>
          </cell>
          <cell r="H626" t="str">
            <v/>
          </cell>
          <cell r="I626" t="str">
            <v/>
          </cell>
          <cell r="J626" t="str">
            <v/>
          </cell>
          <cell r="K626" t="str">
            <v/>
          </cell>
          <cell r="L626" t="str">
            <v/>
          </cell>
          <cell r="M626" t="str">
            <v/>
          </cell>
          <cell r="N626" t="str">
            <v/>
          </cell>
          <cell r="O626" t="str">
            <v/>
          </cell>
          <cell r="P626" t="str">
            <v/>
          </cell>
          <cell r="Q626" t="str">
            <v/>
          </cell>
          <cell r="R626" t="str">
            <v/>
          </cell>
          <cell r="S626" t="str">
            <v/>
          </cell>
          <cell r="T626" t="str">
            <v/>
          </cell>
          <cell r="U626" t="str">
            <v/>
          </cell>
          <cell r="V626" t="str">
            <v/>
          </cell>
          <cell r="W626" t="str">
            <v/>
          </cell>
          <cell r="X626" t="str">
            <v/>
          </cell>
          <cell r="Y626" t="str">
            <v/>
          </cell>
          <cell r="Z626" t="str">
            <v/>
          </cell>
          <cell r="AA626" t="str">
            <v/>
          </cell>
          <cell r="AB626" t="str">
            <v/>
          </cell>
          <cell r="AC626" t="str">
            <v/>
          </cell>
          <cell r="AD626" t="str">
            <v/>
          </cell>
          <cell r="AE626" t="str">
            <v/>
          </cell>
          <cell r="AF626" t="str">
            <v/>
          </cell>
          <cell r="AG626" t="str">
            <v/>
          </cell>
          <cell r="AH626" t="str">
            <v/>
          </cell>
          <cell r="AI626" t="str">
            <v/>
          </cell>
          <cell r="AJ626" t="str">
            <v/>
          </cell>
          <cell r="AK626" t="str">
            <v/>
          </cell>
          <cell r="AL626" t="str">
            <v/>
          </cell>
          <cell r="AM626" t="str">
            <v/>
          </cell>
          <cell r="AN626" t="str">
            <v/>
          </cell>
          <cell r="AO626" t="str">
            <v/>
          </cell>
          <cell r="AP626" t="str">
            <v/>
          </cell>
          <cell r="AQ626" t="str">
            <v/>
          </cell>
          <cell r="AR626" t="str">
            <v/>
          </cell>
          <cell r="AS626" t="str">
            <v/>
          </cell>
          <cell r="AT626" t="str">
            <v/>
          </cell>
          <cell r="AU626" t="str">
            <v/>
          </cell>
          <cell r="AV626" t="str">
            <v/>
          </cell>
          <cell r="AW626" t="str">
            <v/>
          </cell>
          <cell r="AX626" t="str">
            <v/>
          </cell>
          <cell r="AY626" t="str">
            <v/>
          </cell>
          <cell r="AZ626" t="str">
            <v/>
          </cell>
          <cell r="BA626" t="str">
            <v/>
          </cell>
          <cell r="BB626" t="str">
            <v/>
          </cell>
          <cell r="BC626" t="str">
            <v/>
          </cell>
          <cell r="BD626" t="str">
            <v/>
          </cell>
          <cell r="BE626" t="str">
            <v/>
          </cell>
          <cell r="BF626" t="str">
            <v/>
          </cell>
          <cell r="BG626" t="str">
            <v/>
          </cell>
          <cell r="BH626" t="str">
            <v/>
          </cell>
          <cell r="BI626" t="str">
            <v/>
          </cell>
          <cell r="BJ626" t="str">
            <v/>
          </cell>
          <cell r="BK626" t="str">
            <v/>
          </cell>
          <cell r="BL626" t="str">
            <v/>
          </cell>
          <cell r="BM626" t="str">
            <v/>
          </cell>
          <cell r="BN626" t="str">
            <v/>
          </cell>
          <cell r="BO626" t="str">
            <v/>
          </cell>
          <cell r="BP626" t="str">
            <v/>
          </cell>
          <cell r="BQ626" t="str">
            <v/>
          </cell>
          <cell r="BR626" t="str">
            <v/>
          </cell>
          <cell r="BS626" t="str">
            <v/>
          </cell>
          <cell r="BT626" t="str">
            <v/>
          </cell>
          <cell r="BU626" t="str">
            <v/>
          </cell>
          <cell r="BV626" t="str">
            <v/>
          </cell>
          <cell r="BW626" t="str">
            <v/>
          </cell>
          <cell r="BX626" t="str">
            <v/>
          </cell>
          <cell r="BY626" t="str">
            <v/>
          </cell>
          <cell r="CA626" t="str">
            <v/>
          </cell>
          <cell r="CB626" t="str">
            <v/>
          </cell>
          <cell r="CC626" t="str">
            <v/>
          </cell>
          <cell r="CD626" t="str">
            <v/>
          </cell>
          <cell r="CE626" t="str">
            <v/>
          </cell>
          <cell r="CF626" t="str">
            <v/>
          </cell>
          <cell r="CG626" t="str">
            <v/>
          </cell>
          <cell r="CH626" t="str">
            <v/>
          </cell>
          <cell r="CI626" t="str">
            <v/>
          </cell>
          <cell r="CJ626" t="str">
            <v/>
          </cell>
          <cell r="CK626" t="str">
            <v/>
          </cell>
          <cell r="CL626" t="str">
            <v/>
          </cell>
          <cell r="CM626" t="str">
            <v/>
          </cell>
          <cell r="CN626" t="str">
            <v/>
          </cell>
          <cell r="CO626" t="str">
            <v/>
          </cell>
          <cell r="CP626" t="str">
            <v/>
          </cell>
          <cell r="CQ626" t="str">
            <v/>
          </cell>
          <cell r="CR626" t="str">
            <v/>
          </cell>
          <cell r="CS626" t="str">
            <v/>
          </cell>
          <cell r="CT626" t="str">
            <v/>
          </cell>
          <cell r="CU626" t="str">
            <v/>
          </cell>
          <cell r="CV626" t="str">
            <v/>
          </cell>
          <cell r="CW626" t="str">
            <v/>
          </cell>
          <cell r="CX626" t="str">
            <v/>
          </cell>
          <cell r="CY626" t="str">
            <v/>
          </cell>
          <cell r="CZ626" t="str">
            <v/>
          </cell>
          <cell r="DA626" t="str">
            <v/>
          </cell>
          <cell r="DB626" t="str">
            <v/>
          </cell>
          <cell r="DC626" t="str">
            <v/>
          </cell>
          <cell r="DD626" t="str">
            <v/>
          </cell>
          <cell r="DE626" t="str">
            <v/>
          </cell>
          <cell r="DF626" t="str">
            <v/>
          </cell>
          <cell r="DG626" t="str">
            <v/>
          </cell>
          <cell r="DH626" t="str">
            <v/>
          </cell>
          <cell r="DI626" t="str">
            <v/>
          </cell>
          <cell r="DJ626" t="str">
            <v/>
          </cell>
          <cell r="DK626" t="str">
            <v/>
          </cell>
          <cell r="DL626" t="str">
            <v/>
          </cell>
          <cell r="DM626" t="str">
            <v/>
          </cell>
          <cell r="DN626" t="str">
            <v/>
          </cell>
          <cell r="DO626" t="str">
            <v/>
          </cell>
          <cell r="DP626" t="str">
            <v/>
          </cell>
          <cell r="DQ626" t="str">
            <v/>
          </cell>
          <cell r="DR626" t="str">
            <v/>
          </cell>
          <cell r="DS626" t="str">
            <v/>
          </cell>
          <cell r="DT626" t="str">
            <v/>
          </cell>
          <cell r="DU626" t="str">
            <v/>
          </cell>
          <cell r="DV626" t="str">
            <v/>
          </cell>
          <cell r="DW626" t="str">
            <v/>
          </cell>
          <cell r="DX626" t="str">
            <v/>
          </cell>
          <cell r="DY626" t="str">
            <v/>
          </cell>
          <cell r="DZ626" t="str">
            <v/>
          </cell>
          <cell r="EA626" t="str">
            <v/>
          </cell>
          <cell r="EB626" t="str">
            <v/>
          </cell>
          <cell r="EC626" t="str">
            <v/>
          </cell>
          <cell r="ED626" t="str">
            <v/>
          </cell>
          <cell r="EE626" t="str">
            <v/>
          </cell>
          <cell r="EF626" t="str">
            <v/>
          </cell>
          <cell r="EG626" t="str">
            <v/>
          </cell>
          <cell r="EH626" t="str">
            <v/>
          </cell>
          <cell r="EI626" t="str">
            <v/>
          </cell>
          <cell r="EJ626" t="str">
            <v/>
          </cell>
          <cell r="EK626" t="str">
            <v/>
          </cell>
          <cell r="EL626" t="str">
            <v/>
          </cell>
          <cell r="EM626" t="str">
            <v/>
          </cell>
          <cell r="EN626" t="str">
            <v/>
          </cell>
          <cell r="EO626" t="str">
            <v/>
          </cell>
          <cell r="EP626" t="str">
            <v/>
          </cell>
          <cell r="EQ626" t="str">
            <v/>
          </cell>
          <cell r="ER626" t="str">
            <v/>
          </cell>
          <cell r="ES626" t="str">
            <v/>
          </cell>
          <cell r="ET626" t="str">
            <v/>
          </cell>
          <cell r="EU626" t="str">
            <v/>
          </cell>
          <cell r="EV626" t="str">
            <v/>
          </cell>
          <cell r="EW626" t="str">
            <v/>
          </cell>
          <cell r="EX626" t="str">
            <v/>
          </cell>
        </row>
        <row r="627">
          <cell r="B627" t="str">
            <v/>
          </cell>
          <cell r="C627" t="str">
            <v/>
          </cell>
          <cell r="D627" t="str">
            <v/>
          </cell>
          <cell r="E627" t="str">
            <v/>
          </cell>
          <cell r="F627" t="str">
            <v/>
          </cell>
          <cell r="G627" t="str">
            <v/>
          </cell>
          <cell r="H627" t="str">
            <v/>
          </cell>
          <cell r="I627" t="str">
            <v/>
          </cell>
          <cell r="J627" t="str">
            <v/>
          </cell>
          <cell r="K627" t="str">
            <v/>
          </cell>
          <cell r="L627" t="str">
            <v/>
          </cell>
          <cell r="M627" t="str">
            <v/>
          </cell>
          <cell r="N627" t="str">
            <v/>
          </cell>
          <cell r="O627" t="str">
            <v/>
          </cell>
          <cell r="P627" t="str">
            <v/>
          </cell>
          <cell r="Q627" t="str">
            <v/>
          </cell>
          <cell r="R627" t="str">
            <v/>
          </cell>
          <cell r="S627" t="str">
            <v/>
          </cell>
          <cell r="T627" t="str">
            <v/>
          </cell>
          <cell r="U627" t="str">
            <v/>
          </cell>
          <cell r="V627" t="str">
            <v/>
          </cell>
          <cell r="W627" t="str">
            <v/>
          </cell>
          <cell r="X627" t="str">
            <v/>
          </cell>
          <cell r="Y627" t="str">
            <v/>
          </cell>
          <cell r="Z627" t="str">
            <v/>
          </cell>
          <cell r="AA627" t="str">
            <v/>
          </cell>
          <cell r="AB627" t="str">
            <v/>
          </cell>
          <cell r="AC627" t="str">
            <v/>
          </cell>
          <cell r="AD627" t="str">
            <v/>
          </cell>
          <cell r="AE627" t="str">
            <v/>
          </cell>
          <cell r="AF627" t="str">
            <v/>
          </cell>
          <cell r="AG627" t="str">
            <v/>
          </cell>
          <cell r="AH627" t="str">
            <v/>
          </cell>
          <cell r="AI627" t="str">
            <v/>
          </cell>
          <cell r="AJ627" t="str">
            <v/>
          </cell>
          <cell r="AK627" t="str">
            <v/>
          </cell>
          <cell r="AL627" t="str">
            <v/>
          </cell>
          <cell r="AM627" t="str">
            <v/>
          </cell>
          <cell r="AN627" t="str">
            <v/>
          </cell>
          <cell r="AO627" t="str">
            <v/>
          </cell>
          <cell r="AP627" t="str">
            <v/>
          </cell>
          <cell r="AQ627" t="str">
            <v/>
          </cell>
          <cell r="AR627" t="str">
            <v/>
          </cell>
          <cell r="AS627" t="str">
            <v/>
          </cell>
          <cell r="AT627" t="str">
            <v/>
          </cell>
          <cell r="AU627" t="str">
            <v/>
          </cell>
          <cell r="AV627" t="str">
            <v/>
          </cell>
          <cell r="AW627" t="str">
            <v/>
          </cell>
          <cell r="AX627" t="str">
            <v/>
          </cell>
          <cell r="AY627" t="str">
            <v/>
          </cell>
          <cell r="AZ627" t="str">
            <v/>
          </cell>
          <cell r="BA627" t="str">
            <v/>
          </cell>
          <cell r="BB627" t="str">
            <v/>
          </cell>
          <cell r="BC627" t="str">
            <v/>
          </cell>
          <cell r="BD627" t="str">
            <v/>
          </cell>
          <cell r="BE627" t="str">
            <v/>
          </cell>
          <cell r="BF627" t="str">
            <v/>
          </cell>
          <cell r="BG627" t="str">
            <v/>
          </cell>
          <cell r="BH627" t="str">
            <v/>
          </cell>
          <cell r="BI627" t="str">
            <v/>
          </cell>
          <cell r="BJ627" t="str">
            <v/>
          </cell>
          <cell r="BK627" t="str">
            <v/>
          </cell>
          <cell r="BL627" t="str">
            <v/>
          </cell>
          <cell r="BM627" t="str">
            <v/>
          </cell>
          <cell r="BN627" t="str">
            <v/>
          </cell>
          <cell r="BO627" t="str">
            <v/>
          </cell>
          <cell r="BP627" t="str">
            <v/>
          </cell>
          <cell r="BQ627" t="str">
            <v/>
          </cell>
          <cell r="BR627" t="str">
            <v/>
          </cell>
          <cell r="BS627" t="str">
            <v/>
          </cell>
          <cell r="BT627" t="str">
            <v/>
          </cell>
          <cell r="BU627" t="str">
            <v/>
          </cell>
          <cell r="BV627" t="str">
            <v/>
          </cell>
          <cell r="BW627" t="str">
            <v/>
          </cell>
          <cell r="BX627" t="str">
            <v/>
          </cell>
          <cell r="BY627" t="str">
            <v/>
          </cell>
          <cell r="CA627" t="str">
            <v/>
          </cell>
          <cell r="CB627" t="str">
            <v/>
          </cell>
          <cell r="CC627" t="str">
            <v/>
          </cell>
          <cell r="CD627" t="str">
            <v/>
          </cell>
          <cell r="CE627" t="str">
            <v/>
          </cell>
          <cell r="CF627" t="str">
            <v/>
          </cell>
          <cell r="CG627" t="str">
            <v/>
          </cell>
          <cell r="CH627" t="str">
            <v/>
          </cell>
          <cell r="CI627" t="str">
            <v/>
          </cell>
          <cell r="CJ627" t="str">
            <v/>
          </cell>
          <cell r="CK627" t="str">
            <v/>
          </cell>
          <cell r="CL627" t="str">
            <v/>
          </cell>
          <cell r="CM627" t="str">
            <v/>
          </cell>
          <cell r="CN627" t="str">
            <v/>
          </cell>
          <cell r="CO627" t="str">
            <v/>
          </cell>
          <cell r="CP627" t="str">
            <v/>
          </cell>
          <cell r="CQ627" t="str">
            <v/>
          </cell>
          <cell r="CR627" t="str">
            <v/>
          </cell>
          <cell r="CS627" t="str">
            <v/>
          </cell>
          <cell r="CT627" t="str">
            <v/>
          </cell>
          <cell r="CU627" t="str">
            <v/>
          </cell>
          <cell r="CV627" t="str">
            <v/>
          </cell>
          <cell r="CW627" t="str">
            <v/>
          </cell>
          <cell r="CX627" t="str">
            <v/>
          </cell>
          <cell r="CY627" t="str">
            <v/>
          </cell>
          <cell r="CZ627" t="str">
            <v/>
          </cell>
          <cell r="DA627" t="str">
            <v/>
          </cell>
          <cell r="DB627" t="str">
            <v/>
          </cell>
          <cell r="DC627" t="str">
            <v/>
          </cell>
          <cell r="DD627" t="str">
            <v/>
          </cell>
          <cell r="DE627" t="str">
            <v/>
          </cell>
          <cell r="DF627" t="str">
            <v/>
          </cell>
          <cell r="DG627" t="str">
            <v/>
          </cell>
          <cell r="DH627" t="str">
            <v/>
          </cell>
          <cell r="DI627" t="str">
            <v/>
          </cell>
          <cell r="DJ627" t="str">
            <v/>
          </cell>
          <cell r="DK627" t="str">
            <v/>
          </cell>
          <cell r="DL627" t="str">
            <v/>
          </cell>
          <cell r="DM627" t="str">
            <v/>
          </cell>
          <cell r="DN627" t="str">
            <v/>
          </cell>
          <cell r="DO627" t="str">
            <v/>
          </cell>
          <cell r="DP627" t="str">
            <v/>
          </cell>
          <cell r="DQ627" t="str">
            <v/>
          </cell>
          <cell r="DR627" t="str">
            <v/>
          </cell>
          <cell r="DS627" t="str">
            <v/>
          </cell>
          <cell r="DT627" t="str">
            <v/>
          </cell>
          <cell r="DU627" t="str">
            <v/>
          </cell>
          <cell r="DV627" t="str">
            <v/>
          </cell>
          <cell r="DW627" t="str">
            <v/>
          </cell>
          <cell r="DX627" t="str">
            <v/>
          </cell>
          <cell r="DY627" t="str">
            <v/>
          </cell>
          <cell r="DZ627" t="str">
            <v/>
          </cell>
          <cell r="EA627" t="str">
            <v/>
          </cell>
          <cell r="EB627" t="str">
            <v/>
          </cell>
          <cell r="EC627" t="str">
            <v/>
          </cell>
          <cell r="ED627" t="str">
            <v/>
          </cell>
          <cell r="EE627" t="str">
            <v/>
          </cell>
          <cell r="EF627" t="str">
            <v/>
          </cell>
          <cell r="EG627" t="str">
            <v/>
          </cell>
          <cell r="EH627" t="str">
            <v/>
          </cell>
          <cell r="EI627" t="str">
            <v/>
          </cell>
          <cell r="EJ627" t="str">
            <v/>
          </cell>
          <cell r="EK627" t="str">
            <v/>
          </cell>
          <cell r="EL627" t="str">
            <v/>
          </cell>
          <cell r="EM627" t="str">
            <v/>
          </cell>
          <cell r="EN627" t="str">
            <v/>
          </cell>
          <cell r="EO627" t="str">
            <v/>
          </cell>
          <cell r="EP627" t="str">
            <v/>
          </cell>
          <cell r="EQ627" t="str">
            <v/>
          </cell>
          <cell r="ER627" t="str">
            <v/>
          </cell>
          <cell r="ES627" t="str">
            <v/>
          </cell>
          <cell r="ET627" t="str">
            <v/>
          </cell>
          <cell r="EU627" t="str">
            <v/>
          </cell>
          <cell r="EV627" t="str">
            <v/>
          </cell>
          <cell r="EW627" t="str">
            <v/>
          </cell>
          <cell r="EX627" t="str">
            <v/>
          </cell>
        </row>
        <row r="628">
          <cell r="B628" t="str">
            <v/>
          </cell>
          <cell r="C628" t="str">
            <v/>
          </cell>
          <cell r="D628" t="str">
            <v/>
          </cell>
          <cell r="E628" t="str">
            <v/>
          </cell>
          <cell r="F628" t="str">
            <v/>
          </cell>
          <cell r="G628" t="str">
            <v/>
          </cell>
          <cell r="H628" t="str">
            <v/>
          </cell>
          <cell r="I628" t="str">
            <v/>
          </cell>
          <cell r="J628" t="str">
            <v/>
          </cell>
          <cell r="K628" t="str">
            <v/>
          </cell>
          <cell r="L628" t="str">
            <v/>
          </cell>
          <cell r="M628" t="str">
            <v/>
          </cell>
          <cell r="N628" t="str">
            <v/>
          </cell>
          <cell r="O628" t="str">
            <v/>
          </cell>
          <cell r="P628" t="str">
            <v/>
          </cell>
          <cell r="Q628" t="str">
            <v/>
          </cell>
          <cell r="R628" t="str">
            <v/>
          </cell>
          <cell r="S628" t="str">
            <v/>
          </cell>
          <cell r="T628" t="str">
            <v/>
          </cell>
          <cell r="U628" t="str">
            <v/>
          </cell>
          <cell r="V628" t="str">
            <v/>
          </cell>
          <cell r="W628" t="str">
            <v/>
          </cell>
          <cell r="X628" t="str">
            <v/>
          </cell>
          <cell r="Y628" t="str">
            <v/>
          </cell>
          <cell r="Z628" t="str">
            <v/>
          </cell>
          <cell r="AA628" t="str">
            <v/>
          </cell>
          <cell r="AB628" t="str">
            <v/>
          </cell>
          <cell r="AC628" t="str">
            <v/>
          </cell>
          <cell r="AD628" t="str">
            <v/>
          </cell>
          <cell r="AE628" t="str">
            <v/>
          </cell>
          <cell r="AF628" t="str">
            <v/>
          </cell>
          <cell r="AG628" t="str">
            <v/>
          </cell>
          <cell r="AH628" t="str">
            <v/>
          </cell>
          <cell r="AI628" t="str">
            <v/>
          </cell>
          <cell r="AJ628" t="str">
            <v/>
          </cell>
          <cell r="AK628" t="str">
            <v/>
          </cell>
          <cell r="AL628" t="str">
            <v/>
          </cell>
          <cell r="AM628" t="str">
            <v/>
          </cell>
          <cell r="AN628" t="str">
            <v/>
          </cell>
          <cell r="AO628" t="str">
            <v/>
          </cell>
          <cell r="AP628" t="str">
            <v/>
          </cell>
          <cell r="AQ628" t="str">
            <v/>
          </cell>
          <cell r="AR628" t="str">
            <v/>
          </cell>
          <cell r="AS628" t="str">
            <v/>
          </cell>
          <cell r="AT628" t="str">
            <v/>
          </cell>
          <cell r="AU628" t="str">
            <v/>
          </cell>
          <cell r="AV628" t="str">
            <v/>
          </cell>
          <cell r="AW628" t="str">
            <v/>
          </cell>
          <cell r="AX628" t="str">
            <v/>
          </cell>
          <cell r="AY628" t="str">
            <v/>
          </cell>
          <cell r="AZ628" t="str">
            <v/>
          </cell>
          <cell r="BA628" t="str">
            <v/>
          </cell>
          <cell r="BB628" t="str">
            <v/>
          </cell>
          <cell r="BC628" t="str">
            <v/>
          </cell>
          <cell r="BD628" t="str">
            <v/>
          </cell>
          <cell r="BE628" t="str">
            <v/>
          </cell>
          <cell r="BF628" t="str">
            <v/>
          </cell>
          <cell r="BG628" t="str">
            <v/>
          </cell>
          <cell r="BH628" t="str">
            <v/>
          </cell>
          <cell r="BI628" t="str">
            <v/>
          </cell>
          <cell r="BJ628" t="str">
            <v/>
          </cell>
          <cell r="BK628" t="str">
            <v/>
          </cell>
          <cell r="BL628" t="str">
            <v/>
          </cell>
          <cell r="BM628" t="str">
            <v/>
          </cell>
          <cell r="BN628" t="str">
            <v/>
          </cell>
          <cell r="BO628" t="str">
            <v/>
          </cell>
          <cell r="BP628" t="str">
            <v/>
          </cell>
          <cell r="BQ628" t="str">
            <v/>
          </cell>
          <cell r="BR628" t="str">
            <v/>
          </cell>
          <cell r="BS628" t="str">
            <v/>
          </cell>
          <cell r="BT628" t="str">
            <v/>
          </cell>
          <cell r="BU628" t="str">
            <v/>
          </cell>
          <cell r="BV628" t="str">
            <v/>
          </cell>
          <cell r="BW628" t="str">
            <v/>
          </cell>
          <cell r="BX628" t="str">
            <v/>
          </cell>
          <cell r="BY628" t="str">
            <v/>
          </cell>
          <cell r="CA628" t="str">
            <v/>
          </cell>
          <cell r="CB628" t="str">
            <v/>
          </cell>
          <cell r="CC628" t="str">
            <v/>
          </cell>
          <cell r="CD628" t="str">
            <v/>
          </cell>
          <cell r="CE628" t="str">
            <v/>
          </cell>
          <cell r="CF628" t="str">
            <v/>
          </cell>
          <cell r="CG628" t="str">
            <v/>
          </cell>
          <cell r="CH628" t="str">
            <v/>
          </cell>
          <cell r="CI628" t="str">
            <v/>
          </cell>
          <cell r="CJ628" t="str">
            <v/>
          </cell>
          <cell r="CK628" t="str">
            <v/>
          </cell>
          <cell r="CL628" t="str">
            <v/>
          </cell>
          <cell r="CM628" t="str">
            <v/>
          </cell>
          <cell r="CN628" t="str">
            <v/>
          </cell>
          <cell r="CO628" t="str">
            <v/>
          </cell>
          <cell r="CP628" t="str">
            <v/>
          </cell>
          <cell r="CQ628" t="str">
            <v/>
          </cell>
          <cell r="CR628" t="str">
            <v/>
          </cell>
          <cell r="CS628" t="str">
            <v/>
          </cell>
          <cell r="CT628" t="str">
            <v/>
          </cell>
          <cell r="CU628" t="str">
            <v/>
          </cell>
          <cell r="CV628" t="str">
            <v/>
          </cell>
          <cell r="CW628" t="str">
            <v/>
          </cell>
          <cell r="CX628" t="str">
            <v/>
          </cell>
          <cell r="CY628" t="str">
            <v/>
          </cell>
          <cell r="CZ628" t="str">
            <v/>
          </cell>
          <cell r="DA628" t="str">
            <v/>
          </cell>
          <cell r="DB628" t="str">
            <v/>
          </cell>
          <cell r="DC628" t="str">
            <v/>
          </cell>
          <cell r="DD628" t="str">
            <v/>
          </cell>
          <cell r="DE628" t="str">
            <v/>
          </cell>
          <cell r="DF628" t="str">
            <v/>
          </cell>
          <cell r="DG628" t="str">
            <v/>
          </cell>
          <cell r="DH628" t="str">
            <v/>
          </cell>
          <cell r="DI628" t="str">
            <v/>
          </cell>
          <cell r="DJ628" t="str">
            <v/>
          </cell>
          <cell r="DK628" t="str">
            <v/>
          </cell>
          <cell r="DL628" t="str">
            <v/>
          </cell>
          <cell r="DM628" t="str">
            <v/>
          </cell>
          <cell r="DN628" t="str">
            <v/>
          </cell>
          <cell r="DO628" t="str">
            <v/>
          </cell>
          <cell r="DP628" t="str">
            <v/>
          </cell>
          <cell r="DQ628" t="str">
            <v/>
          </cell>
          <cell r="DR628" t="str">
            <v/>
          </cell>
          <cell r="DS628" t="str">
            <v/>
          </cell>
          <cell r="DT628" t="str">
            <v/>
          </cell>
          <cell r="DU628" t="str">
            <v/>
          </cell>
          <cell r="DV628" t="str">
            <v/>
          </cell>
          <cell r="DW628" t="str">
            <v/>
          </cell>
          <cell r="DX628" t="str">
            <v/>
          </cell>
          <cell r="DY628" t="str">
            <v/>
          </cell>
          <cell r="DZ628" t="str">
            <v/>
          </cell>
          <cell r="EA628" t="str">
            <v/>
          </cell>
          <cell r="EB628" t="str">
            <v/>
          </cell>
          <cell r="EC628" t="str">
            <v/>
          </cell>
          <cell r="ED628" t="str">
            <v/>
          </cell>
          <cell r="EE628" t="str">
            <v/>
          </cell>
          <cell r="EF628" t="str">
            <v/>
          </cell>
          <cell r="EG628" t="str">
            <v/>
          </cell>
          <cell r="EH628" t="str">
            <v/>
          </cell>
          <cell r="EI628" t="str">
            <v/>
          </cell>
          <cell r="EJ628" t="str">
            <v/>
          </cell>
          <cell r="EK628" t="str">
            <v/>
          </cell>
          <cell r="EL628" t="str">
            <v/>
          </cell>
          <cell r="EM628" t="str">
            <v/>
          </cell>
          <cell r="EN628" t="str">
            <v/>
          </cell>
          <cell r="EO628" t="str">
            <v/>
          </cell>
          <cell r="EP628" t="str">
            <v/>
          </cell>
          <cell r="EQ628" t="str">
            <v/>
          </cell>
          <cell r="ER628" t="str">
            <v/>
          </cell>
          <cell r="ES628" t="str">
            <v/>
          </cell>
          <cell r="ET628" t="str">
            <v/>
          </cell>
          <cell r="EU628" t="str">
            <v/>
          </cell>
          <cell r="EV628" t="str">
            <v/>
          </cell>
          <cell r="EW628" t="str">
            <v/>
          </cell>
          <cell r="EX628" t="str">
            <v/>
          </cell>
        </row>
        <row r="629">
          <cell r="B629" t="str">
            <v/>
          </cell>
          <cell r="C629" t="str">
            <v/>
          </cell>
          <cell r="D629" t="str">
            <v/>
          </cell>
          <cell r="E629" t="str">
            <v/>
          </cell>
          <cell r="F629" t="str">
            <v/>
          </cell>
          <cell r="G629" t="str">
            <v/>
          </cell>
          <cell r="H629" t="str">
            <v/>
          </cell>
          <cell r="I629" t="str">
            <v/>
          </cell>
          <cell r="J629" t="str">
            <v/>
          </cell>
          <cell r="K629" t="str">
            <v/>
          </cell>
          <cell r="L629" t="str">
            <v/>
          </cell>
          <cell r="M629" t="str">
            <v/>
          </cell>
          <cell r="N629" t="str">
            <v/>
          </cell>
          <cell r="O629" t="str">
            <v/>
          </cell>
          <cell r="P629" t="str">
            <v/>
          </cell>
          <cell r="Q629" t="str">
            <v/>
          </cell>
          <cell r="R629" t="str">
            <v/>
          </cell>
          <cell r="S629" t="str">
            <v/>
          </cell>
          <cell r="T629" t="str">
            <v/>
          </cell>
          <cell r="U629" t="str">
            <v/>
          </cell>
          <cell r="V629" t="str">
            <v/>
          </cell>
          <cell r="W629" t="str">
            <v/>
          </cell>
          <cell r="X629" t="str">
            <v/>
          </cell>
          <cell r="Y629" t="str">
            <v/>
          </cell>
          <cell r="Z629" t="str">
            <v/>
          </cell>
          <cell r="AA629" t="str">
            <v/>
          </cell>
          <cell r="AB629" t="str">
            <v/>
          </cell>
          <cell r="AC629" t="str">
            <v/>
          </cell>
          <cell r="AD629" t="str">
            <v/>
          </cell>
          <cell r="AE629" t="str">
            <v/>
          </cell>
          <cell r="AF629" t="str">
            <v/>
          </cell>
          <cell r="AG629" t="str">
            <v/>
          </cell>
          <cell r="AH629" t="str">
            <v/>
          </cell>
          <cell r="AI629" t="str">
            <v/>
          </cell>
          <cell r="AJ629" t="str">
            <v/>
          </cell>
          <cell r="AK629" t="str">
            <v/>
          </cell>
          <cell r="AL629" t="str">
            <v/>
          </cell>
          <cell r="AM629" t="str">
            <v/>
          </cell>
          <cell r="AN629" t="str">
            <v/>
          </cell>
          <cell r="AO629" t="str">
            <v/>
          </cell>
          <cell r="AP629" t="str">
            <v/>
          </cell>
          <cell r="AQ629" t="str">
            <v/>
          </cell>
          <cell r="AR629" t="str">
            <v/>
          </cell>
          <cell r="AS629" t="str">
            <v/>
          </cell>
          <cell r="AT629" t="str">
            <v/>
          </cell>
          <cell r="AU629" t="str">
            <v/>
          </cell>
          <cell r="AV629" t="str">
            <v/>
          </cell>
          <cell r="AW629" t="str">
            <v/>
          </cell>
          <cell r="AX629" t="str">
            <v/>
          </cell>
          <cell r="AY629" t="str">
            <v/>
          </cell>
          <cell r="AZ629" t="str">
            <v/>
          </cell>
          <cell r="BA629" t="str">
            <v/>
          </cell>
          <cell r="BB629" t="str">
            <v/>
          </cell>
          <cell r="BC629" t="str">
            <v/>
          </cell>
          <cell r="BD629" t="str">
            <v/>
          </cell>
          <cell r="BE629" t="str">
            <v/>
          </cell>
          <cell r="BF629" t="str">
            <v/>
          </cell>
          <cell r="BG629" t="str">
            <v/>
          </cell>
          <cell r="BH629" t="str">
            <v/>
          </cell>
          <cell r="BI629" t="str">
            <v/>
          </cell>
          <cell r="BJ629" t="str">
            <v/>
          </cell>
          <cell r="BK629" t="str">
            <v/>
          </cell>
          <cell r="BL629" t="str">
            <v/>
          </cell>
          <cell r="BM629" t="str">
            <v/>
          </cell>
          <cell r="BN629" t="str">
            <v/>
          </cell>
          <cell r="BO629" t="str">
            <v/>
          </cell>
          <cell r="BP629" t="str">
            <v/>
          </cell>
          <cell r="BQ629" t="str">
            <v/>
          </cell>
          <cell r="BR629" t="str">
            <v/>
          </cell>
          <cell r="BS629" t="str">
            <v/>
          </cell>
          <cell r="BT629" t="str">
            <v/>
          </cell>
          <cell r="BU629" t="str">
            <v/>
          </cell>
          <cell r="BV629" t="str">
            <v/>
          </cell>
          <cell r="BW629" t="str">
            <v/>
          </cell>
          <cell r="BX629" t="str">
            <v/>
          </cell>
          <cell r="BY629" t="str">
            <v/>
          </cell>
          <cell r="CA629" t="str">
            <v/>
          </cell>
          <cell r="CB629" t="str">
            <v/>
          </cell>
          <cell r="CC629" t="str">
            <v/>
          </cell>
          <cell r="CD629" t="str">
            <v/>
          </cell>
          <cell r="CE629" t="str">
            <v/>
          </cell>
          <cell r="CF629" t="str">
            <v/>
          </cell>
          <cell r="CG629" t="str">
            <v/>
          </cell>
          <cell r="CH629" t="str">
            <v/>
          </cell>
          <cell r="CI629" t="str">
            <v/>
          </cell>
          <cell r="CJ629" t="str">
            <v/>
          </cell>
          <cell r="CK629" t="str">
            <v/>
          </cell>
          <cell r="CL629" t="str">
            <v/>
          </cell>
          <cell r="CM629" t="str">
            <v/>
          </cell>
          <cell r="CN629" t="str">
            <v/>
          </cell>
          <cell r="CO629" t="str">
            <v/>
          </cell>
          <cell r="CP629" t="str">
            <v/>
          </cell>
          <cell r="CQ629" t="str">
            <v/>
          </cell>
          <cell r="CR629" t="str">
            <v/>
          </cell>
          <cell r="CS629" t="str">
            <v/>
          </cell>
          <cell r="CT629" t="str">
            <v/>
          </cell>
          <cell r="CU629" t="str">
            <v/>
          </cell>
          <cell r="CV629" t="str">
            <v/>
          </cell>
          <cell r="CW629" t="str">
            <v/>
          </cell>
          <cell r="CX629" t="str">
            <v/>
          </cell>
          <cell r="CY629" t="str">
            <v/>
          </cell>
          <cell r="CZ629" t="str">
            <v/>
          </cell>
          <cell r="DA629" t="str">
            <v/>
          </cell>
          <cell r="DB629" t="str">
            <v/>
          </cell>
          <cell r="DC629" t="str">
            <v/>
          </cell>
          <cell r="DD629" t="str">
            <v/>
          </cell>
          <cell r="DE629" t="str">
            <v/>
          </cell>
          <cell r="DF629" t="str">
            <v/>
          </cell>
          <cell r="DG629" t="str">
            <v/>
          </cell>
          <cell r="DH629" t="str">
            <v/>
          </cell>
          <cell r="DI629" t="str">
            <v/>
          </cell>
          <cell r="DJ629" t="str">
            <v/>
          </cell>
          <cell r="DK629" t="str">
            <v/>
          </cell>
          <cell r="DL629" t="str">
            <v/>
          </cell>
          <cell r="DM629" t="str">
            <v/>
          </cell>
          <cell r="DN629" t="str">
            <v/>
          </cell>
          <cell r="DO629" t="str">
            <v/>
          </cell>
          <cell r="DP629" t="str">
            <v/>
          </cell>
          <cell r="DQ629" t="str">
            <v/>
          </cell>
          <cell r="DR629" t="str">
            <v/>
          </cell>
          <cell r="DS629" t="str">
            <v/>
          </cell>
          <cell r="DT629" t="str">
            <v/>
          </cell>
          <cell r="DU629" t="str">
            <v/>
          </cell>
          <cell r="DV629" t="str">
            <v/>
          </cell>
          <cell r="DW629" t="str">
            <v/>
          </cell>
          <cell r="DX629" t="str">
            <v/>
          </cell>
          <cell r="DY629" t="str">
            <v/>
          </cell>
          <cell r="DZ629" t="str">
            <v/>
          </cell>
          <cell r="EA629" t="str">
            <v/>
          </cell>
          <cell r="EB629" t="str">
            <v/>
          </cell>
          <cell r="EC629" t="str">
            <v/>
          </cell>
          <cell r="ED629" t="str">
            <v/>
          </cell>
          <cell r="EE629" t="str">
            <v/>
          </cell>
          <cell r="EF629" t="str">
            <v/>
          </cell>
          <cell r="EG629" t="str">
            <v/>
          </cell>
          <cell r="EH629" t="str">
            <v/>
          </cell>
          <cell r="EI629" t="str">
            <v/>
          </cell>
          <cell r="EJ629" t="str">
            <v/>
          </cell>
          <cell r="EK629" t="str">
            <v/>
          </cell>
          <cell r="EL629" t="str">
            <v/>
          </cell>
          <cell r="EM629" t="str">
            <v/>
          </cell>
          <cell r="EN629" t="str">
            <v/>
          </cell>
          <cell r="EO629" t="str">
            <v/>
          </cell>
          <cell r="EP629" t="str">
            <v/>
          </cell>
          <cell r="EQ629" t="str">
            <v/>
          </cell>
          <cell r="ER629" t="str">
            <v/>
          </cell>
          <cell r="ES629" t="str">
            <v/>
          </cell>
          <cell r="ET629" t="str">
            <v/>
          </cell>
          <cell r="EU629" t="str">
            <v/>
          </cell>
          <cell r="EV629" t="str">
            <v/>
          </cell>
          <cell r="EW629" t="str">
            <v/>
          </cell>
          <cell r="EX629" t="str">
            <v/>
          </cell>
        </row>
        <row r="630">
          <cell r="B630" t="str">
            <v/>
          </cell>
          <cell r="C630" t="str">
            <v/>
          </cell>
          <cell r="D630" t="str">
            <v/>
          </cell>
          <cell r="E630" t="str">
            <v/>
          </cell>
          <cell r="F630" t="str">
            <v/>
          </cell>
          <cell r="G630" t="str">
            <v/>
          </cell>
          <cell r="H630" t="str">
            <v/>
          </cell>
          <cell r="I630" t="str">
            <v/>
          </cell>
          <cell r="J630" t="str">
            <v/>
          </cell>
          <cell r="K630" t="str">
            <v/>
          </cell>
          <cell r="L630" t="str">
            <v/>
          </cell>
          <cell r="M630" t="str">
            <v/>
          </cell>
          <cell r="N630" t="str">
            <v/>
          </cell>
          <cell r="O630" t="str">
            <v/>
          </cell>
          <cell r="P630" t="str">
            <v/>
          </cell>
          <cell r="Q630" t="str">
            <v/>
          </cell>
          <cell r="R630" t="str">
            <v/>
          </cell>
          <cell r="S630" t="str">
            <v/>
          </cell>
          <cell r="T630" t="str">
            <v/>
          </cell>
          <cell r="U630" t="str">
            <v/>
          </cell>
          <cell r="V630" t="str">
            <v/>
          </cell>
          <cell r="W630" t="str">
            <v/>
          </cell>
          <cell r="X630" t="str">
            <v/>
          </cell>
          <cell r="Y630" t="str">
            <v/>
          </cell>
          <cell r="Z630" t="str">
            <v/>
          </cell>
          <cell r="AA630" t="str">
            <v/>
          </cell>
          <cell r="AB630" t="str">
            <v/>
          </cell>
          <cell r="AC630" t="str">
            <v/>
          </cell>
          <cell r="AD630" t="str">
            <v/>
          </cell>
          <cell r="AE630" t="str">
            <v/>
          </cell>
          <cell r="AF630" t="str">
            <v/>
          </cell>
          <cell r="AG630" t="str">
            <v/>
          </cell>
          <cell r="AH630" t="str">
            <v/>
          </cell>
          <cell r="AI630" t="str">
            <v/>
          </cell>
          <cell r="AJ630" t="str">
            <v/>
          </cell>
          <cell r="AK630" t="str">
            <v/>
          </cell>
          <cell r="AL630" t="str">
            <v/>
          </cell>
          <cell r="AM630" t="str">
            <v/>
          </cell>
          <cell r="AN630" t="str">
            <v/>
          </cell>
          <cell r="AO630" t="str">
            <v/>
          </cell>
          <cell r="AP630" t="str">
            <v/>
          </cell>
          <cell r="AQ630" t="str">
            <v/>
          </cell>
          <cell r="AR630" t="str">
            <v/>
          </cell>
          <cell r="AS630" t="str">
            <v/>
          </cell>
          <cell r="AT630" t="str">
            <v/>
          </cell>
          <cell r="AU630" t="str">
            <v/>
          </cell>
          <cell r="AV630" t="str">
            <v/>
          </cell>
          <cell r="AW630" t="str">
            <v/>
          </cell>
          <cell r="AX630" t="str">
            <v/>
          </cell>
          <cell r="AY630" t="str">
            <v/>
          </cell>
          <cell r="AZ630" t="str">
            <v/>
          </cell>
          <cell r="BA630" t="str">
            <v/>
          </cell>
          <cell r="BB630" t="str">
            <v/>
          </cell>
          <cell r="BC630" t="str">
            <v/>
          </cell>
          <cell r="BD630" t="str">
            <v/>
          </cell>
          <cell r="BE630" t="str">
            <v/>
          </cell>
          <cell r="BF630" t="str">
            <v/>
          </cell>
          <cell r="BG630" t="str">
            <v/>
          </cell>
          <cell r="BH630" t="str">
            <v/>
          </cell>
          <cell r="BI630" t="str">
            <v/>
          </cell>
          <cell r="BJ630" t="str">
            <v/>
          </cell>
          <cell r="BK630" t="str">
            <v/>
          </cell>
          <cell r="BL630" t="str">
            <v/>
          </cell>
          <cell r="BM630" t="str">
            <v/>
          </cell>
          <cell r="BN630" t="str">
            <v/>
          </cell>
          <cell r="BO630" t="str">
            <v/>
          </cell>
          <cell r="BP630" t="str">
            <v/>
          </cell>
          <cell r="BQ630" t="str">
            <v/>
          </cell>
          <cell r="BR630" t="str">
            <v/>
          </cell>
          <cell r="BS630" t="str">
            <v/>
          </cell>
          <cell r="BT630" t="str">
            <v/>
          </cell>
          <cell r="BU630" t="str">
            <v/>
          </cell>
          <cell r="BV630" t="str">
            <v/>
          </cell>
          <cell r="BW630" t="str">
            <v/>
          </cell>
          <cell r="BX630" t="str">
            <v/>
          </cell>
          <cell r="BY630" t="str">
            <v/>
          </cell>
          <cell r="CA630" t="str">
            <v/>
          </cell>
          <cell r="CB630" t="str">
            <v/>
          </cell>
          <cell r="CC630" t="str">
            <v/>
          </cell>
          <cell r="CD630" t="str">
            <v/>
          </cell>
          <cell r="CE630" t="str">
            <v/>
          </cell>
          <cell r="CF630" t="str">
            <v/>
          </cell>
          <cell r="CG630" t="str">
            <v/>
          </cell>
          <cell r="CH630" t="str">
            <v/>
          </cell>
          <cell r="CI630" t="str">
            <v/>
          </cell>
          <cell r="CJ630" t="str">
            <v/>
          </cell>
          <cell r="CK630" t="str">
            <v/>
          </cell>
          <cell r="CL630" t="str">
            <v/>
          </cell>
          <cell r="CM630" t="str">
            <v/>
          </cell>
          <cell r="CN630" t="str">
            <v/>
          </cell>
          <cell r="CO630" t="str">
            <v/>
          </cell>
          <cell r="CP630" t="str">
            <v/>
          </cell>
          <cell r="CQ630" t="str">
            <v/>
          </cell>
          <cell r="CR630" t="str">
            <v/>
          </cell>
          <cell r="CS630" t="str">
            <v/>
          </cell>
          <cell r="CT630" t="str">
            <v/>
          </cell>
          <cell r="CU630" t="str">
            <v/>
          </cell>
          <cell r="CV630" t="str">
            <v/>
          </cell>
          <cell r="CW630" t="str">
            <v/>
          </cell>
          <cell r="CX630" t="str">
            <v/>
          </cell>
          <cell r="CY630" t="str">
            <v/>
          </cell>
          <cell r="CZ630" t="str">
            <v/>
          </cell>
          <cell r="DA630" t="str">
            <v/>
          </cell>
          <cell r="DB630" t="str">
            <v/>
          </cell>
          <cell r="DC630" t="str">
            <v/>
          </cell>
          <cell r="DD630" t="str">
            <v/>
          </cell>
          <cell r="DE630" t="str">
            <v/>
          </cell>
          <cell r="DF630" t="str">
            <v/>
          </cell>
          <cell r="DG630" t="str">
            <v/>
          </cell>
          <cell r="DH630" t="str">
            <v/>
          </cell>
          <cell r="DI630" t="str">
            <v/>
          </cell>
          <cell r="DJ630" t="str">
            <v/>
          </cell>
          <cell r="DK630" t="str">
            <v/>
          </cell>
          <cell r="DL630" t="str">
            <v/>
          </cell>
          <cell r="DM630" t="str">
            <v/>
          </cell>
          <cell r="DN630" t="str">
            <v/>
          </cell>
          <cell r="DO630" t="str">
            <v/>
          </cell>
          <cell r="DP630" t="str">
            <v/>
          </cell>
          <cell r="DQ630" t="str">
            <v/>
          </cell>
          <cell r="DR630" t="str">
            <v/>
          </cell>
          <cell r="DS630" t="str">
            <v/>
          </cell>
          <cell r="DT630" t="str">
            <v/>
          </cell>
          <cell r="DU630" t="str">
            <v/>
          </cell>
          <cell r="DV630" t="str">
            <v/>
          </cell>
          <cell r="DW630" t="str">
            <v/>
          </cell>
          <cell r="DX630" t="str">
            <v/>
          </cell>
          <cell r="DY630" t="str">
            <v/>
          </cell>
          <cell r="DZ630" t="str">
            <v/>
          </cell>
          <cell r="EA630" t="str">
            <v/>
          </cell>
          <cell r="EB630" t="str">
            <v/>
          </cell>
          <cell r="EC630" t="str">
            <v/>
          </cell>
          <cell r="ED630" t="str">
            <v/>
          </cell>
          <cell r="EE630" t="str">
            <v/>
          </cell>
          <cell r="EF630" t="str">
            <v/>
          </cell>
          <cell r="EG630" t="str">
            <v/>
          </cell>
          <cell r="EH630" t="str">
            <v/>
          </cell>
          <cell r="EI630" t="str">
            <v/>
          </cell>
          <cell r="EJ630" t="str">
            <v/>
          </cell>
          <cell r="EK630" t="str">
            <v/>
          </cell>
          <cell r="EL630" t="str">
            <v/>
          </cell>
          <cell r="EM630" t="str">
            <v/>
          </cell>
          <cell r="EN630" t="str">
            <v/>
          </cell>
          <cell r="EO630" t="str">
            <v/>
          </cell>
          <cell r="EP630" t="str">
            <v/>
          </cell>
          <cell r="EQ630" t="str">
            <v/>
          </cell>
          <cell r="ER630" t="str">
            <v/>
          </cell>
          <cell r="ES630" t="str">
            <v/>
          </cell>
          <cell r="ET630" t="str">
            <v/>
          </cell>
          <cell r="EU630" t="str">
            <v/>
          </cell>
          <cell r="EV630" t="str">
            <v/>
          </cell>
          <cell r="EW630" t="str">
            <v/>
          </cell>
          <cell r="EX630" t="str">
            <v/>
          </cell>
        </row>
        <row r="631">
          <cell r="B631" t="str">
            <v/>
          </cell>
          <cell r="C631" t="str">
            <v/>
          </cell>
          <cell r="D631" t="str">
            <v/>
          </cell>
          <cell r="E631" t="str">
            <v/>
          </cell>
          <cell r="F631" t="str">
            <v/>
          </cell>
          <cell r="G631" t="str">
            <v/>
          </cell>
          <cell r="H631" t="str">
            <v/>
          </cell>
          <cell r="I631" t="str">
            <v/>
          </cell>
          <cell r="J631" t="str">
            <v/>
          </cell>
          <cell r="K631" t="str">
            <v/>
          </cell>
          <cell r="L631" t="str">
            <v/>
          </cell>
          <cell r="M631" t="str">
            <v/>
          </cell>
          <cell r="N631" t="str">
            <v/>
          </cell>
          <cell r="O631" t="str">
            <v/>
          </cell>
          <cell r="P631" t="str">
            <v/>
          </cell>
          <cell r="Q631" t="str">
            <v/>
          </cell>
          <cell r="R631" t="str">
            <v/>
          </cell>
          <cell r="S631" t="str">
            <v/>
          </cell>
          <cell r="T631" t="str">
            <v/>
          </cell>
          <cell r="U631" t="str">
            <v/>
          </cell>
          <cell r="V631" t="str">
            <v/>
          </cell>
          <cell r="W631" t="str">
            <v/>
          </cell>
          <cell r="X631" t="str">
            <v/>
          </cell>
          <cell r="Y631" t="str">
            <v/>
          </cell>
          <cell r="Z631" t="str">
            <v/>
          </cell>
          <cell r="AA631" t="str">
            <v/>
          </cell>
          <cell r="AB631" t="str">
            <v/>
          </cell>
          <cell r="AC631" t="str">
            <v/>
          </cell>
          <cell r="AD631" t="str">
            <v/>
          </cell>
          <cell r="AE631" t="str">
            <v/>
          </cell>
          <cell r="AF631" t="str">
            <v/>
          </cell>
          <cell r="AG631" t="str">
            <v/>
          </cell>
          <cell r="AH631" t="str">
            <v/>
          </cell>
          <cell r="AI631" t="str">
            <v/>
          </cell>
          <cell r="AJ631" t="str">
            <v/>
          </cell>
          <cell r="AK631" t="str">
            <v/>
          </cell>
          <cell r="AL631" t="str">
            <v/>
          </cell>
          <cell r="AM631" t="str">
            <v/>
          </cell>
          <cell r="AN631" t="str">
            <v/>
          </cell>
          <cell r="AO631" t="str">
            <v/>
          </cell>
          <cell r="AP631" t="str">
            <v/>
          </cell>
          <cell r="AQ631" t="str">
            <v/>
          </cell>
          <cell r="AR631" t="str">
            <v/>
          </cell>
          <cell r="AS631" t="str">
            <v/>
          </cell>
          <cell r="AT631" t="str">
            <v/>
          </cell>
          <cell r="AU631" t="str">
            <v/>
          </cell>
          <cell r="AV631" t="str">
            <v/>
          </cell>
          <cell r="AW631" t="str">
            <v/>
          </cell>
          <cell r="AX631" t="str">
            <v/>
          </cell>
          <cell r="AY631" t="str">
            <v/>
          </cell>
          <cell r="AZ631" t="str">
            <v/>
          </cell>
          <cell r="BA631" t="str">
            <v/>
          </cell>
          <cell r="BB631" t="str">
            <v/>
          </cell>
          <cell r="BC631" t="str">
            <v/>
          </cell>
          <cell r="BD631" t="str">
            <v/>
          </cell>
          <cell r="BE631" t="str">
            <v/>
          </cell>
          <cell r="BF631" t="str">
            <v/>
          </cell>
          <cell r="BG631" t="str">
            <v/>
          </cell>
          <cell r="BH631" t="str">
            <v/>
          </cell>
          <cell r="BI631" t="str">
            <v/>
          </cell>
          <cell r="BJ631" t="str">
            <v/>
          </cell>
          <cell r="BK631" t="str">
            <v/>
          </cell>
          <cell r="BL631" t="str">
            <v/>
          </cell>
          <cell r="BM631" t="str">
            <v/>
          </cell>
          <cell r="BN631" t="str">
            <v/>
          </cell>
          <cell r="BO631" t="str">
            <v/>
          </cell>
          <cell r="BP631" t="str">
            <v/>
          </cell>
          <cell r="BQ631" t="str">
            <v/>
          </cell>
          <cell r="BR631" t="str">
            <v/>
          </cell>
          <cell r="BS631" t="str">
            <v/>
          </cell>
          <cell r="BT631" t="str">
            <v/>
          </cell>
          <cell r="BU631" t="str">
            <v/>
          </cell>
          <cell r="BV631" t="str">
            <v/>
          </cell>
          <cell r="BW631" t="str">
            <v/>
          </cell>
          <cell r="BX631" t="str">
            <v/>
          </cell>
          <cell r="BY631" t="str">
            <v/>
          </cell>
          <cell r="CA631" t="str">
            <v/>
          </cell>
          <cell r="CB631" t="str">
            <v/>
          </cell>
          <cell r="CC631" t="str">
            <v/>
          </cell>
          <cell r="CD631" t="str">
            <v/>
          </cell>
          <cell r="CE631" t="str">
            <v/>
          </cell>
          <cell r="CF631" t="str">
            <v/>
          </cell>
          <cell r="CG631" t="str">
            <v/>
          </cell>
          <cell r="CH631" t="str">
            <v/>
          </cell>
          <cell r="CI631" t="str">
            <v/>
          </cell>
          <cell r="CJ631" t="str">
            <v/>
          </cell>
          <cell r="CK631" t="str">
            <v/>
          </cell>
          <cell r="CL631" t="str">
            <v/>
          </cell>
          <cell r="CM631" t="str">
            <v/>
          </cell>
          <cell r="CN631" t="str">
            <v/>
          </cell>
          <cell r="CO631" t="str">
            <v/>
          </cell>
          <cell r="CP631" t="str">
            <v/>
          </cell>
          <cell r="CQ631" t="str">
            <v/>
          </cell>
          <cell r="CR631" t="str">
            <v/>
          </cell>
          <cell r="CS631" t="str">
            <v/>
          </cell>
          <cell r="CT631" t="str">
            <v/>
          </cell>
          <cell r="CU631" t="str">
            <v/>
          </cell>
          <cell r="CV631" t="str">
            <v/>
          </cell>
          <cell r="CW631" t="str">
            <v/>
          </cell>
          <cell r="CX631" t="str">
            <v/>
          </cell>
          <cell r="CY631" t="str">
            <v/>
          </cell>
          <cell r="CZ631" t="str">
            <v/>
          </cell>
          <cell r="DA631" t="str">
            <v/>
          </cell>
          <cell r="DB631" t="str">
            <v/>
          </cell>
          <cell r="DC631" t="str">
            <v/>
          </cell>
          <cell r="DD631" t="str">
            <v/>
          </cell>
          <cell r="DE631" t="str">
            <v/>
          </cell>
          <cell r="DF631" t="str">
            <v/>
          </cell>
          <cell r="DG631" t="str">
            <v/>
          </cell>
          <cell r="DH631" t="str">
            <v/>
          </cell>
          <cell r="DI631" t="str">
            <v/>
          </cell>
          <cell r="DJ631" t="str">
            <v/>
          </cell>
          <cell r="DK631" t="str">
            <v/>
          </cell>
          <cell r="DL631" t="str">
            <v/>
          </cell>
          <cell r="DM631" t="str">
            <v/>
          </cell>
          <cell r="DN631" t="str">
            <v/>
          </cell>
          <cell r="DO631" t="str">
            <v/>
          </cell>
          <cell r="DP631" t="str">
            <v/>
          </cell>
          <cell r="DQ631" t="str">
            <v/>
          </cell>
          <cell r="DR631" t="str">
            <v/>
          </cell>
          <cell r="DS631" t="str">
            <v/>
          </cell>
          <cell r="DT631" t="str">
            <v/>
          </cell>
          <cell r="DU631" t="str">
            <v/>
          </cell>
          <cell r="DV631" t="str">
            <v/>
          </cell>
          <cell r="DW631" t="str">
            <v/>
          </cell>
          <cell r="DX631" t="str">
            <v/>
          </cell>
          <cell r="DY631" t="str">
            <v/>
          </cell>
          <cell r="DZ631" t="str">
            <v/>
          </cell>
          <cell r="EA631" t="str">
            <v/>
          </cell>
          <cell r="EB631" t="str">
            <v/>
          </cell>
          <cell r="EC631" t="str">
            <v/>
          </cell>
          <cell r="ED631" t="str">
            <v/>
          </cell>
          <cell r="EE631" t="str">
            <v/>
          </cell>
          <cell r="EF631" t="str">
            <v/>
          </cell>
          <cell r="EG631" t="str">
            <v/>
          </cell>
          <cell r="EH631" t="str">
            <v/>
          </cell>
          <cell r="EI631" t="str">
            <v/>
          </cell>
          <cell r="EJ631" t="str">
            <v/>
          </cell>
          <cell r="EK631" t="str">
            <v/>
          </cell>
          <cell r="EL631" t="str">
            <v/>
          </cell>
          <cell r="EM631" t="str">
            <v/>
          </cell>
          <cell r="EN631" t="str">
            <v/>
          </cell>
          <cell r="EO631" t="str">
            <v/>
          </cell>
          <cell r="EP631" t="str">
            <v/>
          </cell>
          <cell r="EQ631" t="str">
            <v/>
          </cell>
          <cell r="ER631" t="str">
            <v/>
          </cell>
          <cell r="ES631" t="str">
            <v/>
          </cell>
          <cell r="ET631" t="str">
            <v/>
          </cell>
          <cell r="EU631" t="str">
            <v/>
          </cell>
          <cell r="EV631" t="str">
            <v/>
          </cell>
          <cell r="EW631" t="str">
            <v/>
          </cell>
          <cell r="EX631" t="str">
            <v/>
          </cell>
        </row>
        <row r="632">
          <cell r="B632" t="str">
            <v/>
          </cell>
          <cell r="C632" t="str">
            <v/>
          </cell>
          <cell r="D632" t="str">
            <v/>
          </cell>
          <cell r="E632" t="str">
            <v/>
          </cell>
          <cell r="F632" t="str">
            <v/>
          </cell>
          <cell r="G632" t="str">
            <v/>
          </cell>
          <cell r="H632" t="str">
            <v/>
          </cell>
          <cell r="I632" t="str">
            <v/>
          </cell>
          <cell r="J632" t="str">
            <v/>
          </cell>
          <cell r="K632" t="str">
            <v/>
          </cell>
          <cell r="L632" t="str">
            <v/>
          </cell>
          <cell r="M632" t="str">
            <v/>
          </cell>
          <cell r="N632" t="str">
            <v/>
          </cell>
          <cell r="O632" t="str">
            <v/>
          </cell>
          <cell r="P632" t="str">
            <v/>
          </cell>
          <cell r="Q632" t="str">
            <v/>
          </cell>
          <cell r="R632" t="str">
            <v/>
          </cell>
          <cell r="S632" t="str">
            <v/>
          </cell>
          <cell r="T632" t="str">
            <v/>
          </cell>
          <cell r="U632" t="str">
            <v/>
          </cell>
          <cell r="V632" t="str">
            <v/>
          </cell>
          <cell r="W632" t="str">
            <v/>
          </cell>
          <cell r="X632" t="str">
            <v/>
          </cell>
          <cell r="Y632" t="str">
            <v/>
          </cell>
          <cell r="Z632" t="str">
            <v/>
          </cell>
          <cell r="AA632" t="str">
            <v/>
          </cell>
          <cell r="AB632" t="str">
            <v/>
          </cell>
          <cell r="AC632" t="str">
            <v/>
          </cell>
          <cell r="AD632" t="str">
            <v/>
          </cell>
          <cell r="AE632" t="str">
            <v/>
          </cell>
          <cell r="AF632" t="str">
            <v/>
          </cell>
          <cell r="AG632" t="str">
            <v/>
          </cell>
          <cell r="AH632" t="str">
            <v/>
          </cell>
          <cell r="AI632" t="str">
            <v/>
          </cell>
          <cell r="AJ632" t="str">
            <v/>
          </cell>
          <cell r="AK632" t="str">
            <v/>
          </cell>
          <cell r="AL632" t="str">
            <v/>
          </cell>
          <cell r="AM632" t="str">
            <v/>
          </cell>
          <cell r="AN632" t="str">
            <v/>
          </cell>
          <cell r="AO632" t="str">
            <v/>
          </cell>
          <cell r="AP632" t="str">
            <v/>
          </cell>
          <cell r="AQ632" t="str">
            <v/>
          </cell>
          <cell r="AR632" t="str">
            <v/>
          </cell>
          <cell r="AS632" t="str">
            <v/>
          </cell>
          <cell r="AT632" t="str">
            <v/>
          </cell>
          <cell r="AU632" t="str">
            <v/>
          </cell>
          <cell r="AV632" t="str">
            <v/>
          </cell>
          <cell r="AW632" t="str">
            <v/>
          </cell>
          <cell r="AX632" t="str">
            <v/>
          </cell>
          <cell r="AY632" t="str">
            <v/>
          </cell>
          <cell r="AZ632" t="str">
            <v/>
          </cell>
          <cell r="BA632" t="str">
            <v/>
          </cell>
          <cell r="BB632" t="str">
            <v/>
          </cell>
          <cell r="BC632" t="str">
            <v/>
          </cell>
          <cell r="BD632" t="str">
            <v/>
          </cell>
          <cell r="BE632" t="str">
            <v/>
          </cell>
          <cell r="BF632" t="str">
            <v/>
          </cell>
          <cell r="BG632" t="str">
            <v/>
          </cell>
          <cell r="BH632" t="str">
            <v/>
          </cell>
          <cell r="BI632" t="str">
            <v/>
          </cell>
          <cell r="BJ632" t="str">
            <v/>
          </cell>
          <cell r="BK632" t="str">
            <v/>
          </cell>
          <cell r="BL632" t="str">
            <v/>
          </cell>
          <cell r="BM632" t="str">
            <v/>
          </cell>
          <cell r="BN632" t="str">
            <v/>
          </cell>
          <cell r="BO632" t="str">
            <v/>
          </cell>
          <cell r="BP632" t="str">
            <v/>
          </cell>
          <cell r="BQ632" t="str">
            <v/>
          </cell>
          <cell r="BR632" t="str">
            <v/>
          </cell>
          <cell r="BS632" t="str">
            <v/>
          </cell>
          <cell r="BT632" t="str">
            <v/>
          </cell>
          <cell r="BU632" t="str">
            <v/>
          </cell>
          <cell r="BV632" t="str">
            <v/>
          </cell>
          <cell r="BW632" t="str">
            <v/>
          </cell>
          <cell r="BX632" t="str">
            <v/>
          </cell>
          <cell r="BY632" t="str">
            <v/>
          </cell>
          <cell r="CA632" t="str">
            <v/>
          </cell>
          <cell r="CB632" t="str">
            <v/>
          </cell>
          <cell r="CC632" t="str">
            <v/>
          </cell>
          <cell r="CD632" t="str">
            <v/>
          </cell>
          <cell r="CE632" t="str">
            <v/>
          </cell>
          <cell r="CF632" t="str">
            <v/>
          </cell>
          <cell r="CG632" t="str">
            <v/>
          </cell>
          <cell r="CH632" t="str">
            <v/>
          </cell>
          <cell r="CI632" t="str">
            <v/>
          </cell>
          <cell r="CJ632" t="str">
            <v/>
          </cell>
          <cell r="CK632" t="str">
            <v/>
          </cell>
          <cell r="CL632" t="str">
            <v/>
          </cell>
          <cell r="CM632" t="str">
            <v/>
          </cell>
          <cell r="CN632" t="str">
            <v/>
          </cell>
          <cell r="CO632" t="str">
            <v/>
          </cell>
          <cell r="CP632" t="str">
            <v/>
          </cell>
          <cell r="CQ632" t="str">
            <v/>
          </cell>
          <cell r="CR632" t="str">
            <v/>
          </cell>
          <cell r="CS632" t="str">
            <v/>
          </cell>
          <cell r="CT632" t="str">
            <v/>
          </cell>
          <cell r="CU632" t="str">
            <v/>
          </cell>
          <cell r="CV632" t="str">
            <v/>
          </cell>
          <cell r="CW632" t="str">
            <v/>
          </cell>
          <cell r="CX632" t="str">
            <v/>
          </cell>
          <cell r="CY632" t="str">
            <v/>
          </cell>
          <cell r="CZ632" t="str">
            <v/>
          </cell>
          <cell r="DA632" t="str">
            <v/>
          </cell>
          <cell r="DB632" t="str">
            <v/>
          </cell>
          <cell r="DC632" t="str">
            <v/>
          </cell>
          <cell r="DD632" t="str">
            <v/>
          </cell>
          <cell r="DE632" t="str">
            <v/>
          </cell>
          <cell r="DF632" t="str">
            <v/>
          </cell>
          <cell r="DG632" t="str">
            <v/>
          </cell>
          <cell r="DH632" t="str">
            <v/>
          </cell>
          <cell r="DI632" t="str">
            <v/>
          </cell>
          <cell r="DJ632" t="str">
            <v/>
          </cell>
          <cell r="DK632" t="str">
            <v/>
          </cell>
          <cell r="DL632" t="str">
            <v/>
          </cell>
          <cell r="DM632" t="str">
            <v/>
          </cell>
          <cell r="DN632" t="str">
            <v/>
          </cell>
          <cell r="DO632" t="str">
            <v/>
          </cell>
          <cell r="DP632" t="str">
            <v/>
          </cell>
          <cell r="DQ632" t="str">
            <v/>
          </cell>
          <cell r="DR632" t="str">
            <v/>
          </cell>
          <cell r="DS632" t="str">
            <v/>
          </cell>
          <cell r="DT632" t="str">
            <v/>
          </cell>
          <cell r="DU632" t="str">
            <v/>
          </cell>
          <cell r="DV632" t="str">
            <v/>
          </cell>
          <cell r="DW632" t="str">
            <v/>
          </cell>
          <cell r="DX632" t="str">
            <v/>
          </cell>
          <cell r="DY632" t="str">
            <v/>
          </cell>
          <cell r="DZ632" t="str">
            <v/>
          </cell>
          <cell r="EA632" t="str">
            <v/>
          </cell>
          <cell r="EB632" t="str">
            <v/>
          </cell>
          <cell r="EC632" t="str">
            <v/>
          </cell>
          <cell r="ED632" t="str">
            <v/>
          </cell>
          <cell r="EE632" t="str">
            <v/>
          </cell>
          <cell r="EF632" t="str">
            <v/>
          </cell>
          <cell r="EG632" t="str">
            <v/>
          </cell>
          <cell r="EH632" t="str">
            <v/>
          </cell>
          <cell r="EI632" t="str">
            <v/>
          </cell>
          <cell r="EJ632" t="str">
            <v/>
          </cell>
          <cell r="EK632" t="str">
            <v/>
          </cell>
          <cell r="EL632" t="str">
            <v/>
          </cell>
          <cell r="EM632" t="str">
            <v/>
          </cell>
          <cell r="EN632" t="str">
            <v/>
          </cell>
          <cell r="EO632" t="str">
            <v/>
          </cell>
          <cell r="EP632" t="str">
            <v/>
          </cell>
          <cell r="EQ632" t="str">
            <v/>
          </cell>
          <cell r="ER632" t="str">
            <v/>
          </cell>
          <cell r="ES632" t="str">
            <v/>
          </cell>
          <cell r="ET632" t="str">
            <v/>
          </cell>
          <cell r="EU632" t="str">
            <v/>
          </cell>
          <cell r="EV632" t="str">
            <v/>
          </cell>
          <cell r="EW632" t="str">
            <v/>
          </cell>
          <cell r="EX632" t="str">
            <v/>
          </cell>
        </row>
        <row r="633">
          <cell r="B633" t="str">
            <v/>
          </cell>
          <cell r="C633" t="str">
            <v/>
          </cell>
          <cell r="D633" t="str">
            <v/>
          </cell>
          <cell r="E633" t="str">
            <v/>
          </cell>
          <cell r="F633" t="str">
            <v/>
          </cell>
          <cell r="G633" t="str">
            <v/>
          </cell>
          <cell r="H633" t="str">
            <v/>
          </cell>
          <cell r="I633" t="str">
            <v/>
          </cell>
          <cell r="J633" t="str">
            <v/>
          </cell>
          <cell r="K633" t="str">
            <v/>
          </cell>
          <cell r="L633" t="str">
            <v/>
          </cell>
          <cell r="M633" t="str">
            <v/>
          </cell>
          <cell r="N633" t="str">
            <v/>
          </cell>
          <cell r="O633" t="str">
            <v/>
          </cell>
          <cell r="P633" t="str">
            <v/>
          </cell>
          <cell r="Q633" t="str">
            <v/>
          </cell>
          <cell r="R633" t="str">
            <v/>
          </cell>
          <cell r="S633" t="str">
            <v/>
          </cell>
          <cell r="T633" t="str">
            <v/>
          </cell>
          <cell r="U633" t="str">
            <v/>
          </cell>
          <cell r="V633" t="str">
            <v/>
          </cell>
          <cell r="W633" t="str">
            <v/>
          </cell>
          <cell r="X633" t="str">
            <v/>
          </cell>
          <cell r="Y633" t="str">
            <v/>
          </cell>
          <cell r="Z633" t="str">
            <v/>
          </cell>
          <cell r="AA633" t="str">
            <v/>
          </cell>
          <cell r="AB633" t="str">
            <v/>
          </cell>
          <cell r="AC633" t="str">
            <v/>
          </cell>
          <cell r="AD633" t="str">
            <v/>
          </cell>
          <cell r="AE633" t="str">
            <v/>
          </cell>
          <cell r="AF633" t="str">
            <v/>
          </cell>
          <cell r="AG633" t="str">
            <v/>
          </cell>
          <cell r="AH633" t="str">
            <v/>
          </cell>
          <cell r="AI633" t="str">
            <v/>
          </cell>
          <cell r="AJ633" t="str">
            <v/>
          </cell>
          <cell r="AK633" t="str">
            <v/>
          </cell>
          <cell r="AL633" t="str">
            <v/>
          </cell>
          <cell r="AM633" t="str">
            <v/>
          </cell>
          <cell r="AN633" t="str">
            <v/>
          </cell>
          <cell r="AO633" t="str">
            <v/>
          </cell>
          <cell r="AP633" t="str">
            <v/>
          </cell>
          <cell r="AQ633" t="str">
            <v/>
          </cell>
          <cell r="AR633" t="str">
            <v/>
          </cell>
          <cell r="AS633" t="str">
            <v/>
          </cell>
          <cell r="AT633" t="str">
            <v/>
          </cell>
          <cell r="AU633" t="str">
            <v/>
          </cell>
          <cell r="AV633" t="str">
            <v/>
          </cell>
          <cell r="AW633" t="str">
            <v/>
          </cell>
          <cell r="AX633" t="str">
            <v/>
          </cell>
          <cell r="AY633" t="str">
            <v/>
          </cell>
          <cell r="AZ633" t="str">
            <v/>
          </cell>
          <cell r="BA633" t="str">
            <v/>
          </cell>
          <cell r="BB633" t="str">
            <v/>
          </cell>
          <cell r="BC633" t="str">
            <v/>
          </cell>
          <cell r="BD633" t="str">
            <v/>
          </cell>
          <cell r="BE633" t="str">
            <v/>
          </cell>
          <cell r="BF633" t="str">
            <v/>
          </cell>
          <cell r="BG633" t="str">
            <v/>
          </cell>
          <cell r="BH633" t="str">
            <v/>
          </cell>
          <cell r="BI633" t="str">
            <v/>
          </cell>
          <cell r="BJ633" t="str">
            <v/>
          </cell>
          <cell r="BK633" t="str">
            <v/>
          </cell>
          <cell r="BL633" t="str">
            <v/>
          </cell>
          <cell r="BM633" t="str">
            <v/>
          </cell>
          <cell r="BN633" t="str">
            <v/>
          </cell>
          <cell r="BO633" t="str">
            <v/>
          </cell>
          <cell r="BP633" t="str">
            <v/>
          </cell>
          <cell r="BQ633" t="str">
            <v/>
          </cell>
          <cell r="BR633" t="str">
            <v/>
          </cell>
          <cell r="BS633" t="str">
            <v/>
          </cell>
          <cell r="BT633" t="str">
            <v/>
          </cell>
          <cell r="BU633" t="str">
            <v/>
          </cell>
          <cell r="BV633" t="str">
            <v/>
          </cell>
          <cell r="BW633" t="str">
            <v/>
          </cell>
          <cell r="BX633" t="str">
            <v/>
          </cell>
          <cell r="BY633" t="str">
            <v/>
          </cell>
          <cell r="CA633" t="str">
            <v/>
          </cell>
          <cell r="CB633" t="str">
            <v/>
          </cell>
          <cell r="CC633" t="str">
            <v/>
          </cell>
          <cell r="CD633" t="str">
            <v/>
          </cell>
          <cell r="CE633" t="str">
            <v/>
          </cell>
          <cell r="CF633" t="str">
            <v/>
          </cell>
          <cell r="CG633" t="str">
            <v/>
          </cell>
          <cell r="CH633" t="str">
            <v/>
          </cell>
          <cell r="CI633" t="str">
            <v/>
          </cell>
          <cell r="CJ633" t="str">
            <v/>
          </cell>
          <cell r="CK633" t="str">
            <v/>
          </cell>
          <cell r="CL633" t="str">
            <v/>
          </cell>
          <cell r="CM633" t="str">
            <v/>
          </cell>
          <cell r="CN633" t="str">
            <v/>
          </cell>
          <cell r="CO633" t="str">
            <v/>
          </cell>
          <cell r="CP633" t="str">
            <v/>
          </cell>
          <cell r="CQ633" t="str">
            <v/>
          </cell>
          <cell r="CR633" t="str">
            <v/>
          </cell>
          <cell r="CS633" t="str">
            <v/>
          </cell>
          <cell r="CT633" t="str">
            <v/>
          </cell>
          <cell r="CU633" t="str">
            <v/>
          </cell>
          <cell r="CV633" t="str">
            <v/>
          </cell>
          <cell r="CW633" t="str">
            <v/>
          </cell>
          <cell r="CX633" t="str">
            <v/>
          </cell>
          <cell r="CY633" t="str">
            <v/>
          </cell>
          <cell r="CZ633" t="str">
            <v/>
          </cell>
          <cell r="DA633" t="str">
            <v/>
          </cell>
          <cell r="DB633" t="str">
            <v/>
          </cell>
          <cell r="DC633" t="str">
            <v/>
          </cell>
          <cell r="DD633" t="str">
            <v/>
          </cell>
          <cell r="DE633" t="str">
            <v/>
          </cell>
          <cell r="DF633" t="str">
            <v/>
          </cell>
          <cell r="DG633" t="str">
            <v/>
          </cell>
          <cell r="DH633" t="str">
            <v/>
          </cell>
          <cell r="DI633" t="str">
            <v/>
          </cell>
          <cell r="DJ633" t="str">
            <v/>
          </cell>
          <cell r="DK633" t="str">
            <v/>
          </cell>
          <cell r="DL633" t="str">
            <v/>
          </cell>
          <cell r="DM633" t="str">
            <v/>
          </cell>
          <cell r="DN633" t="str">
            <v/>
          </cell>
          <cell r="DO633" t="str">
            <v/>
          </cell>
          <cell r="DP633" t="str">
            <v/>
          </cell>
          <cell r="DQ633" t="str">
            <v/>
          </cell>
          <cell r="DR633" t="str">
            <v/>
          </cell>
          <cell r="DS633" t="str">
            <v/>
          </cell>
          <cell r="DT633" t="str">
            <v/>
          </cell>
          <cell r="DU633" t="str">
            <v/>
          </cell>
          <cell r="DV633" t="str">
            <v/>
          </cell>
          <cell r="DW633" t="str">
            <v/>
          </cell>
          <cell r="DX633" t="str">
            <v/>
          </cell>
          <cell r="DY633" t="str">
            <v/>
          </cell>
          <cell r="DZ633" t="str">
            <v/>
          </cell>
          <cell r="EA633" t="str">
            <v/>
          </cell>
          <cell r="EB633" t="str">
            <v/>
          </cell>
          <cell r="EC633" t="str">
            <v/>
          </cell>
          <cell r="ED633" t="str">
            <v/>
          </cell>
          <cell r="EE633" t="str">
            <v/>
          </cell>
          <cell r="EF633" t="str">
            <v/>
          </cell>
          <cell r="EG633" t="str">
            <v/>
          </cell>
          <cell r="EH633" t="str">
            <v/>
          </cell>
          <cell r="EI633" t="str">
            <v/>
          </cell>
          <cell r="EJ633" t="str">
            <v/>
          </cell>
          <cell r="EK633" t="str">
            <v/>
          </cell>
          <cell r="EL633" t="str">
            <v/>
          </cell>
          <cell r="EM633" t="str">
            <v/>
          </cell>
          <cell r="EN633" t="str">
            <v/>
          </cell>
          <cell r="EO633" t="str">
            <v/>
          </cell>
          <cell r="EP633" t="str">
            <v/>
          </cell>
          <cell r="EQ633" t="str">
            <v/>
          </cell>
          <cell r="ER633" t="str">
            <v/>
          </cell>
          <cell r="ES633" t="str">
            <v/>
          </cell>
          <cell r="ET633" t="str">
            <v/>
          </cell>
          <cell r="EU633" t="str">
            <v/>
          </cell>
          <cell r="EV633" t="str">
            <v/>
          </cell>
          <cell r="EW633" t="str">
            <v/>
          </cell>
          <cell r="EX633" t="str">
            <v/>
          </cell>
        </row>
        <row r="634">
          <cell r="B634" t="str">
            <v/>
          </cell>
          <cell r="C634" t="str">
            <v/>
          </cell>
          <cell r="D634" t="str">
            <v/>
          </cell>
          <cell r="E634" t="str">
            <v/>
          </cell>
          <cell r="F634" t="str">
            <v/>
          </cell>
          <cell r="G634" t="str">
            <v/>
          </cell>
          <cell r="H634" t="str">
            <v/>
          </cell>
          <cell r="I634" t="str">
            <v/>
          </cell>
          <cell r="J634" t="str">
            <v/>
          </cell>
          <cell r="K634" t="str">
            <v/>
          </cell>
          <cell r="L634" t="str">
            <v/>
          </cell>
          <cell r="M634" t="str">
            <v/>
          </cell>
          <cell r="N634" t="str">
            <v/>
          </cell>
          <cell r="O634" t="str">
            <v/>
          </cell>
          <cell r="P634" t="str">
            <v/>
          </cell>
          <cell r="Q634" t="str">
            <v/>
          </cell>
          <cell r="R634" t="str">
            <v/>
          </cell>
          <cell r="S634" t="str">
            <v/>
          </cell>
          <cell r="T634" t="str">
            <v/>
          </cell>
          <cell r="U634" t="str">
            <v/>
          </cell>
          <cell r="V634" t="str">
            <v/>
          </cell>
          <cell r="W634" t="str">
            <v/>
          </cell>
          <cell r="X634" t="str">
            <v/>
          </cell>
          <cell r="Y634" t="str">
            <v/>
          </cell>
          <cell r="Z634" t="str">
            <v/>
          </cell>
          <cell r="AA634" t="str">
            <v/>
          </cell>
          <cell r="AB634" t="str">
            <v/>
          </cell>
          <cell r="AC634" t="str">
            <v/>
          </cell>
          <cell r="AD634" t="str">
            <v/>
          </cell>
          <cell r="AE634" t="str">
            <v/>
          </cell>
          <cell r="AF634" t="str">
            <v/>
          </cell>
          <cell r="AG634" t="str">
            <v/>
          </cell>
          <cell r="AH634" t="str">
            <v/>
          </cell>
          <cell r="AI634" t="str">
            <v/>
          </cell>
          <cell r="AJ634" t="str">
            <v/>
          </cell>
          <cell r="AK634" t="str">
            <v/>
          </cell>
          <cell r="AL634" t="str">
            <v/>
          </cell>
          <cell r="AM634" t="str">
            <v/>
          </cell>
          <cell r="AN634" t="str">
            <v/>
          </cell>
          <cell r="AO634" t="str">
            <v/>
          </cell>
          <cell r="AP634" t="str">
            <v/>
          </cell>
          <cell r="AQ634" t="str">
            <v/>
          </cell>
          <cell r="AR634" t="str">
            <v/>
          </cell>
          <cell r="AS634" t="str">
            <v/>
          </cell>
          <cell r="AT634" t="str">
            <v/>
          </cell>
          <cell r="AU634" t="str">
            <v/>
          </cell>
          <cell r="AV634" t="str">
            <v/>
          </cell>
          <cell r="AW634" t="str">
            <v/>
          </cell>
          <cell r="AX634" t="str">
            <v/>
          </cell>
          <cell r="AY634" t="str">
            <v/>
          </cell>
          <cell r="AZ634" t="str">
            <v/>
          </cell>
          <cell r="BA634" t="str">
            <v/>
          </cell>
          <cell r="BB634" t="str">
            <v/>
          </cell>
          <cell r="BC634" t="str">
            <v/>
          </cell>
          <cell r="BD634" t="str">
            <v/>
          </cell>
          <cell r="BE634" t="str">
            <v/>
          </cell>
          <cell r="BF634" t="str">
            <v/>
          </cell>
          <cell r="BG634" t="str">
            <v/>
          </cell>
          <cell r="BH634" t="str">
            <v/>
          </cell>
          <cell r="BI634" t="str">
            <v/>
          </cell>
          <cell r="BJ634" t="str">
            <v/>
          </cell>
          <cell r="BK634" t="str">
            <v/>
          </cell>
          <cell r="BL634" t="str">
            <v/>
          </cell>
          <cell r="BM634" t="str">
            <v/>
          </cell>
          <cell r="BN634" t="str">
            <v/>
          </cell>
          <cell r="BO634" t="str">
            <v/>
          </cell>
          <cell r="BP634" t="str">
            <v/>
          </cell>
          <cell r="BQ634" t="str">
            <v/>
          </cell>
          <cell r="BR634" t="str">
            <v/>
          </cell>
          <cell r="BS634" t="str">
            <v/>
          </cell>
          <cell r="BT634" t="str">
            <v/>
          </cell>
          <cell r="BU634" t="str">
            <v/>
          </cell>
          <cell r="BV634" t="str">
            <v/>
          </cell>
          <cell r="BW634" t="str">
            <v/>
          </cell>
          <cell r="BX634" t="str">
            <v/>
          </cell>
          <cell r="BY634" t="str">
            <v/>
          </cell>
          <cell r="CA634" t="str">
            <v/>
          </cell>
          <cell r="CB634" t="str">
            <v/>
          </cell>
          <cell r="CC634" t="str">
            <v/>
          </cell>
          <cell r="CD634" t="str">
            <v/>
          </cell>
          <cell r="CE634" t="str">
            <v/>
          </cell>
          <cell r="CF634" t="str">
            <v/>
          </cell>
          <cell r="CG634" t="str">
            <v/>
          </cell>
          <cell r="CH634" t="str">
            <v/>
          </cell>
          <cell r="CI634" t="str">
            <v/>
          </cell>
          <cell r="CJ634" t="str">
            <v/>
          </cell>
          <cell r="CK634" t="str">
            <v/>
          </cell>
          <cell r="CL634" t="str">
            <v/>
          </cell>
          <cell r="CM634" t="str">
            <v/>
          </cell>
          <cell r="CN634" t="str">
            <v/>
          </cell>
          <cell r="CO634" t="str">
            <v/>
          </cell>
          <cell r="CP634" t="str">
            <v/>
          </cell>
          <cell r="CQ634" t="str">
            <v/>
          </cell>
          <cell r="CR634" t="str">
            <v/>
          </cell>
          <cell r="CS634" t="str">
            <v/>
          </cell>
          <cell r="CT634" t="str">
            <v/>
          </cell>
          <cell r="CU634" t="str">
            <v/>
          </cell>
          <cell r="CV634" t="str">
            <v/>
          </cell>
          <cell r="CW634" t="str">
            <v/>
          </cell>
          <cell r="CX634" t="str">
            <v/>
          </cell>
          <cell r="CY634" t="str">
            <v/>
          </cell>
          <cell r="CZ634" t="str">
            <v/>
          </cell>
          <cell r="DA634" t="str">
            <v/>
          </cell>
          <cell r="DB634" t="str">
            <v/>
          </cell>
          <cell r="DC634" t="str">
            <v/>
          </cell>
          <cell r="DD634" t="str">
            <v/>
          </cell>
          <cell r="DE634" t="str">
            <v/>
          </cell>
          <cell r="DF634" t="str">
            <v/>
          </cell>
          <cell r="DG634" t="str">
            <v/>
          </cell>
          <cell r="DH634" t="str">
            <v/>
          </cell>
          <cell r="DI634" t="str">
            <v/>
          </cell>
          <cell r="DJ634" t="str">
            <v/>
          </cell>
          <cell r="DK634" t="str">
            <v/>
          </cell>
          <cell r="DL634" t="str">
            <v/>
          </cell>
          <cell r="DM634" t="str">
            <v/>
          </cell>
          <cell r="DN634" t="str">
            <v/>
          </cell>
          <cell r="DO634" t="str">
            <v/>
          </cell>
          <cell r="DP634" t="str">
            <v/>
          </cell>
          <cell r="DQ634" t="str">
            <v/>
          </cell>
          <cell r="DR634" t="str">
            <v/>
          </cell>
          <cell r="DS634" t="str">
            <v/>
          </cell>
          <cell r="DT634" t="str">
            <v/>
          </cell>
          <cell r="DU634" t="str">
            <v/>
          </cell>
          <cell r="DV634" t="str">
            <v/>
          </cell>
          <cell r="DW634" t="str">
            <v/>
          </cell>
          <cell r="DX634" t="str">
            <v/>
          </cell>
          <cell r="DY634" t="str">
            <v/>
          </cell>
          <cell r="DZ634" t="str">
            <v/>
          </cell>
          <cell r="EA634" t="str">
            <v/>
          </cell>
          <cell r="EB634" t="str">
            <v/>
          </cell>
          <cell r="EC634" t="str">
            <v/>
          </cell>
          <cell r="ED634" t="str">
            <v/>
          </cell>
          <cell r="EE634" t="str">
            <v/>
          </cell>
          <cell r="EF634" t="str">
            <v/>
          </cell>
          <cell r="EG634" t="str">
            <v/>
          </cell>
          <cell r="EH634" t="str">
            <v/>
          </cell>
          <cell r="EI634" t="str">
            <v/>
          </cell>
          <cell r="EJ634" t="str">
            <v/>
          </cell>
          <cell r="EK634" t="str">
            <v/>
          </cell>
          <cell r="EL634" t="str">
            <v/>
          </cell>
          <cell r="EM634" t="str">
            <v/>
          </cell>
          <cell r="EN634" t="str">
            <v/>
          </cell>
          <cell r="EO634" t="str">
            <v/>
          </cell>
          <cell r="EP634" t="str">
            <v/>
          </cell>
          <cell r="EQ634" t="str">
            <v/>
          </cell>
          <cell r="ER634" t="str">
            <v/>
          </cell>
          <cell r="ES634" t="str">
            <v/>
          </cell>
          <cell r="ET634" t="str">
            <v/>
          </cell>
          <cell r="EU634" t="str">
            <v/>
          </cell>
          <cell r="EV634" t="str">
            <v/>
          </cell>
          <cell r="EW634" t="str">
            <v/>
          </cell>
          <cell r="EX634" t="str">
            <v/>
          </cell>
        </row>
        <row r="635">
          <cell r="B635" t="str">
            <v/>
          </cell>
          <cell r="C635" t="str">
            <v/>
          </cell>
          <cell r="D635" t="str">
            <v/>
          </cell>
          <cell r="E635" t="str">
            <v/>
          </cell>
          <cell r="F635" t="str">
            <v/>
          </cell>
          <cell r="G635" t="str">
            <v/>
          </cell>
          <cell r="H635" t="str">
            <v/>
          </cell>
          <cell r="I635" t="str">
            <v/>
          </cell>
          <cell r="J635" t="str">
            <v/>
          </cell>
          <cell r="K635" t="str">
            <v/>
          </cell>
          <cell r="L635" t="str">
            <v/>
          </cell>
          <cell r="M635" t="str">
            <v/>
          </cell>
          <cell r="N635" t="str">
            <v/>
          </cell>
          <cell r="O635" t="str">
            <v/>
          </cell>
          <cell r="P635" t="str">
            <v/>
          </cell>
          <cell r="Q635" t="str">
            <v/>
          </cell>
          <cell r="R635" t="str">
            <v/>
          </cell>
          <cell r="S635" t="str">
            <v/>
          </cell>
          <cell r="T635" t="str">
            <v/>
          </cell>
          <cell r="U635" t="str">
            <v/>
          </cell>
          <cell r="V635" t="str">
            <v/>
          </cell>
          <cell r="W635" t="str">
            <v/>
          </cell>
          <cell r="X635" t="str">
            <v/>
          </cell>
          <cell r="Y635" t="str">
            <v/>
          </cell>
          <cell r="Z635" t="str">
            <v/>
          </cell>
          <cell r="AA635" t="str">
            <v/>
          </cell>
          <cell r="AB635" t="str">
            <v/>
          </cell>
          <cell r="AC635" t="str">
            <v/>
          </cell>
          <cell r="AD635" t="str">
            <v/>
          </cell>
          <cell r="AE635" t="str">
            <v/>
          </cell>
          <cell r="AF635" t="str">
            <v/>
          </cell>
          <cell r="AG635" t="str">
            <v/>
          </cell>
          <cell r="AH635" t="str">
            <v/>
          </cell>
          <cell r="AI635" t="str">
            <v/>
          </cell>
          <cell r="AJ635" t="str">
            <v/>
          </cell>
          <cell r="AK635" t="str">
            <v/>
          </cell>
          <cell r="AL635" t="str">
            <v/>
          </cell>
          <cell r="AM635" t="str">
            <v/>
          </cell>
          <cell r="AN635" t="str">
            <v/>
          </cell>
          <cell r="AO635" t="str">
            <v/>
          </cell>
          <cell r="AP635" t="str">
            <v/>
          </cell>
          <cell r="AQ635" t="str">
            <v/>
          </cell>
          <cell r="AR635" t="str">
            <v/>
          </cell>
          <cell r="AS635" t="str">
            <v/>
          </cell>
          <cell r="AT635" t="str">
            <v/>
          </cell>
          <cell r="AU635" t="str">
            <v/>
          </cell>
          <cell r="AV635" t="str">
            <v/>
          </cell>
          <cell r="AW635" t="str">
            <v/>
          </cell>
          <cell r="AX635" t="str">
            <v/>
          </cell>
          <cell r="AY635" t="str">
            <v/>
          </cell>
          <cell r="AZ635" t="str">
            <v/>
          </cell>
          <cell r="BA635" t="str">
            <v/>
          </cell>
          <cell r="BB635" t="str">
            <v/>
          </cell>
          <cell r="BC635" t="str">
            <v/>
          </cell>
          <cell r="BD635" t="str">
            <v/>
          </cell>
          <cell r="BE635" t="str">
            <v/>
          </cell>
          <cell r="BF635" t="str">
            <v/>
          </cell>
          <cell r="BG635" t="str">
            <v/>
          </cell>
          <cell r="BH635" t="str">
            <v/>
          </cell>
          <cell r="BI635" t="str">
            <v/>
          </cell>
          <cell r="BJ635" t="str">
            <v/>
          </cell>
          <cell r="BK635" t="str">
            <v/>
          </cell>
          <cell r="BL635" t="str">
            <v/>
          </cell>
          <cell r="BM635" t="str">
            <v/>
          </cell>
          <cell r="BN635" t="str">
            <v/>
          </cell>
          <cell r="BO635" t="str">
            <v/>
          </cell>
          <cell r="BP635" t="str">
            <v/>
          </cell>
          <cell r="BQ635" t="str">
            <v/>
          </cell>
          <cell r="BR635" t="str">
            <v/>
          </cell>
          <cell r="BS635" t="str">
            <v/>
          </cell>
          <cell r="BT635" t="str">
            <v/>
          </cell>
          <cell r="BU635" t="str">
            <v/>
          </cell>
          <cell r="BV635" t="str">
            <v/>
          </cell>
          <cell r="BW635" t="str">
            <v/>
          </cell>
          <cell r="BX635" t="str">
            <v/>
          </cell>
          <cell r="BY635" t="str">
            <v/>
          </cell>
          <cell r="CA635" t="str">
            <v/>
          </cell>
          <cell r="CB635" t="str">
            <v/>
          </cell>
          <cell r="CC635" t="str">
            <v/>
          </cell>
          <cell r="CD635" t="str">
            <v/>
          </cell>
          <cell r="CE635" t="str">
            <v/>
          </cell>
          <cell r="CF635" t="str">
            <v/>
          </cell>
          <cell r="CG635" t="str">
            <v/>
          </cell>
          <cell r="CH635" t="str">
            <v/>
          </cell>
          <cell r="CI635" t="str">
            <v/>
          </cell>
          <cell r="CJ635" t="str">
            <v/>
          </cell>
          <cell r="CK635" t="str">
            <v/>
          </cell>
          <cell r="CL635" t="str">
            <v/>
          </cell>
          <cell r="CM635" t="str">
            <v/>
          </cell>
          <cell r="CN635" t="str">
            <v/>
          </cell>
          <cell r="CO635" t="str">
            <v/>
          </cell>
          <cell r="CP635" t="str">
            <v/>
          </cell>
          <cell r="CQ635" t="str">
            <v/>
          </cell>
          <cell r="CR635" t="str">
            <v/>
          </cell>
          <cell r="CS635" t="str">
            <v/>
          </cell>
          <cell r="CT635" t="str">
            <v/>
          </cell>
          <cell r="CU635" t="str">
            <v/>
          </cell>
          <cell r="CV635" t="str">
            <v/>
          </cell>
          <cell r="CW635" t="str">
            <v/>
          </cell>
          <cell r="CX635" t="str">
            <v/>
          </cell>
          <cell r="CY635" t="str">
            <v/>
          </cell>
          <cell r="CZ635" t="str">
            <v/>
          </cell>
          <cell r="DA635" t="str">
            <v/>
          </cell>
          <cell r="DB635" t="str">
            <v/>
          </cell>
          <cell r="DC635" t="str">
            <v/>
          </cell>
          <cell r="DD635" t="str">
            <v/>
          </cell>
          <cell r="DE635" t="str">
            <v/>
          </cell>
          <cell r="DF635" t="str">
            <v/>
          </cell>
          <cell r="DG635" t="str">
            <v/>
          </cell>
          <cell r="DH635" t="str">
            <v/>
          </cell>
          <cell r="DI635" t="str">
            <v/>
          </cell>
          <cell r="DJ635" t="str">
            <v/>
          </cell>
          <cell r="DK635" t="str">
            <v/>
          </cell>
          <cell r="DL635" t="str">
            <v/>
          </cell>
          <cell r="DM635" t="str">
            <v/>
          </cell>
          <cell r="DN635" t="str">
            <v/>
          </cell>
          <cell r="DO635" t="str">
            <v/>
          </cell>
          <cell r="DP635" t="str">
            <v/>
          </cell>
          <cell r="DQ635" t="str">
            <v/>
          </cell>
          <cell r="DR635" t="str">
            <v/>
          </cell>
          <cell r="DS635" t="str">
            <v/>
          </cell>
          <cell r="DT635" t="str">
            <v/>
          </cell>
          <cell r="DU635" t="str">
            <v/>
          </cell>
          <cell r="DV635" t="str">
            <v/>
          </cell>
          <cell r="DW635" t="str">
            <v/>
          </cell>
          <cell r="DX635" t="str">
            <v/>
          </cell>
          <cell r="DY635" t="str">
            <v/>
          </cell>
          <cell r="DZ635" t="str">
            <v/>
          </cell>
          <cell r="EA635" t="str">
            <v/>
          </cell>
          <cell r="EB635" t="str">
            <v/>
          </cell>
          <cell r="EC635" t="str">
            <v/>
          </cell>
          <cell r="ED635" t="str">
            <v/>
          </cell>
          <cell r="EE635" t="str">
            <v/>
          </cell>
          <cell r="EF635" t="str">
            <v/>
          </cell>
          <cell r="EG635" t="str">
            <v/>
          </cell>
          <cell r="EH635" t="str">
            <v/>
          </cell>
          <cell r="EI635" t="str">
            <v/>
          </cell>
          <cell r="EJ635" t="str">
            <v/>
          </cell>
          <cell r="EK635" t="str">
            <v/>
          </cell>
          <cell r="EL635" t="str">
            <v/>
          </cell>
          <cell r="EM635" t="str">
            <v/>
          </cell>
          <cell r="EN635" t="str">
            <v/>
          </cell>
          <cell r="EO635" t="str">
            <v/>
          </cell>
          <cell r="EP635" t="str">
            <v/>
          </cell>
          <cell r="EQ635" t="str">
            <v/>
          </cell>
          <cell r="ER635" t="str">
            <v/>
          </cell>
          <cell r="ES635" t="str">
            <v/>
          </cell>
          <cell r="ET635" t="str">
            <v/>
          </cell>
          <cell r="EU635" t="str">
            <v/>
          </cell>
          <cell r="EV635" t="str">
            <v/>
          </cell>
          <cell r="EW635" t="str">
            <v/>
          </cell>
          <cell r="EX635" t="str">
            <v/>
          </cell>
        </row>
        <row r="636">
          <cell r="B636" t="str">
            <v/>
          </cell>
          <cell r="C636" t="str">
            <v/>
          </cell>
          <cell r="D636" t="str">
            <v/>
          </cell>
          <cell r="E636" t="str">
            <v/>
          </cell>
          <cell r="F636" t="str">
            <v/>
          </cell>
          <cell r="G636" t="str">
            <v/>
          </cell>
          <cell r="H636" t="str">
            <v/>
          </cell>
          <cell r="I636" t="str">
            <v/>
          </cell>
          <cell r="J636" t="str">
            <v/>
          </cell>
          <cell r="K636" t="str">
            <v/>
          </cell>
          <cell r="L636" t="str">
            <v/>
          </cell>
          <cell r="M636" t="str">
            <v/>
          </cell>
          <cell r="N636" t="str">
            <v/>
          </cell>
          <cell r="O636" t="str">
            <v/>
          </cell>
          <cell r="P636" t="str">
            <v/>
          </cell>
          <cell r="Q636" t="str">
            <v/>
          </cell>
          <cell r="R636" t="str">
            <v/>
          </cell>
          <cell r="S636" t="str">
            <v/>
          </cell>
          <cell r="T636" t="str">
            <v/>
          </cell>
          <cell r="U636" t="str">
            <v/>
          </cell>
          <cell r="V636" t="str">
            <v/>
          </cell>
          <cell r="W636" t="str">
            <v/>
          </cell>
          <cell r="X636" t="str">
            <v/>
          </cell>
          <cell r="Y636" t="str">
            <v/>
          </cell>
          <cell r="Z636" t="str">
            <v/>
          </cell>
          <cell r="AA636" t="str">
            <v/>
          </cell>
          <cell r="AB636" t="str">
            <v/>
          </cell>
          <cell r="AC636" t="str">
            <v/>
          </cell>
          <cell r="AD636" t="str">
            <v/>
          </cell>
          <cell r="AE636" t="str">
            <v/>
          </cell>
          <cell r="AF636" t="str">
            <v/>
          </cell>
          <cell r="AG636" t="str">
            <v/>
          </cell>
          <cell r="AH636" t="str">
            <v/>
          </cell>
          <cell r="AI636" t="str">
            <v/>
          </cell>
          <cell r="AJ636" t="str">
            <v/>
          </cell>
          <cell r="AK636" t="str">
            <v/>
          </cell>
          <cell r="AL636" t="str">
            <v/>
          </cell>
          <cell r="AM636" t="str">
            <v/>
          </cell>
          <cell r="AN636" t="str">
            <v/>
          </cell>
          <cell r="AO636" t="str">
            <v/>
          </cell>
          <cell r="AP636" t="str">
            <v/>
          </cell>
          <cell r="AQ636" t="str">
            <v/>
          </cell>
          <cell r="AR636" t="str">
            <v/>
          </cell>
          <cell r="AS636" t="str">
            <v/>
          </cell>
          <cell r="AT636" t="str">
            <v/>
          </cell>
          <cell r="AU636" t="str">
            <v/>
          </cell>
          <cell r="AV636" t="str">
            <v/>
          </cell>
          <cell r="AW636" t="str">
            <v/>
          </cell>
          <cell r="AX636" t="str">
            <v/>
          </cell>
          <cell r="AY636" t="str">
            <v/>
          </cell>
          <cell r="AZ636" t="str">
            <v/>
          </cell>
          <cell r="BA636" t="str">
            <v/>
          </cell>
          <cell r="BB636" t="str">
            <v/>
          </cell>
          <cell r="BC636" t="str">
            <v/>
          </cell>
          <cell r="BD636" t="str">
            <v/>
          </cell>
          <cell r="BE636" t="str">
            <v/>
          </cell>
          <cell r="BF636" t="str">
            <v/>
          </cell>
          <cell r="BG636" t="str">
            <v/>
          </cell>
          <cell r="BH636" t="str">
            <v/>
          </cell>
          <cell r="BI636" t="str">
            <v/>
          </cell>
          <cell r="BJ636" t="str">
            <v/>
          </cell>
          <cell r="BK636" t="str">
            <v/>
          </cell>
          <cell r="BL636" t="str">
            <v/>
          </cell>
          <cell r="BM636" t="str">
            <v/>
          </cell>
          <cell r="BN636" t="str">
            <v/>
          </cell>
          <cell r="BO636" t="str">
            <v/>
          </cell>
          <cell r="BP636" t="str">
            <v/>
          </cell>
          <cell r="BQ636" t="str">
            <v/>
          </cell>
          <cell r="BR636" t="str">
            <v/>
          </cell>
          <cell r="BS636" t="str">
            <v/>
          </cell>
          <cell r="BT636" t="str">
            <v/>
          </cell>
          <cell r="BU636" t="str">
            <v/>
          </cell>
          <cell r="BV636" t="str">
            <v/>
          </cell>
          <cell r="BW636" t="str">
            <v/>
          </cell>
          <cell r="BX636" t="str">
            <v/>
          </cell>
          <cell r="BY636" t="str">
            <v/>
          </cell>
          <cell r="CA636" t="str">
            <v/>
          </cell>
          <cell r="CB636" t="str">
            <v/>
          </cell>
          <cell r="CC636" t="str">
            <v/>
          </cell>
          <cell r="CD636" t="str">
            <v/>
          </cell>
          <cell r="CE636" t="str">
            <v/>
          </cell>
          <cell r="CF636" t="str">
            <v/>
          </cell>
          <cell r="CG636" t="str">
            <v/>
          </cell>
          <cell r="CH636" t="str">
            <v/>
          </cell>
          <cell r="CI636" t="str">
            <v/>
          </cell>
          <cell r="CJ636" t="str">
            <v/>
          </cell>
          <cell r="CK636" t="str">
            <v/>
          </cell>
          <cell r="CL636" t="str">
            <v/>
          </cell>
          <cell r="CM636" t="str">
            <v/>
          </cell>
          <cell r="CN636" t="str">
            <v/>
          </cell>
          <cell r="CO636" t="str">
            <v/>
          </cell>
          <cell r="CP636" t="str">
            <v/>
          </cell>
          <cell r="CQ636" t="str">
            <v/>
          </cell>
          <cell r="CR636" t="str">
            <v/>
          </cell>
          <cell r="CS636" t="str">
            <v/>
          </cell>
          <cell r="CT636" t="str">
            <v/>
          </cell>
          <cell r="CU636" t="str">
            <v/>
          </cell>
          <cell r="CV636" t="str">
            <v/>
          </cell>
          <cell r="CW636" t="str">
            <v/>
          </cell>
          <cell r="CX636" t="str">
            <v/>
          </cell>
          <cell r="CY636" t="str">
            <v/>
          </cell>
          <cell r="CZ636" t="str">
            <v/>
          </cell>
          <cell r="DA636" t="str">
            <v/>
          </cell>
          <cell r="DB636" t="str">
            <v/>
          </cell>
          <cell r="DC636" t="str">
            <v/>
          </cell>
          <cell r="DD636" t="str">
            <v/>
          </cell>
          <cell r="DE636" t="str">
            <v/>
          </cell>
          <cell r="DF636" t="str">
            <v/>
          </cell>
          <cell r="DG636" t="str">
            <v/>
          </cell>
          <cell r="DH636" t="str">
            <v/>
          </cell>
          <cell r="DI636" t="str">
            <v/>
          </cell>
          <cell r="DJ636" t="str">
            <v/>
          </cell>
          <cell r="DK636" t="str">
            <v/>
          </cell>
          <cell r="DL636" t="str">
            <v/>
          </cell>
          <cell r="DM636" t="str">
            <v/>
          </cell>
          <cell r="DN636" t="str">
            <v/>
          </cell>
          <cell r="DO636" t="str">
            <v/>
          </cell>
          <cell r="DP636" t="str">
            <v/>
          </cell>
          <cell r="DQ636" t="str">
            <v/>
          </cell>
          <cell r="DR636" t="str">
            <v/>
          </cell>
          <cell r="DS636" t="str">
            <v/>
          </cell>
          <cell r="DT636" t="str">
            <v/>
          </cell>
          <cell r="DU636" t="str">
            <v/>
          </cell>
          <cell r="DV636" t="str">
            <v/>
          </cell>
          <cell r="DW636" t="str">
            <v/>
          </cell>
          <cell r="DX636" t="str">
            <v/>
          </cell>
          <cell r="DY636" t="str">
            <v/>
          </cell>
          <cell r="DZ636" t="str">
            <v/>
          </cell>
          <cell r="EA636" t="str">
            <v/>
          </cell>
          <cell r="EB636" t="str">
            <v/>
          </cell>
          <cell r="EC636" t="str">
            <v/>
          </cell>
          <cell r="ED636" t="str">
            <v/>
          </cell>
          <cell r="EE636" t="str">
            <v/>
          </cell>
          <cell r="EF636" t="str">
            <v/>
          </cell>
          <cell r="EG636" t="str">
            <v/>
          </cell>
          <cell r="EH636" t="str">
            <v/>
          </cell>
          <cell r="EI636" t="str">
            <v/>
          </cell>
          <cell r="EJ636" t="str">
            <v/>
          </cell>
          <cell r="EK636" t="str">
            <v/>
          </cell>
          <cell r="EL636" t="str">
            <v/>
          </cell>
          <cell r="EM636" t="str">
            <v/>
          </cell>
          <cell r="EN636" t="str">
            <v/>
          </cell>
          <cell r="EO636" t="str">
            <v/>
          </cell>
          <cell r="EP636" t="str">
            <v/>
          </cell>
          <cell r="EQ636" t="str">
            <v/>
          </cell>
          <cell r="ER636" t="str">
            <v/>
          </cell>
          <cell r="ES636" t="str">
            <v/>
          </cell>
          <cell r="ET636" t="str">
            <v/>
          </cell>
          <cell r="EU636" t="str">
            <v/>
          </cell>
          <cell r="EV636" t="str">
            <v/>
          </cell>
          <cell r="EW636" t="str">
            <v/>
          </cell>
          <cell r="EX636" t="str">
            <v/>
          </cell>
        </row>
        <row r="637">
          <cell r="B637" t="str">
            <v/>
          </cell>
          <cell r="C637" t="str">
            <v/>
          </cell>
          <cell r="D637" t="str">
            <v/>
          </cell>
          <cell r="E637" t="str">
            <v/>
          </cell>
          <cell r="F637" t="str">
            <v/>
          </cell>
          <cell r="G637" t="str">
            <v/>
          </cell>
          <cell r="H637" t="str">
            <v/>
          </cell>
          <cell r="I637" t="str">
            <v/>
          </cell>
          <cell r="J637" t="str">
            <v/>
          </cell>
          <cell r="K637" t="str">
            <v/>
          </cell>
          <cell r="L637" t="str">
            <v/>
          </cell>
          <cell r="M637" t="str">
            <v/>
          </cell>
          <cell r="N637" t="str">
            <v/>
          </cell>
          <cell r="O637" t="str">
            <v/>
          </cell>
          <cell r="P637" t="str">
            <v/>
          </cell>
          <cell r="Q637" t="str">
            <v/>
          </cell>
          <cell r="R637" t="str">
            <v/>
          </cell>
          <cell r="S637" t="str">
            <v/>
          </cell>
          <cell r="T637" t="str">
            <v/>
          </cell>
          <cell r="U637" t="str">
            <v/>
          </cell>
          <cell r="V637" t="str">
            <v/>
          </cell>
          <cell r="W637" t="str">
            <v/>
          </cell>
          <cell r="X637" t="str">
            <v/>
          </cell>
          <cell r="Y637" t="str">
            <v/>
          </cell>
          <cell r="Z637" t="str">
            <v/>
          </cell>
          <cell r="AA637" t="str">
            <v/>
          </cell>
          <cell r="AB637" t="str">
            <v/>
          </cell>
          <cell r="AC637" t="str">
            <v/>
          </cell>
          <cell r="AD637" t="str">
            <v/>
          </cell>
          <cell r="AE637" t="str">
            <v/>
          </cell>
          <cell r="AF637" t="str">
            <v/>
          </cell>
          <cell r="AG637" t="str">
            <v/>
          </cell>
          <cell r="AH637" t="str">
            <v/>
          </cell>
          <cell r="AI637" t="str">
            <v/>
          </cell>
          <cell r="AJ637" t="str">
            <v/>
          </cell>
          <cell r="AK637" t="str">
            <v/>
          </cell>
          <cell r="AL637" t="str">
            <v/>
          </cell>
          <cell r="AM637" t="str">
            <v/>
          </cell>
          <cell r="AN637" t="str">
            <v/>
          </cell>
          <cell r="AO637" t="str">
            <v/>
          </cell>
          <cell r="AP637" t="str">
            <v/>
          </cell>
          <cell r="AQ637" t="str">
            <v/>
          </cell>
          <cell r="AR637" t="str">
            <v/>
          </cell>
          <cell r="AS637" t="str">
            <v/>
          </cell>
          <cell r="AT637" t="str">
            <v/>
          </cell>
          <cell r="AU637" t="str">
            <v/>
          </cell>
          <cell r="AV637" t="str">
            <v/>
          </cell>
          <cell r="AW637" t="str">
            <v/>
          </cell>
          <cell r="AX637" t="str">
            <v/>
          </cell>
          <cell r="AY637" t="str">
            <v/>
          </cell>
          <cell r="AZ637" t="str">
            <v/>
          </cell>
          <cell r="BA637" t="str">
            <v/>
          </cell>
          <cell r="BB637" t="str">
            <v/>
          </cell>
          <cell r="BC637" t="str">
            <v/>
          </cell>
          <cell r="BD637" t="str">
            <v/>
          </cell>
          <cell r="BE637" t="str">
            <v/>
          </cell>
          <cell r="BF637" t="str">
            <v/>
          </cell>
          <cell r="BG637" t="str">
            <v/>
          </cell>
          <cell r="BH637" t="str">
            <v/>
          </cell>
          <cell r="BI637" t="str">
            <v/>
          </cell>
          <cell r="BJ637" t="str">
            <v/>
          </cell>
          <cell r="BK637" t="str">
            <v/>
          </cell>
          <cell r="BL637" t="str">
            <v/>
          </cell>
          <cell r="BM637" t="str">
            <v/>
          </cell>
          <cell r="BN637" t="str">
            <v/>
          </cell>
          <cell r="BO637" t="str">
            <v/>
          </cell>
          <cell r="BP637" t="str">
            <v/>
          </cell>
          <cell r="BQ637" t="str">
            <v/>
          </cell>
          <cell r="BR637" t="str">
            <v/>
          </cell>
          <cell r="BS637" t="str">
            <v/>
          </cell>
          <cell r="BT637" t="str">
            <v/>
          </cell>
          <cell r="BU637" t="str">
            <v/>
          </cell>
          <cell r="BV637" t="str">
            <v/>
          </cell>
          <cell r="BW637" t="str">
            <v/>
          </cell>
          <cell r="BX637" t="str">
            <v/>
          </cell>
          <cell r="BY637" t="str">
            <v/>
          </cell>
          <cell r="CA637" t="str">
            <v/>
          </cell>
          <cell r="CB637" t="str">
            <v/>
          </cell>
          <cell r="CC637" t="str">
            <v/>
          </cell>
          <cell r="CD637" t="str">
            <v/>
          </cell>
          <cell r="CE637" t="str">
            <v/>
          </cell>
          <cell r="CF637" t="str">
            <v/>
          </cell>
          <cell r="CG637" t="str">
            <v/>
          </cell>
          <cell r="CH637" t="str">
            <v/>
          </cell>
          <cell r="CI637" t="str">
            <v/>
          </cell>
          <cell r="CJ637" t="str">
            <v/>
          </cell>
          <cell r="CK637" t="str">
            <v/>
          </cell>
          <cell r="CL637" t="str">
            <v/>
          </cell>
          <cell r="CM637" t="str">
            <v/>
          </cell>
          <cell r="CN637" t="str">
            <v/>
          </cell>
          <cell r="CO637" t="str">
            <v/>
          </cell>
          <cell r="CP637" t="str">
            <v/>
          </cell>
          <cell r="CQ637" t="str">
            <v/>
          </cell>
          <cell r="CR637" t="str">
            <v/>
          </cell>
          <cell r="CS637" t="str">
            <v/>
          </cell>
          <cell r="CT637" t="str">
            <v/>
          </cell>
          <cell r="CU637" t="str">
            <v/>
          </cell>
          <cell r="CV637" t="str">
            <v/>
          </cell>
          <cell r="CW637" t="str">
            <v/>
          </cell>
          <cell r="CX637" t="str">
            <v/>
          </cell>
          <cell r="CY637" t="str">
            <v/>
          </cell>
          <cell r="CZ637" t="str">
            <v/>
          </cell>
          <cell r="DA637" t="str">
            <v/>
          </cell>
          <cell r="DB637" t="str">
            <v/>
          </cell>
          <cell r="DC637" t="str">
            <v/>
          </cell>
          <cell r="DD637" t="str">
            <v/>
          </cell>
          <cell r="DE637" t="str">
            <v/>
          </cell>
          <cell r="DF637" t="str">
            <v/>
          </cell>
          <cell r="DG637" t="str">
            <v/>
          </cell>
          <cell r="DH637" t="str">
            <v/>
          </cell>
          <cell r="DI637" t="str">
            <v/>
          </cell>
          <cell r="DJ637" t="str">
            <v/>
          </cell>
          <cell r="DK637" t="str">
            <v/>
          </cell>
          <cell r="DL637" t="str">
            <v/>
          </cell>
          <cell r="DM637" t="str">
            <v/>
          </cell>
          <cell r="DN637" t="str">
            <v/>
          </cell>
          <cell r="DO637" t="str">
            <v/>
          </cell>
          <cell r="DP637" t="str">
            <v/>
          </cell>
          <cell r="DQ637" t="str">
            <v/>
          </cell>
          <cell r="DR637" t="str">
            <v/>
          </cell>
          <cell r="DS637" t="str">
            <v/>
          </cell>
          <cell r="DT637" t="str">
            <v/>
          </cell>
          <cell r="DU637" t="str">
            <v/>
          </cell>
          <cell r="DV637" t="str">
            <v/>
          </cell>
          <cell r="DW637" t="str">
            <v/>
          </cell>
          <cell r="DX637" t="str">
            <v/>
          </cell>
          <cell r="DY637" t="str">
            <v/>
          </cell>
          <cell r="DZ637" t="str">
            <v/>
          </cell>
          <cell r="EA637" t="str">
            <v/>
          </cell>
          <cell r="EB637" t="str">
            <v/>
          </cell>
          <cell r="EC637" t="str">
            <v/>
          </cell>
          <cell r="ED637" t="str">
            <v/>
          </cell>
          <cell r="EE637" t="str">
            <v/>
          </cell>
          <cell r="EF637" t="str">
            <v/>
          </cell>
          <cell r="EG637" t="str">
            <v/>
          </cell>
          <cell r="EH637" t="str">
            <v/>
          </cell>
          <cell r="EI637" t="str">
            <v/>
          </cell>
          <cell r="EJ637" t="str">
            <v/>
          </cell>
          <cell r="EK637" t="str">
            <v/>
          </cell>
          <cell r="EL637" t="str">
            <v/>
          </cell>
          <cell r="EM637" t="str">
            <v/>
          </cell>
          <cell r="EN637" t="str">
            <v/>
          </cell>
          <cell r="EO637" t="str">
            <v/>
          </cell>
          <cell r="EP637" t="str">
            <v/>
          </cell>
          <cell r="EQ637" t="str">
            <v/>
          </cell>
          <cell r="ER637" t="str">
            <v/>
          </cell>
          <cell r="ES637" t="str">
            <v/>
          </cell>
          <cell r="ET637" t="str">
            <v/>
          </cell>
          <cell r="EU637" t="str">
            <v/>
          </cell>
          <cell r="EV637" t="str">
            <v/>
          </cell>
          <cell r="EW637" t="str">
            <v/>
          </cell>
          <cell r="EX637" t="str">
            <v/>
          </cell>
        </row>
        <row r="638">
          <cell r="B638" t="str">
            <v/>
          </cell>
          <cell r="C638" t="str">
            <v/>
          </cell>
          <cell r="D638" t="str">
            <v/>
          </cell>
          <cell r="E638" t="str">
            <v/>
          </cell>
          <cell r="F638" t="str">
            <v/>
          </cell>
          <cell r="G638" t="str">
            <v/>
          </cell>
          <cell r="H638" t="str">
            <v/>
          </cell>
          <cell r="I638" t="str">
            <v/>
          </cell>
          <cell r="J638" t="str">
            <v/>
          </cell>
          <cell r="K638" t="str">
            <v/>
          </cell>
          <cell r="L638" t="str">
            <v/>
          </cell>
          <cell r="M638" t="str">
            <v/>
          </cell>
          <cell r="N638" t="str">
            <v/>
          </cell>
          <cell r="O638" t="str">
            <v/>
          </cell>
          <cell r="P638" t="str">
            <v/>
          </cell>
          <cell r="Q638" t="str">
            <v/>
          </cell>
          <cell r="R638" t="str">
            <v/>
          </cell>
          <cell r="S638" t="str">
            <v/>
          </cell>
          <cell r="T638" t="str">
            <v/>
          </cell>
          <cell r="U638" t="str">
            <v/>
          </cell>
          <cell r="V638" t="str">
            <v/>
          </cell>
          <cell r="W638" t="str">
            <v/>
          </cell>
          <cell r="X638" t="str">
            <v/>
          </cell>
          <cell r="Y638" t="str">
            <v/>
          </cell>
          <cell r="Z638" t="str">
            <v/>
          </cell>
          <cell r="AA638" t="str">
            <v/>
          </cell>
          <cell r="AB638" t="str">
            <v/>
          </cell>
          <cell r="AC638" t="str">
            <v/>
          </cell>
          <cell r="AD638" t="str">
            <v/>
          </cell>
          <cell r="AE638" t="str">
            <v/>
          </cell>
          <cell r="AF638" t="str">
            <v/>
          </cell>
          <cell r="AG638" t="str">
            <v/>
          </cell>
          <cell r="AH638" t="str">
            <v/>
          </cell>
          <cell r="AI638" t="str">
            <v/>
          </cell>
          <cell r="AJ638" t="str">
            <v/>
          </cell>
          <cell r="AK638" t="str">
            <v/>
          </cell>
          <cell r="AL638" t="str">
            <v/>
          </cell>
          <cell r="AM638" t="str">
            <v/>
          </cell>
          <cell r="AN638" t="str">
            <v/>
          </cell>
          <cell r="AO638" t="str">
            <v/>
          </cell>
          <cell r="AP638" t="str">
            <v/>
          </cell>
          <cell r="AQ638" t="str">
            <v/>
          </cell>
          <cell r="AR638" t="str">
            <v/>
          </cell>
          <cell r="AS638" t="str">
            <v/>
          </cell>
          <cell r="AT638" t="str">
            <v/>
          </cell>
          <cell r="AU638" t="str">
            <v/>
          </cell>
          <cell r="AV638" t="str">
            <v/>
          </cell>
          <cell r="AW638" t="str">
            <v/>
          </cell>
          <cell r="AX638" t="str">
            <v/>
          </cell>
          <cell r="AY638" t="str">
            <v/>
          </cell>
          <cell r="AZ638" t="str">
            <v/>
          </cell>
          <cell r="BA638" t="str">
            <v/>
          </cell>
          <cell r="BB638" t="str">
            <v/>
          </cell>
          <cell r="BC638" t="str">
            <v/>
          </cell>
          <cell r="BD638" t="str">
            <v/>
          </cell>
          <cell r="BE638" t="str">
            <v/>
          </cell>
          <cell r="BF638" t="str">
            <v/>
          </cell>
          <cell r="BG638" t="str">
            <v/>
          </cell>
          <cell r="BH638" t="str">
            <v/>
          </cell>
          <cell r="BI638" t="str">
            <v/>
          </cell>
          <cell r="BJ638" t="str">
            <v/>
          </cell>
          <cell r="BK638" t="str">
            <v/>
          </cell>
          <cell r="BL638" t="str">
            <v/>
          </cell>
          <cell r="BM638" t="str">
            <v/>
          </cell>
          <cell r="BN638" t="str">
            <v/>
          </cell>
          <cell r="BO638" t="str">
            <v/>
          </cell>
          <cell r="BP638" t="str">
            <v/>
          </cell>
          <cell r="BQ638" t="str">
            <v/>
          </cell>
          <cell r="BR638" t="str">
            <v/>
          </cell>
          <cell r="BS638" t="str">
            <v/>
          </cell>
          <cell r="BT638" t="str">
            <v/>
          </cell>
          <cell r="BU638" t="str">
            <v/>
          </cell>
          <cell r="BV638" t="str">
            <v/>
          </cell>
          <cell r="BW638" t="str">
            <v/>
          </cell>
          <cell r="BX638" t="str">
            <v/>
          </cell>
          <cell r="BY638" t="str">
            <v/>
          </cell>
          <cell r="CA638" t="str">
            <v/>
          </cell>
          <cell r="CB638" t="str">
            <v/>
          </cell>
          <cell r="CC638" t="str">
            <v/>
          </cell>
          <cell r="CD638" t="str">
            <v/>
          </cell>
          <cell r="CE638" t="str">
            <v/>
          </cell>
          <cell r="CF638" t="str">
            <v/>
          </cell>
          <cell r="CG638" t="str">
            <v/>
          </cell>
          <cell r="CH638" t="str">
            <v/>
          </cell>
          <cell r="CI638" t="str">
            <v/>
          </cell>
          <cell r="CJ638" t="str">
            <v/>
          </cell>
          <cell r="CK638" t="str">
            <v/>
          </cell>
          <cell r="CL638" t="str">
            <v/>
          </cell>
          <cell r="CM638" t="str">
            <v/>
          </cell>
          <cell r="CN638" t="str">
            <v/>
          </cell>
          <cell r="CO638" t="str">
            <v/>
          </cell>
          <cell r="CP638" t="str">
            <v/>
          </cell>
          <cell r="CQ638" t="str">
            <v/>
          </cell>
          <cell r="CR638" t="str">
            <v/>
          </cell>
          <cell r="CS638" t="str">
            <v/>
          </cell>
          <cell r="CT638" t="str">
            <v/>
          </cell>
          <cell r="CU638" t="str">
            <v/>
          </cell>
          <cell r="CV638" t="str">
            <v/>
          </cell>
          <cell r="CW638" t="str">
            <v/>
          </cell>
          <cell r="CX638" t="str">
            <v/>
          </cell>
          <cell r="CY638" t="str">
            <v/>
          </cell>
          <cell r="CZ638" t="str">
            <v/>
          </cell>
          <cell r="DA638" t="str">
            <v/>
          </cell>
          <cell r="DB638" t="str">
            <v/>
          </cell>
          <cell r="DC638" t="str">
            <v/>
          </cell>
          <cell r="DD638" t="str">
            <v/>
          </cell>
          <cell r="DE638" t="str">
            <v/>
          </cell>
          <cell r="DF638" t="str">
            <v/>
          </cell>
          <cell r="DG638" t="str">
            <v/>
          </cell>
          <cell r="DH638" t="str">
            <v/>
          </cell>
          <cell r="DI638" t="str">
            <v/>
          </cell>
          <cell r="DJ638" t="str">
            <v/>
          </cell>
          <cell r="DK638" t="str">
            <v/>
          </cell>
          <cell r="DL638" t="str">
            <v/>
          </cell>
          <cell r="DM638" t="str">
            <v/>
          </cell>
          <cell r="DN638" t="str">
            <v/>
          </cell>
          <cell r="DO638" t="str">
            <v/>
          </cell>
          <cell r="DP638" t="str">
            <v/>
          </cell>
          <cell r="DQ638" t="str">
            <v/>
          </cell>
          <cell r="DR638" t="str">
            <v/>
          </cell>
          <cell r="DS638" t="str">
            <v/>
          </cell>
          <cell r="DT638" t="str">
            <v/>
          </cell>
          <cell r="DU638" t="str">
            <v/>
          </cell>
          <cell r="DV638" t="str">
            <v/>
          </cell>
          <cell r="DW638" t="str">
            <v/>
          </cell>
          <cell r="DX638" t="str">
            <v/>
          </cell>
          <cell r="DY638" t="str">
            <v/>
          </cell>
          <cell r="DZ638" t="str">
            <v/>
          </cell>
          <cell r="EA638" t="str">
            <v/>
          </cell>
          <cell r="EB638" t="str">
            <v/>
          </cell>
          <cell r="EC638" t="str">
            <v/>
          </cell>
          <cell r="ED638" t="str">
            <v/>
          </cell>
          <cell r="EE638" t="str">
            <v/>
          </cell>
          <cell r="EF638" t="str">
            <v/>
          </cell>
          <cell r="EG638" t="str">
            <v/>
          </cell>
          <cell r="EH638" t="str">
            <v/>
          </cell>
          <cell r="EI638" t="str">
            <v/>
          </cell>
          <cell r="EJ638" t="str">
            <v/>
          </cell>
          <cell r="EK638" t="str">
            <v/>
          </cell>
          <cell r="EL638" t="str">
            <v/>
          </cell>
          <cell r="EM638" t="str">
            <v/>
          </cell>
          <cell r="EN638" t="str">
            <v/>
          </cell>
          <cell r="EO638" t="str">
            <v/>
          </cell>
          <cell r="EP638" t="str">
            <v/>
          </cell>
          <cell r="EQ638" t="str">
            <v/>
          </cell>
          <cell r="ER638" t="str">
            <v/>
          </cell>
          <cell r="ES638" t="str">
            <v/>
          </cell>
          <cell r="ET638" t="str">
            <v/>
          </cell>
          <cell r="EU638" t="str">
            <v/>
          </cell>
          <cell r="EV638" t="str">
            <v/>
          </cell>
          <cell r="EW638" t="str">
            <v/>
          </cell>
          <cell r="EX638" t="str">
            <v/>
          </cell>
        </row>
        <row r="639">
          <cell r="B639" t="str">
            <v/>
          </cell>
          <cell r="C639" t="str">
            <v/>
          </cell>
          <cell r="D639" t="str">
            <v/>
          </cell>
          <cell r="E639" t="str">
            <v/>
          </cell>
          <cell r="F639" t="str">
            <v/>
          </cell>
          <cell r="G639" t="str">
            <v/>
          </cell>
          <cell r="H639" t="str">
            <v/>
          </cell>
          <cell r="I639" t="str">
            <v/>
          </cell>
          <cell r="J639" t="str">
            <v/>
          </cell>
          <cell r="K639" t="str">
            <v/>
          </cell>
          <cell r="L639" t="str">
            <v/>
          </cell>
          <cell r="M639" t="str">
            <v/>
          </cell>
          <cell r="N639" t="str">
            <v/>
          </cell>
          <cell r="O639" t="str">
            <v/>
          </cell>
          <cell r="P639" t="str">
            <v/>
          </cell>
          <cell r="Q639" t="str">
            <v/>
          </cell>
          <cell r="R639" t="str">
            <v/>
          </cell>
          <cell r="S639" t="str">
            <v/>
          </cell>
          <cell r="T639" t="str">
            <v/>
          </cell>
          <cell r="U639" t="str">
            <v/>
          </cell>
          <cell r="V639" t="str">
            <v/>
          </cell>
          <cell r="W639" t="str">
            <v/>
          </cell>
          <cell r="X639" t="str">
            <v/>
          </cell>
          <cell r="Y639" t="str">
            <v/>
          </cell>
          <cell r="Z639" t="str">
            <v/>
          </cell>
          <cell r="AA639" t="str">
            <v/>
          </cell>
          <cell r="AB639" t="str">
            <v/>
          </cell>
          <cell r="AC639" t="str">
            <v/>
          </cell>
          <cell r="AD639" t="str">
            <v/>
          </cell>
          <cell r="AE639" t="str">
            <v/>
          </cell>
          <cell r="AF639" t="str">
            <v/>
          </cell>
          <cell r="AG639" t="str">
            <v/>
          </cell>
          <cell r="AH639" t="str">
            <v/>
          </cell>
          <cell r="AI639" t="str">
            <v/>
          </cell>
          <cell r="AJ639" t="str">
            <v/>
          </cell>
          <cell r="AK639" t="str">
            <v/>
          </cell>
          <cell r="AL639" t="str">
            <v/>
          </cell>
          <cell r="AM639" t="str">
            <v/>
          </cell>
          <cell r="AN639" t="str">
            <v/>
          </cell>
          <cell r="AO639" t="str">
            <v/>
          </cell>
          <cell r="AP639" t="str">
            <v/>
          </cell>
          <cell r="AQ639" t="str">
            <v/>
          </cell>
          <cell r="AR639" t="str">
            <v/>
          </cell>
          <cell r="AS639" t="str">
            <v/>
          </cell>
          <cell r="AT639" t="str">
            <v/>
          </cell>
          <cell r="AU639" t="str">
            <v/>
          </cell>
          <cell r="AV639" t="str">
            <v/>
          </cell>
          <cell r="AW639" t="str">
            <v/>
          </cell>
          <cell r="AX639" t="str">
            <v/>
          </cell>
          <cell r="AY639" t="str">
            <v/>
          </cell>
          <cell r="AZ639" t="str">
            <v/>
          </cell>
          <cell r="BA639" t="str">
            <v/>
          </cell>
          <cell r="BB639" t="str">
            <v/>
          </cell>
          <cell r="BC639" t="str">
            <v/>
          </cell>
          <cell r="BD639" t="str">
            <v/>
          </cell>
          <cell r="BE639" t="str">
            <v/>
          </cell>
          <cell r="BF639" t="str">
            <v/>
          </cell>
          <cell r="BG639" t="str">
            <v/>
          </cell>
          <cell r="BH639" t="str">
            <v/>
          </cell>
          <cell r="BI639" t="str">
            <v/>
          </cell>
          <cell r="BJ639" t="str">
            <v/>
          </cell>
          <cell r="BK639" t="str">
            <v/>
          </cell>
          <cell r="BL639" t="str">
            <v/>
          </cell>
          <cell r="BM639" t="str">
            <v/>
          </cell>
          <cell r="BN639" t="str">
            <v/>
          </cell>
          <cell r="BO639" t="str">
            <v/>
          </cell>
          <cell r="BP639" t="str">
            <v/>
          </cell>
          <cell r="BQ639" t="str">
            <v/>
          </cell>
          <cell r="BR639" t="str">
            <v/>
          </cell>
          <cell r="BS639" t="str">
            <v/>
          </cell>
          <cell r="BT639" t="str">
            <v/>
          </cell>
          <cell r="BU639" t="str">
            <v/>
          </cell>
          <cell r="BV639" t="str">
            <v/>
          </cell>
          <cell r="BW639" t="str">
            <v/>
          </cell>
          <cell r="BX639" t="str">
            <v/>
          </cell>
          <cell r="BY639" t="str">
            <v/>
          </cell>
          <cell r="CA639" t="str">
            <v/>
          </cell>
          <cell r="CB639" t="str">
            <v/>
          </cell>
          <cell r="CC639" t="str">
            <v/>
          </cell>
          <cell r="CD639" t="str">
            <v/>
          </cell>
          <cell r="CE639" t="str">
            <v/>
          </cell>
          <cell r="CF639" t="str">
            <v/>
          </cell>
          <cell r="CG639" t="str">
            <v/>
          </cell>
          <cell r="CH639" t="str">
            <v/>
          </cell>
          <cell r="CI639" t="str">
            <v/>
          </cell>
          <cell r="CJ639" t="str">
            <v/>
          </cell>
          <cell r="CK639" t="str">
            <v/>
          </cell>
          <cell r="CL639" t="str">
            <v/>
          </cell>
          <cell r="CM639" t="str">
            <v/>
          </cell>
          <cell r="CN639" t="str">
            <v/>
          </cell>
          <cell r="CO639" t="str">
            <v/>
          </cell>
          <cell r="CP639" t="str">
            <v/>
          </cell>
          <cell r="CQ639" t="str">
            <v/>
          </cell>
          <cell r="CR639" t="str">
            <v/>
          </cell>
          <cell r="CS639" t="str">
            <v/>
          </cell>
          <cell r="CT639" t="str">
            <v/>
          </cell>
          <cell r="CU639" t="str">
            <v/>
          </cell>
          <cell r="CV639" t="str">
            <v/>
          </cell>
          <cell r="CW639" t="str">
            <v/>
          </cell>
          <cell r="CX639" t="str">
            <v/>
          </cell>
          <cell r="CY639" t="str">
            <v/>
          </cell>
          <cell r="CZ639" t="str">
            <v/>
          </cell>
          <cell r="DA639" t="str">
            <v/>
          </cell>
          <cell r="DB639" t="str">
            <v/>
          </cell>
          <cell r="DC639" t="str">
            <v/>
          </cell>
          <cell r="DD639" t="str">
            <v/>
          </cell>
          <cell r="DE639" t="str">
            <v/>
          </cell>
          <cell r="DF639" t="str">
            <v/>
          </cell>
          <cell r="DG639" t="str">
            <v/>
          </cell>
          <cell r="DH639" t="str">
            <v/>
          </cell>
          <cell r="DI639" t="str">
            <v/>
          </cell>
          <cell r="DJ639" t="str">
            <v/>
          </cell>
          <cell r="DK639" t="str">
            <v/>
          </cell>
          <cell r="DL639" t="str">
            <v/>
          </cell>
          <cell r="DM639" t="str">
            <v/>
          </cell>
          <cell r="DN639" t="str">
            <v/>
          </cell>
          <cell r="DO639" t="str">
            <v/>
          </cell>
          <cell r="DP639" t="str">
            <v/>
          </cell>
          <cell r="DQ639" t="str">
            <v/>
          </cell>
          <cell r="DR639" t="str">
            <v/>
          </cell>
          <cell r="DS639" t="str">
            <v/>
          </cell>
          <cell r="DT639" t="str">
            <v/>
          </cell>
          <cell r="DU639" t="str">
            <v/>
          </cell>
          <cell r="DV639" t="str">
            <v/>
          </cell>
          <cell r="DW639" t="str">
            <v/>
          </cell>
          <cell r="DX639" t="str">
            <v/>
          </cell>
          <cell r="DY639" t="str">
            <v/>
          </cell>
          <cell r="DZ639" t="str">
            <v/>
          </cell>
          <cell r="EA639" t="str">
            <v/>
          </cell>
          <cell r="EB639" t="str">
            <v/>
          </cell>
          <cell r="EC639" t="str">
            <v/>
          </cell>
          <cell r="ED639" t="str">
            <v/>
          </cell>
          <cell r="EE639" t="str">
            <v/>
          </cell>
          <cell r="EF639" t="str">
            <v/>
          </cell>
          <cell r="EG639" t="str">
            <v/>
          </cell>
          <cell r="EH639" t="str">
            <v/>
          </cell>
          <cell r="EI639" t="str">
            <v/>
          </cell>
          <cell r="EJ639" t="str">
            <v/>
          </cell>
          <cell r="EK639" t="str">
            <v/>
          </cell>
          <cell r="EL639" t="str">
            <v/>
          </cell>
          <cell r="EM639" t="str">
            <v/>
          </cell>
          <cell r="EN639" t="str">
            <v/>
          </cell>
          <cell r="EO639" t="str">
            <v/>
          </cell>
          <cell r="EP639" t="str">
            <v/>
          </cell>
          <cell r="EQ639" t="str">
            <v/>
          </cell>
          <cell r="ER639" t="str">
            <v/>
          </cell>
          <cell r="ES639" t="str">
            <v/>
          </cell>
          <cell r="ET639" t="str">
            <v/>
          </cell>
          <cell r="EU639" t="str">
            <v/>
          </cell>
          <cell r="EV639" t="str">
            <v/>
          </cell>
          <cell r="EW639" t="str">
            <v/>
          </cell>
          <cell r="EX639" t="str">
            <v/>
          </cell>
        </row>
        <row r="640">
          <cell r="B640" t="str">
            <v/>
          </cell>
          <cell r="C640" t="str">
            <v/>
          </cell>
          <cell r="D640" t="str">
            <v/>
          </cell>
          <cell r="E640" t="str">
            <v/>
          </cell>
          <cell r="F640" t="str">
            <v/>
          </cell>
          <cell r="G640" t="str">
            <v/>
          </cell>
          <cell r="H640" t="str">
            <v/>
          </cell>
          <cell r="I640" t="str">
            <v/>
          </cell>
          <cell r="J640" t="str">
            <v/>
          </cell>
          <cell r="K640" t="str">
            <v/>
          </cell>
          <cell r="L640" t="str">
            <v/>
          </cell>
          <cell r="M640" t="str">
            <v/>
          </cell>
          <cell r="N640" t="str">
            <v/>
          </cell>
          <cell r="O640" t="str">
            <v/>
          </cell>
          <cell r="P640" t="str">
            <v/>
          </cell>
          <cell r="Q640" t="str">
            <v/>
          </cell>
          <cell r="R640" t="str">
            <v/>
          </cell>
          <cell r="S640" t="str">
            <v/>
          </cell>
          <cell r="T640" t="str">
            <v/>
          </cell>
          <cell r="U640" t="str">
            <v/>
          </cell>
          <cell r="V640" t="str">
            <v/>
          </cell>
          <cell r="W640" t="str">
            <v/>
          </cell>
          <cell r="X640" t="str">
            <v/>
          </cell>
          <cell r="Y640" t="str">
            <v/>
          </cell>
          <cell r="Z640" t="str">
            <v/>
          </cell>
          <cell r="AA640" t="str">
            <v/>
          </cell>
          <cell r="AB640" t="str">
            <v/>
          </cell>
          <cell r="AC640" t="str">
            <v/>
          </cell>
          <cell r="AD640" t="str">
            <v/>
          </cell>
          <cell r="AE640" t="str">
            <v/>
          </cell>
          <cell r="AF640" t="str">
            <v/>
          </cell>
          <cell r="AG640" t="str">
            <v/>
          </cell>
          <cell r="AH640" t="str">
            <v/>
          </cell>
          <cell r="AI640" t="str">
            <v/>
          </cell>
          <cell r="AJ640" t="str">
            <v/>
          </cell>
          <cell r="AK640" t="str">
            <v/>
          </cell>
          <cell r="AL640" t="str">
            <v/>
          </cell>
          <cell r="AM640" t="str">
            <v/>
          </cell>
          <cell r="AN640" t="str">
            <v/>
          </cell>
          <cell r="AO640" t="str">
            <v/>
          </cell>
          <cell r="AP640" t="str">
            <v/>
          </cell>
          <cell r="AQ640" t="str">
            <v/>
          </cell>
          <cell r="AR640" t="str">
            <v/>
          </cell>
          <cell r="AS640" t="str">
            <v/>
          </cell>
          <cell r="AT640" t="str">
            <v/>
          </cell>
          <cell r="AU640" t="str">
            <v/>
          </cell>
          <cell r="AV640" t="str">
            <v/>
          </cell>
          <cell r="AW640" t="str">
            <v/>
          </cell>
          <cell r="AX640" t="str">
            <v/>
          </cell>
          <cell r="AY640" t="str">
            <v/>
          </cell>
          <cell r="AZ640" t="str">
            <v/>
          </cell>
          <cell r="BA640" t="str">
            <v/>
          </cell>
          <cell r="BB640" t="str">
            <v/>
          </cell>
          <cell r="BC640" t="str">
            <v/>
          </cell>
          <cell r="BD640" t="str">
            <v/>
          </cell>
          <cell r="BE640" t="str">
            <v/>
          </cell>
          <cell r="BF640" t="str">
            <v/>
          </cell>
          <cell r="BG640" t="str">
            <v/>
          </cell>
          <cell r="BH640" t="str">
            <v/>
          </cell>
          <cell r="BI640" t="str">
            <v/>
          </cell>
          <cell r="BJ640" t="str">
            <v/>
          </cell>
          <cell r="BK640" t="str">
            <v/>
          </cell>
          <cell r="BL640" t="str">
            <v/>
          </cell>
          <cell r="BM640" t="str">
            <v/>
          </cell>
          <cell r="BN640" t="str">
            <v/>
          </cell>
          <cell r="BO640" t="str">
            <v/>
          </cell>
          <cell r="BP640" t="str">
            <v/>
          </cell>
          <cell r="BQ640" t="str">
            <v/>
          </cell>
          <cell r="BR640" t="str">
            <v/>
          </cell>
          <cell r="BS640" t="str">
            <v/>
          </cell>
          <cell r="BT640" t="str">
            <v/>
          </cell>
          <cell r="BU640" t="str">
            <v/>
          </cell>
          <cell r="BV640" t="str">
            <v/>
          </cell>
          <cell r="BW640" t="str">
            <v/>
          </cell>
          <cell r="BX640" t="str">
            <v/>
          </cell>
          <cell r="BY640" t="str">
            <v/>
          </cell>
          <cell r="CA640" t="str">
            <v/>
          </cell>
          <cell r="CB640" t="str">
            <v/>
          </cell>
          <cell r="CC640" t="str">
            <v/>
          </cell>
          <cell r="CD640" t="str">
            <v/>
          </cell>
          <cell r="CE640" t="str">
            <v/>
          </cell>
          <cell r="CF640" t="str">
            <v/>
          </cell>
          <cell r="CG640" t="str">
            <v/>
          </cell>
          <cell r="CH640" t="str">
            <v/>
          </cell>
          <cell r="CI640" t="str">
            <v/>
          </cell>
          <cell r="CJ640" t="str">
            <v/>
          </cell>
          <cell r="CK640" t="str">
            <v/>
          </cell>
          <cell r="CL640" t="str">
            <v/>
          </cell>
          <cell r="CM640" t="str">
            <v/>
          </cell>
          <cell r="CN640" t="str">
            <v/>
          </cell>
          <cell r="CO640" t="str">
            <v/>
          </cell>
          <cell r="CP640" t="str">
            <v/>
          </cell>
          <cell r="CQ640" t="str">
            <v/>
          </cell>
          <cell r="CR640" t="str">
            <v/>
          </cell>
          <cell r="CS640" t="str">
            <v/>
          </cell>
          <cell r="CT640" t="str">
            <v/>
          </cell>
          <cell r="CU640" t="str">
            <v/>
          </cell>
          <cell r="CV640" t="str">
            <v/>
          </cell>
          <cell r="CW640" t="str">
            <v/>
          </cell>
          <cell r="CX640" t="str">
            <v/>
          </cell>
          <cell r="CY640" t="str">
            <v/>
          </cell>
          <cell r="CZ640" t="str">
            <v/>
          </cell>
          <cell r="DA640" t="str">
            <v/>
          </cell>
          <cell r="DB640" t="str">
            <v/>
          </cell>
          <cell r="DC640" t="str">
            <v/>
          </cell>
          <cell r="DD640" t="str">
            <v/>
          </cell>
          <cell r="DE640" t="str">
            <v/>
          </cell>
          <cell r="DF640" t="str">
            <v/>
          </cell>
          <cell r="DG640" t="str">
            <v/>
          </cell>
          <cell r="DH640" t="str">
            <v/>
          </cell>
          <cell r="DI640" t="str">
            <v/>
          </cell>
          <cell r="DJ640" t="str">
            <v/>
          </cell>
          <cell r="DK640" t="str">
            <v/>
          </cell>
          <cell r="DL640" t="str">
            <v/>
          </cell>
          <cell r="DM640" t="str">
            <v/>
          </cell>
          <cell r="DN640" t="str">
            <v/>
          </cell>
          <cell r="DO640" t="str">
            <v/>
          </cell>
          <cell r="DP640" t="str">
            <v/>
          </cell>
          <cell r="DQ640" t="str">
            <v/>
          </cell>
          <cell r="DR640" t="str">
            <v/>
          </cell>
          <cell r="DS640" t="str">
            <v/>
          </cell>
          <cell r="DT640" t="str">
            <v/>
          </cell>
          <cell r="DU640" t="str">
            <v/>
          </cell>
          <cell r="DV640" t="str">
            <v/>
          </cell>
          <cell r="DW640" t="str">
            <v/>
          </cell>
          <cell r="DX640" t="str">
            <v/>
          </cell>
          <cell r="DY640" t="str">
            <v/>
          </cell>
          <cell r="DZ640" t="str">
            <v/>
          </cell>
          <cell r="EA640" t="str">
            <v/>
          </cell>
          <cell r="EB640" t="str">
            <v/>
          </cell>
          <cell r="EC640" t="str">
            <v/>
          </cell>
          <cell r="ED640" t="str">
            <v/>
          </cell>
          <cell r="EE640" t="str">
            <v/>
          </cell>
          <cell r="EF640" t="str">
            <v/>
          </cell>
          <cell r="EG640" t="str">
            <v/>
          </cell>
          <cell r="EH640" t="str">
            <v/>
          </cell>
          <cell r="EI640" t="str">
            <v/>
          </cell>
          <cell r="EJ640" t="str">
            <v/>
          </cell>
          <cell r="EK640" t="str">
            <v/>
          </cell>
          <cell r="EL640" t="str">
            <v/>
          </cell>
          <cell r="EM640" t="str">
            <v/>
          </cell>
          <cell r="EN640" t="str">
            <v/>
          </cell>
          <cell r="EO640" t="str">
            <v/>
          </cell>
          <cell r="EP640" t="str">
            <v/>
          </cell>
          <cell r="EQ640" t="str">
            <v/>
          </cell>
          <cell r="ER640" t="str">
            <v/>
          </cell>
          <cell r="ES640" t="str">
            <v/>
          </cell>
          <cell r="ET640" t="str">
            <v/>
          </cell>
          <cell r="EU640" t="str">
            <v/>
          </cell>
          <cell r="EV640" t="str">
            <v/>
          </cell>
          <cell r="EW640" t="str">
            <v/>
          </cell>
          <cell r="EX640" t="str">
            <v/>
          </cell>
        </row>
        <row r="641">
          <cell r="B641" t="str">
            <v/>
          </cell>
          <cell r="C641" t="str">
            <v/>
          </cell>
          <cell r="D641" t="str">
            <v/>
          </cell>
          <cell r="E641" t="str">
            <v/>
          </cell>
          <cell r="F641" t="str">
            <v/>
          </cell>
          <cell r="G641" t="str">
            <v/>
          </cell>
          <cell r="H641" t="str">
            <v/>
          </cell>
          <cell r="I641" t="str">
            <v/>
          </cell>
          <cell r="J641" t="str">
            <v/>
          </cell>
          <cell r="K641" t="str">
            <v/>
          </cell>
          <cell r="L641" t="str">
            <v/>
          </cell>
          <cell r="M641" t="str">
            <v/>
          </cell>
          <cell r="N641" t="str">
            <v/>
          </cell>
          <cell r="O641" t="str">
            <v/>
          </cell>
          <cell r="P641" t="str">
            <v/>
          </cell>
          <cell r="Q641" t="str">
            <v/>
          </cell>
          <cell r="R641" t="str">
            <v/>
          </cell>
          <cell r="S641" t="str">
            <v/>
          </cell>
          <cell r="T641" t="str">
            <v/>
          </cell>
          <cell r="U641" t="str">
            <v/>
          </cell>
          <cell r="V641" t="str">
            <v/>
          </cell>
          <cell r="W641" t="str">
            <v/>
          </cell>
          <cell r="X641" t="str">
            <v/>
          </cell>
          <cell r="Y641" t="str">
            <v/>
          </cell>
          <cell r="Z641" t="str">
            <v/>
          </cell>
          <cell r="AA641" t="str">
            <v/>
          </cell>
          <cell r="AB641" t="str">
            <v/>
          </cell>
          <cell r="AC641" t="str">
            <v/>
          </cell>
          <cell r="AD641" t="str">
            <v/>
          </cell>
          <cell r="AE641" t="str">
            <v/>
          </cell>
          <cell r="AF641" t="str">
            <v/>
          </cell>
          <cell r="AG641" t="str">
            <v/>
          </cell>
          <cell r="AH641" t="str">
            <v/>
          </cell>
          <cell r="AI641" t="str">
            <v/>
          </cell>
          <cell r="AJ641" t="str">
            <v/>
          </cell>
          <cell r="AK641" t="str">
            <v/>
          </cell>
          <cell r="AL641" t="str">
            <v/>
          </cell>
          <cell r="AM641" t="str">
            <v/>
          </cell>
          <cell r="AN641" t="str">
            <v/>
          </cell>
          <cell r="AO641" t="str">
            <v/>
          </cell>
          <cell r="AP641" t="str">
            <v/>
          </cell>
          <cell r="AQ641" t="str">
            <v/>
          </cell>
          <cell r="AR641" t="str">
            <v/>
          </cell>
          <cell r="AS641" t="str">
            <v/>
          </cell>
          <cell r="AT641" t="str">
            <v/>
          </cell>
          <cell r="AU641" t="str">
            <v/>
          </cell>
          <cell r="AV641" t="str">
            <v/>
          </cell>
          <cell r="AW641" t="str">
            <v/>
          </cell>
          <cell r="AX641" t="str">
            <v/>
          </cell>
          <cell r="AY641" t="str">
            <v/>
          </cell>
          <cell r="AZ641" t="str">
            <v/>
          </cell>
          <cell r="BA641" t="str">
            <v/>
          </cell>
          <cell r="BB641" t="str">
            <v/>
          </cell>
          <cell r="BC641" t="str">
            <v/>
          </cell>
          <cell r="BD641" t="str">
            <v/>
          </cell>
          <cell r="BE641" t="str">
            <v/>
          </cell>
          <cell r="BF641" t="str">
            <v/>
          </cell>
          <cell r="BG641" t="str">
            <v/>
          </cell>
          <cell r="BH641" t="str">
            <v/>
          </cell>
          <cell r="BI641" t="str">
            <v/>
          </cell>
          <cell r="BJ641" t="str">
            <v/>
          </cell>
          <cell r="BK641" t="str">
            <v/>
          </cell>
          <cell r="BL641" t="str">
            <v/>
          </cell>
          <cell r="BM641" t="str">
            <v/>
          </cell>
          <cell r="BN641" t="str">
            <v/>
          </cell>
          <cell r="BO641" t="str">
            <v/>
          </cell>
          <cell r="BP641" t="str">
            <v/>
          </cell>
          <cell r="BQ641" t="str">
            <v/>
          </cell>
          <cell r="BR641" t="str">
            <v/>
          </cell>
          <cell r="BS641" t="str">
            <v/>
          </cell>
          <cell r="BT641" t="str">
            <v/>
          </cell>
          <cell r="BU641" t="str">
            <v/>
          </cell>
          <cell r="BV641" t="str">
            <v/>
          </cell>
          <cell r="BW641" t="str">
            <v/>
          </cell>
          <cell r="BX641" t="str">
            <v/>
          </cell>
          <cell r="BY641" t="str">
            <v/>
          </cell>
          <cell r="CA641" t="str">
            <v/>
          </cell>
          <cell r="CB641" t="str">
            <v/>
          </cell>
          <cell r="CC641" t="str">
            <v/>
          </cell>
          <cell r="CD641" t="str">
            <v/>
          </cell>
          <cell r="CE641" t="str">
            <v/>
          </cell>
          <cell r="CF641" t="str">
            <v/>
          </cell>
          <cell r="CG641" t="str">
            <v/>
          </cell>
          <cell r="CH641" t="str">
            <v/>
          </cell>
          <cell r="CI641" t="str">
            <v/>
          </cell>
          <cell r="CJ641" t="str">
            <v/>
          </cell>
          <cell r="CK641" t="str">
            <v/>
          </cell>
          <cell r="CL641" t="str">
            <v/>
          </cell>
          <cell r="CM641" t="str">
            <v/>
          </cell>
          <cell r="CN641" t="str">
            <v/>
          </cell>
          <cell r="CO641" t="str">
            <v/>
          </cell>
          <cell r="CP641" t="str">
            <v/>
          </cell>
          <cell r="CQ641" t="str">
            <v/>
          </cell>
          <cell r="CR641" t="str">
            <v/>
          </cell>
          <cell r="CS641" t="str">
            <v/>
          </cell>
          <cell r="CT641" t="str">
            <v/>
          </cell>
          <cell r="CU641" t="str">
            <v/>
          </cell>
          <cell r="CV641" t="str">
            <v/>
          </cell>
          <cell r="CW641" t="str">
            <v/>
          </cell>
          <cell r="CX641" t="str">
            <v/>
          </cell>
          <cell r="CY641" t="str">
            <v/>
          </cell>
          <cell r="CZ641" t="str">
            <v/>
          </cell>
          <cell r="DA641" t="str">
            <v/>
          </cell>
          <cell r="DB641" t="str">
            <v/>
          </cell>
          <cell r="DC641" t="str">
            <v/>
          </cell>
          <cell r="DD641" t="str">
            <v/>
          </cell>
          <cell r="DE641" t="str">
            <v/>
          </cell>
          <cell r="DF641" t="str">
            <v/>
          </cell>
          <cell r="DG641" t="str">
            <v/>
          </cell>
          <cell r="DH641" t="str">
            <v/>
          </cell>
          <cell r="DI641" t="str">
            <v/>
          </cell>
          <cell r="DJ641" t="str">
            <v/>
          </cell>
          <cell r="DK641" t="str">
            <v/>
          </cell>
          <cell r="DL641" t="str">
            <v/>
          </cell>
          <cell r="DM641" t="str">
            <v/>
          </cell>
          <cell r="DN641" t="str">
            <v/>
          </cell>
          <cell r="DO641" t="str">
            <v/>
          </cell>
          <cell r="DP641" t="str">
            <v/>
          </cell>
          <cell r="DQ641" t="str">
            <v/>
          </cell>
          <cell r="DR641" t="str">
            <v/>
          </cell>
          <cell r="DS641" t="str">
            <v/>
          </cell>
          <cell r="DT641" t="str">
            <v/>
          </cell>
          <cell r="DU641" t="str">
            <v/>
          </cell>
          <cell r="DV641" t="str">
            <v/>
          </cell>
          <cell r="DW641" t="str">
            <v/>
          </cell>
          <cell r="DX641" t="str">
            <v/>
          </cell>
          <cell r="DY641" t="str">
            <v/>
          </cell>
          <cell r="DZ641" t="str">
            <v/>
          </cell>
          <cell r="EA641" t="str">
            <v/>
          </cell>
          <cell r="EB641" t="str">
            <v/>
          </cell>
          <cell r="EC641" t="str">
            <v/>
          </cell>
          <cell r="ED641" t="str">
            <v/>
          </cell>
          <cell r="EE641" t="str">
            <v/>
          </cell>
          <cell r="EF641" t="str">
            <v/>
          </cell>
          <cell r="EG641" t="str">
            <v/>
          </cell>
          <cell r="EH641" t="str">
            <v/>
          </cell>
          <cell r="EI641" t="str">
            <v/>
          </cell>
          <cell r="EJ641" t="str">
            <v/>
          </cell>
          <cell r="EK641" t="str">
            <v/>
          </cell>
          <cell r="EL641" t="str">
            <v/>
          </cell>
          <cell r="EM641" t="str">
            <v/>
          </cell>
          <cell r="EN641" t="str">
            <v/>
          </cell>
          <cell r="EO641" t="str">
            <v/>
          </cell>
          <cell r="EP641" t="str">
            <v/>
          </cell>
          <cell r="EQ641" t="str">
            <v/>
          </cell>
          <cell r="ER641" t="str">
            <v/>
          </cell>
          <cell r="ES641" t="str">
            <v/>
          </cell>
          <cell r="ET641" t="str">
            <v/>
          </cell>
          <cell r="EU641" t="str">
            <v/>
          </cell>
          <cell r="EV641" t="str">
            <v/>
          </cell>
          <cell r="EW641" t="str">
            <v/>
          </cell>
          <cell r="EX641" t="str">
            <v/>
          </cell>
        </row>
        <row r="642">
          <cell r="B642" t="str">
            <v/>
          </cell>
          <cell r="C642" t="str">
            <v/>
          </cell>
          <cell r="D642" t="str">
            <v/>
          </cell>
          <cell r="E642" t="str">
            <v/>
          </cell>
          <cell r="F642" t="str">
            <v/>
          </cell>
          <cell r="G642" t="str">
            <v/>
          </cell>
          <cell r="H642" t="str">
            <v/>
          </cell>
          <cell r="I642" t="str">
            <v/>
          </cell>
          <cell r="J642" t="str">
            <v/>
          </cell>
          <cell r="K642" t="str">
            <v/>
          </cell>
          <cell r="L642" t="str">
            <v/>
          </cell>
          <cell r="M642" t="str">
            <v/>
          </cell>
          <cell r="N642" t="str">
            <v/>
          </cell>
          <cell r="O642" t="str">
            <v/>
          </cell>
          <cell r="P642" t="str">
            <v/>
          </cell>
          <cell r="Q642" t="str">
            <v/>
          </cell>
          <cell r="R642" t="str">
            <v/>
          </cell>
          <cell r="S642" t="str">
            <v/>
          </cell>
          <cell r="T642" t="str">
            <v/>
          </cell>
          <cell r="U642" t="str">
            <v/>
          </cell>
          <cell r="V642" t="str">
            <v/>
          </cell>
          <cell r="W642" t="str">
            <v/>
          </cell>
          <cell r="X642" t="str">
            <v/>
          </cell>
          <cell r="Y642" t="str">
            <v/>
          </cell>
          <cell r="Z642" t="str">
            <v/>
          </cell>
          <cell r="AA642" t="str">
            <v/>
          </cell>
          <cell r="AB642" t="str">
            <v/>
          </cell>
          <cell r="AC642" t="str">
            <v/>
          </cell>
          <cell r="AD642" t="str">
            <v/>
          </cell>
          <cell r="AE642" t="str">
            <v/>
          </cell>
          <cell r="AF642" t="str">
            <v/>
          </cell>
          <cell r="AG642" t="str">
            <v/>
          </cell>
          <cell r="AH642" t="str">
            <v/>
          </cell>
          <cell r="AI642" t="str">
            <v/>
          </cell>
          <cell r="AJ642" t="str">
            <v/>
          </cell>
          <cell r="AK642" t="str">
            <v/>
          </cell>
          <cell r="AL642" t="str">
            <v/>
          </cell>
          <cell r="AM642" t="str">
            <v/>
          </cell>
          <cell r="AN642" t="str">
            <v/>
          </cell>
          <cell r="AO642" t="str">
            <v/>
          </cell>
          <cell r="AP642" t="str">
            <v/>
          </cell>
          <cell r="AQ642" t="str">
            <v/>
          </cell>
          <cell r="AR642" t="str">
            <v/>
          </cell>
          <cell r="AS642" t="str">
            <v/>
          </cell>
          <cell r="AT642" t="str">
            <v/>
          </cell>
          <cell r="AU642" t="str">
            <v/>
          </cell>
          <cell r="AV642" t="str">
            <v/>
          </cell>
          <cell r="AW642" t="str">
            <v/>
          </cell>
          <cell r="AX642" t="str">
            <v/>
          </cell>
          <cell r="AY642" t="str">
            <v/>
          </cell>
          <cell r="AZ642" t="str">
            <v/>
          </cell>
          <cell r="BA642" t="str">
            <v/>
          </cell>
          <cell r="BB642" t="str">
            <v/>
          </cell>
          <cell r="BC642" t="str">
            <v/>
          </cell>
          <cell r="BD642" t="str">
            <v/>
          </cell>
          <cell r="BE642" t="str">
            <v/>
          </cell>
          <cell r="BF642" t="str">
            <v/>
          </cell>
          <cell r="BG642" t="str">
            <v/>
          </cell>
          <cell r="BH642" t="str">
            <v/>
          </cell>
          <cell r="BI642" t="str">
            <v/>
          </cell>
          <cell r="BJ642" t="str">
            <v/>
          </cell>
          <cell r="BK642" t="str">
            <v/>
          </cell>
          <cell r="BL642" t="str">
            <v/>
          </cell>
          <cell r="BM642" t="str">
            <v/>
          </cell>
          <cell r="BN642" t="str">
            <v/>
          </cell>
          <cell r="BO642" t="str">
            <v/>
          </cell>
          <cell r="BP642" t="str">
            <v/>
          </cell>
          <cell r="BQ642" t="str">
            <v/>
          </cell>
          <cell r="BR642" t="str">
            <v/>
          </cell>
          <cell r="BS642" t="str">
            <v/>
          </cell>
          <cell r="BT642" t="str">
            <v/>
          </cell>
          <cell r="BU642" t="str">
            <v/>
          </cell>
          <cell r="BV642" t="str">
            <v/>
          </cell>
          <cell r="BW642" t="str">
            <v/>
          </cell>
          <cell r="BX642" t="str">
            <v/>
          </cell>
          <cell r="BY642" t="str">
            <v/>
          </cell>
          <cell r="CA642" t="str">
            <v/>
          </cell>
          <cell r="CB642" t="str">
            <v/>
          </cell>
          <cell r="CC642" t="str">
            <v/>
          </cell>
          <cell r="CD642" t="str">
            <v/>
          </cell>
          <cell r="CE642" t="str">
            <v/>
          </cell>
          <cell r="CF642" t="str">
            <v/>
          </cell>
          <cell r="CG642" t="str">
            <v/>
          </cell>
          <cell r="CH642" t="str">
            <v/>
          </cell>
          <cell r="CI642" t="str">
            <v/>
          </cell>
          <cell r="CJ642" t="str">
            <v/>
          </cell>
          <cell r="CK642" t="str">
            <v/>
          </cell>
          <cell r="CL642" t="str">
            <v/>
          </cell>
          <cell r="CM642" t="str">
            <v/>
          </cell>
          <cell r="CN642" t="str">
            <v/>
          </cell>
          <cell r="CO642" t="str">
            <v/>
          </cell>
          <cell r="CP642" t="str">
            <v/>
          </cell>
          <cell r="CQ642" t="str">
            <v/>
          </cell>
          <cell r="CR642" t="str">
            <v/>
          </cell>
          <cell r="CS642" t="str">
            <v/>
          </cell>
          <cell r="CT642" t="str">
            <v/>
          </cell>
          <cell r="CU642" t="str">
            <v/>
          </cell>
          <cell r="CV642" t="str">
            <v/>
          </cell>
          <cell r="CW642" t="str">
            <v/>
          </cell>
          <cell r="CX642" t="str">
            <v/>
          </cell>
          <cell r="CY642" t="str">
            <v/>
          </cell>
          <cell r="CZ642" t="str">
            <v/>
          </cell>
          <cell r="DA642" t="str">
            <v/>
          </cell>
          <cell r="DB642" t="str">
            <v/>
          </cell>
          <cell r="DC642" t="str">
            <v/>
          </cell>
          <cell r="DD642" t="str">
            <v/>
          </cell>
          <cell r="DE642" t="str">
            <v/>
          </cell>
          <cell r="DF642" t="str">
            <v/>
          </cell>
          <cell r="DG642" t="str">
            <v/>
          </cell>
          <cell r="DH642" t="str">
            <v/>
          </cell>
          <cell r="DI642" t="str">
            <v/>
          </cell>
          <cell r="DJ642" t="str">
            <v/>
          </cell>
          <cell r="DK642" t="str">
            <v/>
          </cell>
          <cell r="DL642" t="str">
            <v/>
          </cell>
          <cell r="DM642" t="str">
            <v/>
          </cell>
          <cell r="DN642" t="str">
            <v/>
          </cell>
          <cell r="DO642" t="str">
            <v/>
          </cell>
          <cell r="DP642" t="str">
            <v/>
          </cell>
          <cell r="DQ642" t="str">
            <v/>
          </cell>
          <cell r="DR642" t="str">
            <v/>
          </cell>
          <cell r="DS642" t="str">
            <v/>
          </cell>
          <cell r="DT642" t="str">
            <v/>
          </cell>
          <cell r="DU642" t="str">
            <v/>
          </cell>
          <cell r="DV642" t="str">
            <v/>
          </cell>
          <cell r="DW642" t="str">
            <v/>
          </cell>
          <cell r="DX642" t="str">
            <v/>
          </cell>
          <cell r="DY642" t="str">
            <v/>
          </cell>
          <cell r="DZ642" t="str">
            <v/>
          </cell>
          <cell r="EA642" t="str">
            <v/>
          </cell>
          <cell r="EB642" t="str">
            <v/>
          </cell>
          <cell r="EC642" t="str">
            <v/>
          </cell>
          <cell r="ED642" t="str">
            <v/>
          </cell>
          <cell r="EE642" t="str">
            <v/>
          </cell>
          <cell r="EF642" t="str">
            <v/>
          </cell>
          <cell r="EG642" t="str">
            <v/>
          </cell>
          <cell r="EH642" t="str">
            <v/>
          </cell>
          <cell r="EI642" t="str">
            <v/>
          </cell>
          <cell r="EJ642" t="str">
            <v/>
          </cell>
          <cell r="EK642" t="str">
            <v/>
          </cell>
          <cell r="EL642" t="str">
            <v/>
          </cell>
          <cell r="EM642" t="str">
            <v/>
          </cell>
          <cell r="EN642" t="str">
            <v/>
          </cell>
          <cell r="EO642" t="str">
            <v/>
          </cell>
          <cell r="EP642" t="str">
            <v/>
          </cell>
          <cell r="EQ642" t="str">
            <v/>
          </cell>
          <cell r="ER642" t="str">
            <v/>
          </cell>
          <cell r="ES642" t="str">
            <v/>
          </cell>
          <cell r="ET642" t="str">
            <v/>
          </cell>
          <cell r="EU642" t="str">
            <v/>
          </cell>
          <cell r="EV642" t="str">
            <v/>
          </cell>
          <cell r="EW642" t="str">
            <v/>
          </cell>
          <cell r="EX642" t="str">
            <v/>
          </cell>
        </row>
        <row r="643">
          <cell r="B643" t="str">
            <v/>
          </cell>
          <cell r="C643" t="str">
            <v/>
          </cell>
          <cell r="D643" t="str">
            <v/>
          </cell>
          <cell r="E643" t="str">
            <v/>
          </cell>
          <cell r="F643" t="str">
            <v/>
          </cell>
          <cell r="G643" t="str">
            <v/>
          </cell>
          <cell r="H643" t="str">
            <v/>
          </cell>
          <cell r="I643" t="str">
            <v/>
          </cell>
          <cell r="J643" t="str">
            <v/>
          </cell>
          <cell r="K643" t="str">
            <v/>
          </cell>
          <cell r="L643" t="str">
            <v/>
          </cell>
          <cell r="M643" t="str">
            <v/>
          </cell>
          <cell r="N643" t="str">
            <v/>
          </cell>
          <cell r="O643" t="str">
            <v/>
          </cell>
          <cell r="P643" t="str">
            <v/>
          </cell>
          <cell r="Q643" t="str">
            <v/>
          </cell>
          <cell r="R643" t="str">
            <v/>
          </cell>
          <cell r="S643" t="str">
            <v/>
          </cell>
          <cell r="T643" t="str">
            <v/>
          </cell>
          <cell r="U643" t="str">
            <v/>
          </cell>
          <cell r="V643" t="str">
            <v/>
          </cell>
          <cell r="W643" t="str">
            <v/>
          </cell>
          <cell r="X643" t="str">
            <v/>
          </cell>
          <cell r="Y643" t="str">
            <v/>
          </cell>
          <cell r="Z643" t="str">
            <v/>
          </cell>
          <cell r="AA643" t="str">
            <v/>
          </cell>
          <cell r="AB643" t="str">
            <v/>
          </cell>
          <cell r="AC643" t="str">
            <v/>
          </cell>
          <cell r="AD643" t="str">
            <v/>
          </cell>
          <cell r="AE643" t="str">
            <v/>
          </cell>
          <cell r="AF643" t="str">
            <v/>
          </cell>
          <cell r="AG643" t="str">
            <v/>
          </cell>
          <cell r="AH643" t="str">
            <v/>
          </cell>
          <cell r="AI643" t="str">
            <v/>
          </cell>
          <cell r="AJ643" t="str">
            <v/>
          </cell>
          <cell r="AK643" t="str">
            <v/>
          </cell>
          <cell r="AL643" t="str">
            <v/>
          </cell>
          <cell r="AM643" t="str">
            <v/>
          </cell>
          <cell r="AN643" t="str">
            <v/>
          </cell>
          <cell r="AO643" t="str">
            <v/>
          </cell>
          <cell r="AP643" t="str">
            <v/>
          </cell>
          <cell r="AQ643" t="str">
            <v/>
          </cell>
          <cell r="AR643" t="str">
            <v/>
          </cell>
          <cell r="AS643" t="str">
            <v/>
          </cell>
          <cell r="AT643" t="str">
            <v/>
          </cell>
          <cell r="AU643" t="str">
            <v/>
          </cell>
          <cell r="AV643" t="str">
            <v/>
          </cell>
          <cell r="AW643" t="str">
            <v/>
          </cell>
          <cell r="AX643" t="str">
            <v/>
          </cell>
          <cell r="AY643" t="str">
            <v/>
          </cell>
          <cell r="AZ643" t="str">
            <v/>
          </cell>
          <cell r="BA643" t="str">
            <v/>
          </cell>
          <cell r="BB643" t="str">
            <v/>
          </cell>
          <cell r="BC643" t="str">
            <v/>
          </cell>
          <cell r="BD643" t="str">
            <v/>
          </cell>
          <cell r="BE643" t="str">
            <v/>
          </cell>
          <cell r="BF643" t="str">
            <v/>
          </cell>
          <cell r="BG643" t="str">
            <v/>
          </cell>
          <cell r="BH643" t="str">
            <v/>
          </cell>
          <cell r="BI643" t="str">
            <v/>
          </cell>
          <cell r="BJ643" t="str">
            <v/>
          </cell>
          <cell r="BK643" t="str">
            <v/>
          </cell>
          <cell r="BL643" t="str">
            <v/>
          </cell>
          <cell r="BM643" t="str">
            <v/>
          </cell>
          <cell r="BN643" t="str">
            <v/>
          </cell>
          <cell r="BO643" t="str">
            <v/>
          </cell>
          <cell r="BP643" t="str">
            <v/>
          </cell>
          <cell r="BQ643" t="str">
            <v/>
          </cell>
          <cell r="BR643" t="str">
            <v/>
          </cell>
          <cell r="BS643" t="str">
            <v/>
          </cell>
          <cell r="BT643" t="str">
            <v/>
          </cell>
          <cell r="BU643" t="str">
            <v/>
          </cell>
          <cell r="BV643" t="str">
            <v/>
          </cell>
          <cell r="BW643" t="str">
            <v/>
          </cell>
          <cell r="BX643" t="str">
            <v/>
          </cell>
          <cell r="BY643" t="str">
            <v/>
          </cell>
          <cell r="CA643" t="str">
            <v/>
          </cell>
          <cell r="CB643" t="str">
            <v/>
          </cell>
          <cell r="CC643" t="str">
            <v/>
          </cell>
          <cell r="CD643" t="str">
            <v/>
          </cell>
          <cell r="CE643" t="str">
            <v/>
          </cell>
          <cell r="CF643" t="str">
            <v/>
          </cell>
          <cell r="CG643" t="str">
            <v/>
          </cell>
          <cell r="CH643" t="str">
            <v/>
          </cell>
          <cell r="CI643" t="str">
            <v/>
          </cell>
          <cell r="CJ643" t="str">
            <v/>
          </cell>
          <cell r="CK643" t="str">
            <v/>
          </cell>
          <cell r="CL643" t="str">
            <v/>
          </cell>
          <cell r="CM643" t="str">
            <v/>
          </cell>
          <cell r="CN643" t="str">
            <v/>
          </cell>
          <cell r="CO643" t="str">
            <v/>
          </cell>
          <cell r="CP643" t="str">
            <v/>
          </cell>
          <cell r="CQ643" t="str">
            <v/>
          </cell>
          <cell r="CR643" t="str">
            <v/>
          </cell>
          <cell r="CS643" t="str">
            <v/>
          </cell>
          <cell r="CT643" t="str">
            <v/>
          </cell>
          <cell r="CU643" t="str">
            <v/>
          </cell>
          <cell r="CV643" t="str">
            <v/>
          </cell>
          <cell r="CW643" t="str">
            <v/>
          </cell>
          <cell r="CX643" t="str">
            <v/>
          </cell>
          <cell r="CY643" t="str">
            <v/>
          </cell>
          <cell r="CZ643" t="str">
            <v/>
          </cell>
          <cell r="DA643" t="str">
            <v/>
          </cell>
          <cell r="DB643" t="str">
            <v/>
          </cell>
          <cell r="DC643" t="str">
            <v/>
          </cell>
          <cell r="DD643" t="str">
            <v/>
          </cell>
          <cell r="DE643" t="str">
            <v/>
          </cell>
          <cell r="DF643" t="str">
            <v/>
          </cell>
          <cell r="DG643" t="str">
            <v/>
          </cell>
          <cell r="DH643" t="str">
            <v/>
          </cell>
          <cell r="DI643" t="str">
            <v/>
          </cell>
          <cell r="DJ643" t="str">
            <v/>
          </cell>
          <cell r="DK643" t="str">
            <v/>
          </cell>
          <cell r="DL643" t="str">
            <v/>
          </cell>
          <cell r="DM643" t="str">
            <v/>
          </cell>
          <cell r="DN643" t="str">
            <v/>
          </cell>
          <cell r="DO643" t="str">
            <v/>
          </cell>
          <cell r="DP643" t="str">
            <v/>
          </cell>
          <cell r="DQ643" t="str">
            <v/>
          </cell>
          <cell r="DR643" t="str">
            <v/>
          </cell>
          <cell r="DS643" t="str">
            <v/>
          </cell>
          <cell r="DT643" t="str">
            <v/>
          </cell>
          <cell r="DU643" t="str">
            <v/>
          </cell>
          <cell r="DV643" t="str">
            <v/>
          </cell>
          <cell r="DW643" t="str">
            <v/>
          </cell>
          <cell r="DX643" t="str">
            <v/>
          </cell>
          <cell r="DY643" t="str">
            <v/>
          </cell>
          <cell r="DZ643" t="str">
            <v/>
          </cell>
          <cell r="EA643" t="str">
            <v/>
          </cell>
          <cell r="EB643" t="str">
            <v/>
          </cell>
          <cell r="EC643" t="str">
            <v/>
          </cell>
          <cell r="ED643" t="str">
            <v/>
          </cell>
          <cell r="EE643" t="str">
            <v/>
          </cell>
          <cell r="EF643" t="str">
            <v/>
          </cell>
          <cell r="EG643" t="str">
            <v/>
          </cell>
          <cell r="EH643" t="str">
            <v/>
          </cell>
          <cell r="EI643" t="str">
            <v/>
          </cell>
          <cell r="EJ643" t="str">
            <v/>
          </cell>
          <cell r="EK643" t="str">
            <v/>
          </cell>
          <cell r="EL643" t="str">
            <v/>
          </cell>
          <cell r="EM643" t="str">
            <v/>
          </cell>
          <cell r="EN643" t="str">
            <v/>
          </cell>
          <cell r="EO643" t="str">
            <v/>
          </cell>
          <cell r="EP643" t="str">
            <v/>
          </cell>
          <cell r="EQ643" t="str">
            <v/>
          </cell>
          <cell r="ER643" t="str">
            <v/>
          </cell>
          <cell r="ES643" t="str">
            <v/>
          </cell>
          <cell r="ET643" t="str">
            <v/>
          </cell>
          <cell r="EU643" t="str">
            <v/>
          </cell>
          <cell r="EV643" t="str">
            <v/>
          </cell>
          <cell r="EW643" t="str">
            <v/>
          </cell>
          <cell r="EX643" t="str">
            <v/>
          </cell>
        </row>
        <row r="644">
          <cell r="B644" t="str">
            <v/>
          </cell>
          <cell r="C644" t="str">
            <v/>
          </cell>
          <cell r="D644" t="str">
            <v/>
          </cell>
          <cell r="E644" t="str">
            <v/>
          </cell>
          <cell r="F644" t="str">
            <v/>
          </cell>
          <cell r="G644" t="str">
            <v/>
          </cell>
          <cell r="H644" t="str">
            <v/>
          </cell>
          <cell r="I644" t="str">
            <v/>
          </cell>
          <cell r="J644" t="str">
            <v/>
          </cell>
          <cell r="K644" t="str">
            <v/>
          </cell>
          <cell r="L644" t="str">
            <v/>
          </cell>
          <cell r="M644" t="str">
            <v/>
          </cell>
          <cell r="N644" t="str">
            <v/>
          </cell>
          <cell r="O644" t="str">
            <v/>
          </cell>
          <cell r="P644" t="str">
            <v/>
          </cell>
          <cell r="Q644" t="str">
            <v/>
          </cell>
          <cell r="R644" t="str">
            <v/>
          </cell>
          <cell r="S644" t="str">
            <v/>
          </cell>
          <cell r="T644" t="str">
            <v/>
          </cell>
          <cell r="U644" t="str">
            <v/>
          </cell>
          <cell r="V644" t="str">
            <v/>
          </cell>
          <cell r="W644" t="str">
            <v/>
          </cell>
          <cell r="X644" t="str">
            <v/>
          </cell>
          <cell r="Y644" t="str">
            <v/>
          </cell>
          <cell r="Z644" t="str">
            <v/>
          </cell>
          <cell r="AA644" t="str">
            <v/>
          </cell>
          <cell r="AB644" t="str">
            <v/>
          </cell>
          <cell r="AC644" t="str">
            <v/>
          </cell>
          <cell r="AD644" t="str">
            <v/>
          </cell>
          <cell r="AE644" t="str">
            <v/>
          </cell>
          <cell r="AF644" t="str">
            <v/>
          </cell>
          <cell r="AG644" t="str">
            <v/>
          </cell>
          <cell r="AH644" t="str">
            <v/>
          </cell>
          <cell r="AI644" t="str">
            <v/>
          </cell>
          <cell r="AJ644" t="str">
            <v/>
          </cell>
          <cell r="AK644" t="str">
            <v/>
          </cell>
          <cell r="AL644" t="str">
            <v/>
          </cell>
          <cell r="AM644" t="str">
            <v/>
          </cell>
          <cell r="AN644" t="str">
            <v/>
          </cell>
          <cell r="AO644" t="str">
            <v/>
          </cell>
          <cell r="AP644" t="str">
            <v/>
          </cell>
          <cell r="AQ644" t="str">
            <v/>
          </cell>
          <cell r="AR644" t="str">
            <v/>
          </cell>
          <cell r="AS644" t="str">
            <v/>
          </cell>
          <cell r="AT644" t="str">
            <v/>
          </cell>
          <cell r="AU644" t="str">
            <v/>
          </cell>
          <cell r="AV644" t="str">
            <v/>
          </cell>
          <cell r="AW644" t="str">
            <v/>
          </cell>
          <cell r="AX644" t="str">
            <v/>
          </cell>
          <cell r="AY644" t="str">
            <v/>
          </cell>
          <cell r="AZ644" t="str">
            <v/>
          </cell>
          <cell r="BA644" t="str">
            <v/>
          </cell>
          <cell r="BB644" t="str">
            <v/>
          </cell>
          <cell r="BC644" t="str">
            <v/>
          </cell>
          <cell r="BD644" t="str">
            <v/>
          </cell>
          <cell r="BE644" t="str">
            <v/>
          </cell>
          <cell r="BF644" t="str">
            <v/>
          </cell>
          <cell r="BG644" t="str">
            <v/>
          </cell>
          <cell r="BH644" t="str">
            <v/>
          </cell>
          <cell r="BI644" t="str">
            <v/>
          </cell>
          <cell r="BJ644" t="str">
            <v/>
          </cell>
          <cell r="BK644" t="str">
            <v/>
          </cell>
          <cell r="BL644" t="str">
            <v/>
          </cell>
          <cell r="BM644" t="str">
            <v/>
          </cell>
          <cell r="BN644" t="str">
            <v/>
          </cell>
          <cell r="BO644" t="str">
            <v/>
          </cell>
          <cell r="BP644" t="str">
            <v/>
          </cell>
          <cell r="BQ644" t="str">
            <v/>
          </cell>
          <cell r="BR644" t="str">
            <v/>
          </cell>
          <cell r="BS644" t="str">
            <v/>
          </cell>
          <cell r="BT644" t="str">
            <v/>
          </cell>
          <cell r="BU644" t="str">
            <v/>
          </cell>
          <cell r="BV644" t="str">
            <v/>
          </cell>
          <cell r="BW644" t="str">
            <v/>
          </cell>
          <cell r="BX644" t="str">
            <v/>
          </cell>
          <cell r="BY644" t="str">
            <v/>
          </cell>
          <cell r="CA644" t="str">
            <v/>
          </cell>
          <cell r="CB644" t="str">
            <v/>
          </cell>
          <cell r="CC644" t="str">
            <v/>
          </cell>
          <cell r="CD644" t="str">
            <v/>
          </cell>
          <cell r="CE644" t="str">
            <v/>
          </cell>
          <cell r="CF644" t="str">
            <v/>
          </cell>
          <cell r="CG644" t="str">
            <v/>
          </cell>
          <cell r="CH644" t="str">
            <v/>
          </cell>
          <cell r="CI644" t="str">
            <v/>
          </cell>
          <cell r="CJ644" t="str">
            <v/>
          </cell>
          <cell r="CK644" t="str">
            <v/>
          </cell>
          <cell r="CL644" t="str">
            <v/>
          </cell>
          <cell r="CM644" t="str">
            <v/>
          </cell>
          <cell r="CN644" t="str">
            <v/>
          </cell>
          <cell r="CO644" t="str">
            <v/>
          </cell>
          <cell r="CP644" t="str">
            <v/>
          </cell>
          <cell r="CQ644" t="str">
            <v/>
          </cell>
          <cell r="CR644" t="str">
            <v/>
          </cell>
          <cell r="CS644" t="str">
            <v/>
          </cell>
          <cell r="CT644" t="str">
            <v/>
          </cell>
          <cell r="CU644" t="str">
            <v/>
          </cell>
          <cell r="CV644" t="str">
            <v/>
          </cell>
          <cell r="CW644" t="str">
            <v/>
          </cell>
          <cell r="CX644" t="str">
            <v/>
          </cell>
          <cell r="CY644" t="str">
            <v/>
          </cell>
          <cell r="CZ644" t="str">
            <v/>
          </cell>
          <cell r="DA644" t="str">
            <v/>
          </cell>
          <cell r="DB644" t="str">
            <v/>
          </cell>
          <cell r="DC644" t="str">
            <v/>
          </cell>
          <cell r="DD644" t="str">
            <v/>
          </cell>
          <cell r="DE644" t="str">
            <v/>
          </cell>
          <cell r="DF644" t="str">
            <v/>
          </cell>
          <cell r="DG644" t="str">
            <v/>
          </cell>
          <cell r="DH644" t="str">
            <v/>
          </cell>
          <cell r="DI644" t="str">
            <v/>
          </cell>
          <cell r="DJ644" t="str">
            <v/>
          </cell>
          <cell r="DK644" t="str">
            <v/>
          </cell>
          <cell r="DL644" t="str">
            <v/>
          </cell>
          <cell r="DM644" t="str">
            <v/>
          </cell>
          <cell r="DN644" t="str">
            <v/>
          </cell>
          <cell r="DO644" t="str">
            <v/>
          </cell>
          <cell r="DP644" t="str">
            <v/>
          </cell>
          <cell r="DQ644" t="str">
            <v/>
          </cell>
          <cell r="DR644" t="str">
            <v/>
          </cell>
          <cell r="DS644" t="str">
            <v/>
          </cell>
          <cell r="DT644" t="str">
            <v/>
          </cell>
          <cell r="DU644" t="str">
            <v/>
          </cell>
          <cell r="DV644" t="str">
            <v/>
          </cell>
          <cell r="DW644" t="str">
            <v/>
          </cell>
          <cell r="DX644" t="str">
            <v/>
          </cell>
          <cell r="DY644" t="str">
            <v/>
          </cell>
          <cell r="DZ644" t="str">
            <v/>
          </cell>
          <cell r="EA644" t="str">
            <v/>
          </cell>
          <cell r="EB644" t="str">
            <v/>
          </cell>
          <cell r="EC644" t="str">
            <v/>
          </cell>
          <cell r="ED644" t="str">
            <v/>
          </cell>
          <cell r="EE644" t="str">
            <v/>
          </cell>
          <cell r="EF644" t="str">
            <v/>
          </cell>
          <cell r="EG644" t="str">
            <v/>
          </cell>
          <cell r="EH644" t="str">
            <v/>
          </cell>
          <cell r="EI644" t="str">
            <v/>
          </cell>
          <cell r="EJ644" t="str">
            <v/>
          </cell>
          <cell r="EK644" t="str">
            <v/>
          </cell>
          <cell r="EL644" t="str">
            <v/>
          </cell>
          <cell r="EM644" t="str">
            <v/>
          </cell>
          <cell r="EN644" t="str">
            <v/>
          </cell>
          <cell r="EO644" t="str">
            <v/>
          </cell>
          <cell r="EP644" t="str">
            <v/>
          </cell>
          <cell r="EQ644" t="str">
            <v/>
          </cell>
          <cell r="ER644" t="str">
            <v/>
          </cell>
          <cell r="ES644" t="str">
            <v/>
          </cell>
          <cell r="ET644" t="str">
            <v/>
          </cell>
          <cell r="EU644" t="str">
            <v/>
          </cell>
          <cell r="EV644" t="str">
            <v/>
          </cell>
          <cell r="EW644" t="str">
            <v/>
          </cell>
          <cell r="EX644" t="str">
            <v/>
          </cell>
        </row>
        <row r="645">
          <cell r="B645" t="str">
            <v/>
          </cell>
          <cell r="C645" t="str">
            <v/>
          </cell>
          <cell r="D645" t="str">
            <v/>
          </cell>
          <cell r="E645" t="str">
            <v/>
          </cell>
          <cell r="F645" t="str">
            <v/>
          </cell>
          <cell r="G645" t="str">
            <v/>
          </cell>
          <cell r="H645" t="str">
            <v/>
          </cell>
          <cell r="I645" t="str">
            <v/>
          </cell>
          <cell r="J645" t="str">
            <v/>
          </cell>
          <cell r="K645" t="str">
            <v/>
          </cell>
          <cell r="L645" t="str">
            <v/>
          </cell>
          <cell r="M645" t="str">
            <v/>
          </cell>
          <cell r="N645" t="str">
            <v/>
          </cell>
          <cell r="O645" t="str">
            <v/>
          </cell>
          <cell r="P645" t="str">
            <v/>
          </cell>
          <cell r="Q645" t="str">
            <v/>
          </cell>
          <cell r="R645" t="str">
            <v/>
          </cell>
          <cell r="S645" t="str">
            <v/>
          </cell>
          <cell r="T645" t="str">
            <v/>
          </cell>
          <cell r="U645" t="str">
            <v/>
          </cell>
          <cell r="V645" t="str">
            <v/>
          </cell>
          <cell r="W645" t="str">
            <v/>
          </cell>
          <cell r="X645" t="str">
            <v/>
          </cell>
          <cell r="Y645" t="str">
            <v/>
          </cell>
          <cell r="Z645" t="str">
            <v/>
          </cell>
          <cell r="AA645" t="str">
            <v/>
          </cell>
          <cell r="AB645" t="str">
            <v/>
          </cell>
          <cell r="AC645" t="str">
            <v/>
          </cell>
          <cell r="AD645" t="str">
            <v/>
          </cell>
          <cell r="AE645" t="str">
            <v/>
          </cell>
          <cell r="AF645" t="str">
            <v/>
          </cell>
          <cell r="AG645" t="str">
            <v/>
          </cell>
          <cell r="AH645" t="str">
            <v/>
          </cell>
          <cell r="AI645" t="str">
            <v/>
          </cell>
          <cell r="AJ645" t="str">
            <v/>
          </cell>
          <cell r="AK645" t="str">
            <v/>
          </cell>
          <cell r="AL645" t="str">
            <v/>
          </cell>
          <cell r="AM645" t="str">
            <v/>
          </cell>
          <cell r="AN645" t="str">
            <v/>
          </cell>
          <cell r="AO645" t="str">
            <v/>
          </cell>
          <cell r="AP645" t="str">
            <v/>
          </cell>
          <cell r="AQ645" t="str">
            <v/>
          </cell>
          <cell r="AR645" t="str">
            <v/>
          </cell>
          <cell r="AS645" t="str">
            <v/>
          </cell>
          <cell r="AT645" t="str">
            <v/>
          </cell>
          <cell r="AU645" t="str">
            <v/>
          </cell>
          <cell r="AV645" t="str">
            <v/>
          </cell>
          <cell r="AW645" t="str">
            <v/>
          </cell>
          <cell r="AX645" t="str">
            <v/>
          </cell>
          <cell r="AY645" t="str">
            <v/>
          </cell>
          <cell r="AZ645" t="str">
            <v/>
          </cell>
          <cell r="BA645" t="str">
            <v/>
          </cell>
          <cell r="BB645" t="str">
            <v/>
          </cell>
          <cell r="BC645" t="str">
            <v/>
          </cell>
          <cell r="BD645" t="str">
            <v/>
          </cell>
          <cell r="BE645" t="str">
            <v/>
          </cell>
          <cell r="BF645" t="str">
            <v/>
          </cell>
          <cell r="BG645" t="str">
            <v/>
          </cell>
          <cell r="BH645" t="str">
            <v/>
          </cell>
          <cell r="BI645" t="str">
            <v/>
          </cell>
          <cell r="BJ645" t="str">
            <v/>
          </cell>
          <cell r="BK645" t="str">
            <v/>
          </cell>
          <cell r="BL645" t="str">
            <v/>
          </cell>
          <cell r="BM645" t="str">
            <v/>
          </cell>
          <cell r="BN645" t="str">
            <v/>
          </cell>
          <cell r="BO645" t="str">
            <v/>
          </cell>
          <cell r="BP645" t="str">
            <v/>
          </cell>
          <cell r="BQ645" t="str">
            <v/>
          </cell>
          <cell r="BR645" t="str">
            <v/>
          </cell>
          <cell r="BS645" t="str">
            <v/>
          </cell>
          <cell r="BT645" t="str">
            <v/>
          </cell>
          <cell r="BU645" t="str">
            <v/>
          </cell>
          <cell r="BV645" t="str">
            <v/>
          </cell>
          <cell r="BW645" t="str">
            <v/>
          </cell>
          <cell r="BX645" t="str">
            <v/>
          </cell>
          <cell r="BY645" t="str">
            <v/>
          </cell>
          <cell r="CA645" t="str">
            <v/>
          </cell>
          <cell r="CB645" t="str">
            <v/>
          </cell>
          <cell r="CC645" t="str">
            <v/>
          </cell>
          <cell r="CD645" t="str">
            <v/>
          </cell>
          <cell r="CE645" t="str">
            <v/>
          </cell>
          <cell r="CF645" t="str">
            <v/>
          </cell>
          <cell r="CG645" t="str">
            <v/>
          </cell>
          <cell r="CH645" t="str">
            <v/>
          </cell>
          <cell r="CI645" t="str">
            <v/>
          </cell>
          <cell r="CJ645" t="str">
            <v/>
          </cell>
          <cell r="CK645" t="str">
            <v/>
          </cell>
          <cell r="CL645" t="str">
            <v/>
          </cell>
          <cell r="CM645" t="str">
            <v/>
          </cell>
          <cell r="CN645" t="str">
            <v/>
          </cell>
          <cell r="CO645" t="str">
            <v/>
          </cell>
          <cell r="CP645" t="str">
            <v/>
          </cell>
          <cell r="CQ645" t="str">
            <v/>
          </cell>
          <cell r="CR645" t="str">
            <v/>
          </cell>
          <cell r="CS645" t="str">
            <v/>
          </cell>
          <cell r="CT645" t="str">
            <v/>
          </cell>
          <cell r="CU645" t="str">
            <v/>
          </cell>
          <cell r="CV645" t="str">
            <v/>
          </cell>
          <cell r="CW645" t="str">
            <v/>
          </cell>
          <cell r="CX645" t="str">
            <v/>
          </cell>
          <cell r="CY645" t="str">
            <v/>
          </cell>
          <cell r="CZ645" t="str">
            <v/>
          </cell>
          <cell r="DA645" t="str">
            <v/>
          </cell>
          <cell r="DB645" t="str">
            <v/>
          </cell>
          <cell r="DC645" t="str">
            <v/>
          </cell>
          <cell r="DD645" t="str">
            <v/>
          </cell>
          <cell r="DE645" t="str">
            <v/>
          </cell>
          <cell r="DF645" t="str">
            <v/>
          </cell>
          <cell r="DG645" t="str">
            <v/>
          </cell>
          <cell r="DH645" t="str">
            <v/>
          </cell>
          <cell r="DI645" t="str">
            <v/>
          </cell>
          <cell r="DJ645" t="str">
            <v/>
          </cell>
          <cell r="DK645" t="str">
            <v/>
          </cell>
          <cell r="DL645" t="str">
            <v/>
          </cell>
          <cell r="DM645" t="str">
            <v/>
          </cell>
          <cell r="DN645" t="str">
            <v/>
          </cell>
          <cell r="DO645" t="str">
            <v/>
          </cell>
          <cell r="DP645" t="str">
            <v/>
          </cell>
          <cell r="DQ645" t="str">
            <v/>
          </cell>
          <cell r="DR645" t="str">
            <v/>
          </cell>
          <cell r="DS645" t="str">
            <v/>
          </cell>
          <cell r="DT645" t="str">
            <v/>
          </cell>
          <cell r="DU645" t="str">
            <v/>
          </cell>
          <cell r="DV645" t="str">
            <v/>
          </cell>
          <cell r="DW645" t="str">
            <v/>
          </cell>
          <cell r="DX645" t="str">
            <v/>
          </cell>
          <cell r="DY645" t="str">
            <v/>
          </cell>
          <cell r="DZ645" t="str">
            <v/>
          </cell>
          <cell r="EA645" t="str">
            <v/>
          </cell>
          <cell r="EB645" t="str">
            <v/>
          </cell>
          <cell r="EC645" t="str">
            <v/>
          </cell>
          <cell r="ED645" t="str">
            <v/>
          </cell>
          <cell r="EE645" t="str">
            <v/>
          </cell>
          <cell r="EF645" t="str">
            <v/>
          </cell>
          <cell r="EG645" t="str">
            <v/>
          </cell>
          <cell r="EH645" t="str">
            <v/>
          </cell>
          <cell r="EI645" t="str">
            <v/>
          </cell>
          <cell r="EJ645" t="str">
            <v/>
          </cell>
          <cell r="EK645" t="str">
            <v/>
          </cell>
          <cell r="EL645" t="str">
            <v/>
          </cell>
          <cell r="EM645" t="str">
            <v/>
          </cell>
          <cell r="EN645" t="str">
            <v/>
          </cell>
          <cell r="EO645" t="str">
            <v/>
          </cell>
          <cell r="EP645" t="str">
            <v/>
          </cell>
          <cell r="EQ645" t="str">
            <v/>
          </cell>
          <cell r="ER645" t="str">
            <v/>
          </cell>
          <cell r="ES645" t="str">
            <v/>
          </cell>
          <cell r="ET645" t="str">
            <v/>
          </cell>
          <cell r="EU645" t="str">
            <v/>
          </cell>
          <cell r="EV645" t="str">
            <v/>
          </cell>
          <cell r="EW645" t="str">
            <v/>
          </cell>
          <cell r="EX645" t="str">
            <v/>
          </cell>
        </row>
        <row r="646">
          <cell r="B646" t="str">
            <v/>
          </cell>
          <cell r="C646" t="str">
            <v/>
          </cell>
          <cell r="D646" t="str">
            <v/>
          </cell>
          <cell r="E646" t="str">
            <v/>
          </cell>
          <cell r="F646" t="str">
            <v/>
          </cell>
          <cell r="G646" t="str">
            <v/>
          </cell>
          <cell r="H646" t="str">
            <v/>
          </cell>
          <cell r="I646" t="str">
            <v/>
          </cell>
          <cell r="J646" t="str">
            <v/>
          </cell>
          <cell r="K646" t="str">
            <v/>
          </cell>
          <cell r="L646" t="str">
            <v/>
          </cell>
          <cell r="M646" t="str">
            <v/>
          </cell>
          <cell r="N646" t="str">
            <v/>
          </cell>
          <cell r="O646" t="str">
            <v/>
          </cell>
          <cell r="P646" t="str">
            <v/>
          </cell>
          <cell r="Q646" t="str">
            <v/>
          </cell>
          <cell r="R646" t="str">
            <v/>
          </cell>
          <cell r="S646" t="str">
            <v/>
          </cell>
          <cell r="T646" t="str">
            <v/>
          </cell>
          <cell r="U646" t="str">
            <v/>
          </cell>
          <cell r="V646" t="str">
            <v/>
          </cell>
          <cell r="W646" t="str">
            <v/>
          </cell>
          <cell r="X646" t="str">
            <v/>
          </cell>
          <cell r="Y646" t="str">
            <v/>
          </cell>
          <cell r="Z646" t="str">
            <v/>
          </cell>
          <cell r="AA646" t="str">
            <v/>
          </cell>
          <cell r="AB646" t="str">
            <v/>
          </cell>
          <cell r="AC646" t="str">
            <v/>
          </cell>
          <cell r="AD646" t="str">
            <v/>
          </cell>
          <cell r="AE646" t="str">
            <v/>
          </cell>
          <cell r="AF646" t="str">
            <v/>
          </cell>
          <cell r="AG646" t="str">
            <v/>
          </cell>
          <cell r="AH646" t="str">
            <v/>
          </cell>
          <cell r="AI646" t="str">
            <v/>
          </cell>
          <cell r="AJ646" t="str">
            <v/>
          </cell>
          <cell r="AK646" t="str">
            <v/>
          </cell>
          <cell r="AL646" t="str">
            <v/>
          </cell>
          <cell r="AM646" t="str">
            <v/>
          </cell>
          <cell r="AN646" t="str">
            <v/>
          </cell>
          <cell r="AO646" t="str">
            <v/>
          </cell>
          <cell r="AP646" t="str">
            <v/>
          </cell>
          <cell r="AQ646" t="str">
            <v/>
          </cell>
          <cell r="AR646" t="str">
            <v/>
          </cell>
          <cell r="AS646" t="str">
            <v/>
          </cell>
          <cell r="AT646" t="str">
            <v/>
          </cell>
          <cell r="AU646" t="str">
            <v/>
          </cell>
          <cell r="AV646" t="str">
            <v/>
          </cell>
          <cell r="AW646" t="str">
            <v/>
          </cell>
          <cell r="AX646" t="str">
            <v/>
          </cell>
          <cell r="AY646" t="str">
            <v/>
          </cell>
          <cell r="AZ646" t="str">
            <v/>
          </cell>
          <cell r="BA646" t="str">
            <v/>
          </cell>
          <cell r="BB646" t="str">
            <v/>
          </cell>
          <cell r="BC646" t="str">
            <v/>
          </cell>
          <cell r="BD646" t="str">
            <v/>
          </cell>
          <cell r="BE646" t="str">
            <v/>
          </cell>
          <cell r="BF646" t="str">
            <v/>
          </cell>
          <cell r="BG646" t="str">
            <v/>
          </cell>
          <cell r="BH646" t="str">
            <v/>
          </cell>
          <cell r="BI646" t="str">
            <v/>
          </cell>
          <cell r="BJ646" t="str">
            <v/>
          </cell>
          <cell r="BK646" t="str">
            <v/>
          </cell>
          <cell r="BL646" t="str">
            <v/>
          </cell>
          <cell r="BM646" t="str">
            <v/>
          </cell>
          <cell r="BN646" t="str">
            <v/>
          </cell>
          <cell r="BO646" t="str">
            <v/>
          </cell>
          <cell r="BP646" t="str">
            <v/>
          </cell>
          <cell r="BQ646" t="str">
            <v/>
          </cell>
          <cell r="BR646" t="str">
            <v/>
          </cell>
          <cell r="BS646" t="str">
            <v/>
          </cell>
          <cell r="BT646" t="str">
            <v/>
          </cell>
          <cell r="BU646" t="str">
            <v/>
          </cell>
          <cell r="BV646" t="str">
            <v/>
          </cell>
          <cell r="BW646" t="str">
            <v/>
          </cell>
          <cell r="BX646" t="str">
            <v/>
          </cell>
          <cell r="BY646" t="str">
            <v/>
          </cell>
          <cell r="CA646" t="str">
            <v/>
          </cell>
          <cell r="CB646" t="str">
            <v/>
          </cell>
          <cell r="CC646" t="str">
            <v/>
          </cell>
          <cell r="CD646" t="str">
            <v/>
          </cell>
          <cell r="CE646" t="str">
            <v/>
          </cell>
          <cell r="CF646" t="str">
            <v/>
          </cell>
          <cell r="CG646" t="str">
            <v/>
          </cell>
          <cell r="CH646" t="str">
            <v/>
          </cell>
          <cell r="CI646" t="str">
            <v/>
          </cell>
          <cell r="CJ646" t="str">
            <v/>
          </cell>
          <cell r="CK646" t="str">
            <v/>
          </cell>
          <cell r="CL646" t="str">
            <v/>
          </cell>
          <cell r="CM646" t="str">
            <v/>
          </cell>
          <cell r="CN646" t="str">
            <v/>
          </cell>
          <cell r="CO646" t="str">
            <v/>
          </cell>
          <cell r="CP646" t="str">
            <v/>
          </cell>
          <cell r="CQ646" t="str">
            <v/>
          </cell>
          <cell r="CR646" t="str">
            <v/>
          </cell>
          <cell r="CS646" t="str">
            <v/>
          </cell>
          <cell r="CT646" t="str">
            <v/>
          </cell>
          <cell r="CU646" t="str">
            <v/>
          </cell>
          <cell r="CV646" t="str">
            <v/>
          </cell>
          <cell r="CW646" t="str">
            <v/>
          </cell>
          <cell r="CX646" t="str">
            <v/>
          </cell>
          <cell r="CY646" t="str">
            <v/>
          </cell>
          <cell r="CZ646" t="str">
            <v/>
          </cell>
          <cell r="DA646" t="str">
            <v/>
          </cell>
          <cell r="DB646" t="str">
            <v/>
          </cell>
          <cell r="DC646" t="str">
            <v/>
          </cell>
          <cell r="DD646" t="str">
            <v/>
          </cell>
          <cell r="DE646" t="str">
            <v/>
          </cell>
          <cell r="DF646" t="str">
            <v/>
          </cell>
          <cell r="DG646" t="str">
            <v/>
          </cell>
          <cell r="DH646" t="str">
            <v/>
          </cell>
          <cell r="DI646" t="str">
            <v/>
          </cell>
          <cell r="DJ646" t="str">
            <v/>
          </cell>
          <cell r="DK646" t="str">
            <v/>
          </cell>
          <cell r="DL646" t="str">
            <v/>
          </cell>
          <cell r="DM646" t="str">
            <v/>
          </cell>
          <cell r="DN646" t="str">
            <v/>
          </cell>
          <cell r="DO646" t="str">
            <v/>
          </cell>
          <cell r="DP646" t="str">
            <v/>
          </cell>
          <cell r="DQ646" t="str">
            <v/>
          </cell>
          <cell r="DR646" t="str">
            <v/>
          </cell>
          <cell r="DS646" t="str">
            <v/>
          </cell>
          <cell r="DT646" t="str">
            <v/>
          </cell>
          <cell r="DU646" t="str">
            <v/>
          </cell>
          <cell r="DV646" t="str">
            <v/>
          </cell>
          <cell r="DW646" t="str">
            <v/>
          </cell>
          <cell r="DX646" t="str">
            <v/>
          </cell>
          <cell r="DY646" t="str">
            <v/>
          </cell>
          <cell r="DZ646" t="str">
            <v/>
          </cell>
          <cell r="EA646" t="str">
            <v/>
          </cell>
          <cell r="EB646" t="str">
            <v/>
          </cell>
          <cell r="EC646" t="str">
            <v/>
          </cell>
          <cell r="ED646" t="str">
            <v/>
          </cell>
          <cell r="EE646" t="str">
            <v/>
          </cell>
          <cell r="EF646" t="str">
            <v/>
          </cell>
          <cell r="EG646" t="str">
            <v/>
          </cell>
          <cell r="EH646" t="str">
            <v/>
          </cell>
          <cell r="EI646" t="str">
            <v/>
          </cell>
          <cell r="EJ646" t="str">
            <v/>
          </cell>
          <cell r="EK646" t="str">
            <v/>
          </cell>
          <cell r="EL646" t="str">
            <v/>
          </cell>
          <cell r="EM646" t="str">
            <v/>
          </cell>
          <cell r="EN646" t="str">
            <v/>
          </cell>
          <cell r="EO646" t="str">
            <v/>
          </cell>
          <cell r="EP646" t="str">
            <v/>
          </cell>
          <cell r="EQ646" t="str">
            <v/>
          </cell>
          <cell r="ER646" t="str">
            <v/>
          </cell>
          <cell r="ES646" t="str">
            <v/>
          </cell>
          <cell r="ET646" t="str">
            <v/>
          </cell>
          <cell r="EU646" t="str">
            <v/>
          </cell>
          <cell r="EV646" t="str">
            <v/>
          </cell>
          <cell r="EW646" t="str">
            <v/>
          </cell>
          <cell r="EX646" t="str">
            <v/>
          </cell>
        </row>
        <row r="647">
          <cell r="B647" t="str">
            <v/>
          </cell>
          <cell r="C647" t="str">
            <v/>
          </cell>
          <cell r="D647" t="str">
            <v/>
          </cell>
          <cell r="E647" t="str">
            <v/>
          </cell>
          <cell r="F647" t="str">
            <v/>
          </cell>
          <cell r="G647" t="str">
            <v/>
          </cell>
          <cell r="H647" t="str">
            <v/>
          </cell>
          <cell r="I647" t="str">
            <v/>
          </cell>
          <cell r="J647" t="str">
            <v/>
          </cell>
          <cell r="K647" t="str">
            <v/>
          </cell>
          <cell r="L647" t="str">
            <v/>
          </cell>
          <cell r="M647" t="str">
            <v/>
          </cell>
          <cell r="N647" t="str">
            <v/>
          </cell>
          <cell r="O647" t="str">
            <v/>
          </cell>
          <cell r="P647" t="str">
            <v/>
          </cell>
          <cell r="Q647" t="str">
            <v/>
          </cell>
          <cell r="R647" t="str">
            <v/>
          </cell>
          <cell r="S647" t="str">
            <v/>
          </cell>
          <cell r="T647" t="str">
            <v/>
          </cell>
          <cell r="U647" t="str">
            <v/>
          </cell>
          <cell r="V647" t="str">
            <v/>
          </cell>
          <cell r="W647" t="str">
            <v/>
          </cell>
          <cell r="X647" t="str">
            <v/>
          </cell>
          <cell r="Y647" t="str">
            <v/>
          </cell>
          <cell r="Z647" t="str">
            <v/>
          </cell>
          <cell r="AA647" t="str">
            <v/>
          </cell>
          <cell r="AB647" t="str">
            <v/>
          </cell>
          <cell r="AC647" t="str">
            <v/>
          </cell>
          <cell r="AD647" t="str">
            <v/>
          </cell>
          <cell r="AE647" t="str">
            <v/>
          </cell>
          <cell r="AF647" t="str">
            <v/>
          </cell>
          <cell r="AG647" t="str">
            <v/>
          </cell>
          <cell r="AH647" t="str">
            <v/>
          </cell>
          <cell r="AI647" t="str">
            <v/>
          </cell>
          <cell r="AJ647" t="str">
            <v/>
          </cell>
          <cell r="AK647" t="str">
            <v/>
          </cell>
          <cell r="AL647" t="str">
            <v/>
          </cell>
          <cell r="AM647" t="str">
            <v/>
          </cell>
          <cell r="AN647" t="str">
            <v/>
          </cell>
          <cell r="AO647" t="str">
            <v/>
          </cell>
          <cell r="AP647" t="str">
            <v/>
          </cell>
          <cell r="AQ647" t="str">
            <v/>
          </cell>
          <cell r="AR647" t="str">
            <v/>
          </cell>
          <cell r="AS647" t="str">
            <v/>
          </cell>
          <cell r="AT647" t="str">
            <v/>
          </cell>
          <cell r="AU647" t="str">
            <v/>
          </cell>
          <cell r="AV647" t="str">
            <v/>
          </cell>
          <cell r="AW647" t="str">
            <v/>
          </cell>
          <cell r="AX647" t="str">
            <v/>
          </cell>
          <cell r="AY647" t="str">
            <v/>
          </cell>
          <cell r="AZ647" t="str">
            <v/>
          </cell>
          <cell r="BA647" t="str">
            <v/>
          </cell>
          <cell r="BB647" t="str">
            <v/>
          </cell>
          <cell r="BC647" t="str">
            <v/>
          </cell>
          <cell r="BD647" t="str">
            <v/>
          </cell>
          <cell r="BE647" t="str">
            <v/>
          </cell>
          <cell r="BF647" t="str">
            <v/>
          </cell>
          <cell r="BG647" t="str">
            <v/>
          </cell>
          <cell r="BH647" t="str">
            <v/>
          </cell>
          <cell r="BI647" t="str">
            <v/>
          </cell>
          <cell r="BJ647" t="str">
            <v/>
          </cell>
          <cell r="BK647" t="str">
            <v/>
          </cell>
          <cell r="BL647" t="str">
            <v/>
          </cell>
          <cell r="BM647" t="str">
            <v/>
          </cell>
          <cell r="BN647" t="str">
            <v/>
          </cell>
          <cell r="BO647" t="str">
            <v/>
          </cell>
          <cell r="BP647" t="str">
            <v/>
          </cell>
          <cell r="BQ647" t="str">
            <v/>
          </cell>
          <cell r="BR647" t="str">
            <v/>
          </cell>
          <cell r="BS647" t="str">
            <v/>
          </cell>
          <cell r="BT647" t="str">
            <v/>
          </cell>
          <cell r="BU647" t="str">
            <v/>
          </cell>
          <cell r="BV647" t="str">
            <v/>
          </cell>
          <cell r="BW647" t="str">
            <v/>
          </cell>
          <cell r="BX647" t="str">
            <v/>
          </cell>
          <cell r="BY647" t="str">
            <v/>
          </cell>
          <cell r="CA647" t="str">
            <v/>
          </cell>
          <cell r="CB647" t="str">
            <v/>
          </cell>
          <cell r="CC647" t="str">
            <v/>
          </cell>
          <cell r="CD647" t="str">
            <v/>
          </cell>
          <cell r="CE647" t="str">
            <v/>
          </cell>
          <cell r="CF647" t="str">
            <v/>
          </cell>
          <cell r="CG647" t="str">
            <v/>
          </cell>
          <cell r="CH647" t="str">
            <v/>
          </cell>
          <cell r="CI647" t="str">
            <v/>
          </cell>
          <cell r="CJ647" t="str">
            <v/>
          </cell>
          <cell r="CK647" t="str">
            <v/>
          </cell>
          <cell r="CL647" t="str">
            <v/>
          </cell>
          <cell r="CM647" t="str">
            <v/>
          </cell>
          <cell r="CN647" t="str">
            <v/>
          </cell>
          <cell r="CO647" t="str">
            <v/>
          </cell>
          <cell r="CP647" t="str">
            <v/>
          </cell>
          <cell r="CQ647" t="str">
            <v/>
          </cell>
          <cell r="CR647" t="str">
            <v/>
          </cell>
          <cell r="CS647" t="str">
            <v/>
          </cell>
          <cell r="CT647" t="str">
            <v/>
          </cell>
          <cell r="CU647" t="str">
            <v/>
          </cell>
          <cell r="CV647" t="str">
            <v/>
          </cell>
          <cell r="CW647" t="str">
            <v/>
          </cell>
          <cell r="CX647" t="str">
            <v/>
          </cell>
          <cell r="CY647" t="str">
            <v/>
          </cell>
          <cell r="CZ647" t="str">
            <v/>
          </cell>
          <cell r="DA647" t="str">
            <v/>
          </cell>
          <cell r="DB647" t="str">
            <v/>
          </cell>
          <cell r="DC647" t="str">
            <v/>
          </cell>
          <cell r="DD647" t="str">
            <v/>
          </cell>
          <cell r="DE647" t="str">
            <v/>
          </cell>
          <cell r="DF647" t="str">
            <v/>
          </cell>
          <cell r="DG647" t="str">
            <v/>
          </cell>
          <cell r="DH647" t="str">
            <v/>
          </cell>
          <cell r="DI647" t="str">
            <v/>
          </cell>
          <cell r="DJ647" t="str">
            <v/>
          </cell>
          <cell r="DK647" t="str">
            <v/>
          </cell>
          <cell r="DL647" t="str">
            <v/>
          </cell>
          <cell r="DM647" t="str">
            <v/>
          </cell>
          <cell r="DN647" t="str">
            <v/>
          </cell>
          <cell r="DO647" t="str">
            <v/>
          </cell>
          <cell r="DP647" t="str">
            <v/>
          </cell>
          <cell r="DQ647" t="str">
            <v/>
          </cell>
          <cell r="DR647" t="str">
            <v/>
          </cell>
          <cell r="DS647" t="str">
            <v/>
          </cell>
          <cell r="DT647" t="str">
            <v/>
          </cell>
          <cell r="DU647" t="str">
            <v/>
          </cell>
          <cell r="DV647" t="str">
            <v/>
          </cell>
          <cell r="DW647" t="str">
            <v/>
          </cell>
          <cell r="DX647" t="str">
            <v/>
          </cell>
          <cell r="DY647" t="str">
            <v/>
          </cell>
          <cell r="DZ647" t="str">
            <v/>
          </cell>
          <cell r="EA647" t="str">
            <v/>
          </cell>
          <cell r="EB647" t="str">
            <v/>
          </cell>
          <cell r="EC647" t="str">
            <v/>
          </cell>
          <cell r="ED647" t="str">
            <v/>
          </cell>
          <cell r="EE647" t="str">
            <v/>
          </cell>
          <cell r="EF647" t="str">
            <v/>
          </cell>
          <cell r="EG647" t="str">
            <v/>
          </cell>
          <cell r="EH647" t="str">
            <v/>
          </cell>
          <cell r="EI647" t="str">
            <v/>
          </cell>
          <cell r="EJ647" t="str">
            <v/>
          </cell>
          <cell r="EK647" t="str">
            <v/>
          </cell>
          <cell r="EL647" t="str">
            <v/>
          </cell>
          <cell r="EM647" t="str">
            <v/>
          </cell>
          <cell r="EN647" t="str">
            <v/>
          </cell>
          <cell r="EO647" t="str">
            <v/>
          </cell>
          <cell r="EP647" t="str">
            <v/>
          </cell>
          <cell r="EQ647" t="str">
            <v/>
          </cell>
          <cell r="ER647" t="str">
            <v/>
          </cell>
          <cell r="ES647" t="str">
            <v/>
          </cell>
          <cell r="ET647" t="str">
            <v/>
          </cell>
          <cell r="EU647" t="str">
            <v/>
          </cell>
          <cell r="EV647" t="str">
            <v/>
          </cell>
          <cell r="EW647" t="str">
            <v/>
          </cell>
          <cell r="EX647" t="str">
            <v/>
          </cell>
        </row>
        <row r="648">
          <cell r="B648" t="str">
            <v/>
          </cell>
          <cell r="C648" t="str">
            <v/>
          </cell>
          <cell r="D648" t="str">
            <v/>
          </cell>
          <cell r="E648" t="str">
            <v/>
          </cell>
          <cell r="F648" t="str">
            <v/>
          </cell>
          <cell r="G648" t="str">
            <v/>
          </cell>
          <cell r="H648" t="str">
            <v/>
          </cell>
          <cell r="I648" t="str">
            <v/>
          </cell>
          <cell r="J648" t="str">
            <v/>
          </cell>
          <cell r="K648" t="str">
            <v/>
          </cell>
          <cell r="L648" t="str">
            <v/>
          </cell>
          <cell r="M648" t="str">
            <v/>
          </cell>
          <cell r="N648" t="str">
            <v/>
          </cell>
          <cell r="O648" t="str">
            <v/>
          </cell>
          <cell r="P648" t="str">
            <v/>
          </cell>
          <cell r="Q648" t="str">
            <v/>
          </cell>
          <cell r="R648" t="str">
            <v/>
          </cell>
          <cell r="S648" t="str">
            <v/>
          </cell>
          <cell r="T648" t="str">
            <v/>
          </cell>
          <cell r="U648" t="str">
            <v/>
          </cell>
          <cell r="V648" t="str">
            <v/>
          </cell>
          <cell r="W648" t="str">
            <v/>
          </cell>
          <cell r="X648" t="str">
            <v/>
          </cell>
          <cell r="Y648" t="str">
            <v/>
          </cell>
          <cell r="Z648" t="str">
            <v/>
          </cell>
          <cell r="AA648" t="str">
            <v/>
          </cell>
          <cell r="AB648" t="str">
            <v/>
          </cell>
          <cell r="AC648" t="str">
            <v/>
          </cell>
          <cell r="AD648" t="str">
            <v/>
          </cell>
          <cell r="AE648" t="str">
            <v/>
          </cell>
          <cell r="AF648" t="str">
            <v/>
          </cell>
          <cell r="AG648" t="str">
            <v/>
          </cell>
          <cell r="AH648" t="str">
            <v/>
          </cell>
          <cell r="AI648" t="str">
            <v/>
          </cell>
          <cell r="AJ648" t="str">
            <v/>
          </cell>
          <cell r="AK648" t="str">
            <v/>
          </cell>
          <cell r="AL648" t="str">
            <v/>
          </cell>
          <cell r="AM648" t="str">
            <v/>
          </cell>
          <cell r="AN648" t="str">
            <v/>
          </cell>
          <cell r="AO648" t="str">
            <v/>
          </cell>
          <cell r="AP648" t="str">
            <v/>
          </cell>
          <cell r="AQ648" t="str">
            <v/>
          </cell>
          <cell r="AR648" t="str">
            <v/>
          </cell>
          <cell r="AS648" t="str">
            <v/>
          </cell>
          <cell r="AT648" t="str">
            <v/>
          </cell>
          <cell r="AU648" t="str">
            <v/>
          </cell>
          <cell r="AV648" t="str">
            <v/>
          </cell>
          <cell r="AW648" t="str">
            <v/>
          </cell>
          <cell r="AX648" t="str">
            <v/>
          </cell>
          <cell r="AY648" t="str">
            <v/>
          </cell>
          <cell r="AZ648" t="str">
            <v/>
          </cell>
          <cell r="BA648" t="str">
            <v/>
          </cell>
          <cell r="BB648" t="str">
            <v/>
          </cell>
          <cell r="BC648" t="str">
            <v/>
          </cell>
          <cell r="BD648" t="str">
            <v/>
          </cell>
          <cell r="BE648" t="str">
            <v/>
          </cell>
          <cell r="BF648" t="str">
            <v/>
          </cell>
          <cell r="BG648" t="str">
            <v/>
          </cell>
          <cell r="BH648" t="str">
            <v/>
          </cell>
          <cell r="BI648" t="str">
            <v/>
          </cell>
          <cell r="BJ648" t="str">
            <v/>
          </cell>
          <cell r="BK648" t="str">
            <v/>
          </cell>
          <cell r="BL648" t="str">
            <v/>
          </cell>
          <cell r="BM648" t="str">
            <v/>
          </cell>
          <cell r="BN648" t="str">
            <v/>
          </cell>
          <cell r="BO648" t="str">
            <v/>
          </cell>
          <cell r="BP648" t="str">
            <v/>
          </cell>
          <cell r="BQ648" t="str">
            <v/>
          </cell>
          <cell r="BR648" t="str">
            <v/>
          </cell>
          <cell r="BS648" t="str">
            <v/>
          </cell>
          <cell r="BT648" t="str">
            <v/>
          </cell>
          <cell r="BU648" t="str">
            <v/>
          </cell>
          <cell r="BV648" t="str">
            <v/>
          </cell>
          <cell r="BW648" t="str">
            <v/>
          </cell>
          <cell r="BX648" t="str">
            <v/>
          </cell>
          <cell r="BY648" t="str">
            <v/>
          </cell>
          <cell r="CA648" t="str">
            <v/>
          </cell>
          <cell r="CB648" t="str">
            <v/>
          </cell>
          <cell r="CC648" t="str">
            <v/>
          </cell>
          <cell r="CD648" t="str">
            <v/>
          </cell>
          <cell r="CE648" t="str">
            <v/>
          </cell>
          <cell r="CF648" t="str">
            <v/>
          </cell>
          <cell r="CG648" t="str">
            <v/>
          </cell>
          <cell r="CH648" t="str">
            <v/>
          </cell>
          <cell r="CI648" t="str">
            <v/>
          </cell>
          <cell r="CJ648" t="str">
            <v/>
          </cell>
          <cell r="CK648" t="str">
            <v/>
          </cell>
          <cell r="CL648" t="str">
            <v/>
          </cell>
          <cell r="CM648" t="str">
            <v/>
          </cell>
          <cell r="CN648" t="str">
            <v/>
          </cell>
          <cell r="CO648" t="str">
            <v/>
          </cell>
          <cell r="CP648" t="str">
            <v/>
          </cell>
          <cell r="CQ648" t="str">
            <v/>
          </cell>
          <cell r="CR648" t="str">
            <v/>
          </cell>
          <cell r="CS648" t="str">
            <v/>
          </cell>
          <cell r="CT648" t="str">
            <v/>
          </cell>
          <cell r="CU648" t="str">
            <v/>
          </cell>
          <cell r="CV648" t="str">
            <v/>
          </cell>
          <cell r="CW648" t="str">
            <v/>
          </cell>
          <cell r="CX648" t="str">
            <v/>
          </cell>
          <cell r="CY648" t="str">
            <v/>
          </cell>
          <cell r="CZ648" t="str">
            <v/>
          </cell>
          <cell r="DA648" t="str">
            <v/>
          </cell>
          <cell r="DB648" t="str">
            <v/>
          </cell>
          <cell r="DC648" t="str">
            <v/>
          </cell>
          <cell r="DD648" t="str">
            <v/>
          </cell>
          <cell r="DE648" t="str">
            <v/>
          </cell>
          <cell r="DF648" t="str">
            <v/>
          </cell>
          <cell r="DG648" t="str">
            <v/>
          </cell>
          <cell r="DH648" t="str">
            <v/>
          </cell>
          <cell r="DI648" t="str">
            <v/>
          </cell>
          <cell r="DJ648" t="str">
            <v/>
          </cell>
          <cell r="DK648" t="str">
            <v/>
          </cell>
          <cell r="DL648" t="str">
            <v/>
          </cell>
          <cell r="DM648" t="str">
            <v/>
          </cell>
          <cell r="DN648" t="str">
            <v/>
          </cell>
          <cell r="DO648" t="str">
            <v/>
          </cell>
          <cell r="DP648" t="str">
            <v/>
          </cell>
          <cell r="DQ648" t="str">
            <v/>
          </cell>
          <cell r="DR648" t="str">
            <v/>
          </cell>
          <cell r="DS648" t="str">
            <v/>
          </cell>
          <cell r="DT648" t="str">
            <v/>
          </cell>
          <cell r="DU648" t="str">
            <v/>
          </cell>
          <cell r="DV648" t="str">
            <v/>
          </cell>
          <cell r="DW648" t="str">
            <v/>
          </cell>
          <cell r="DX648" t="str">
            <v/>
          </cell>
          <cell r="DY648" t="str">
            <v/>
          </cell>
          <cell r="DZ648" t="str">
            <v/>
          </cell>
          <cell r="EA648" t="str">
            <v/>
          </cell>
          <cell r="EB648" t="str">
            <v/>
          </cell>
          <cell r="EC648" t="str">
            <v/>
          </cell>
          <cell r="ED648" t="str">
            <v/>
          </cell>
          <cell r="EE648" t="str">
            <v/>
          </cell>
          <cell r="EF648" t="str">
            <v/>
          </cell>
          <cell r="EG648" t="str">
            <v/>
          </cell>
          <cell r="EH648" t="str">
            <v/>
          </cell>
          <cell r="EI648" t="str">
            <v/>
          </cell>
          <cell r="EJ648" t="str">
            <v/>
          </cell>
          <cell r="EK648" t="str">
            <v/>
          </cell>
          <cell r="EL648" t="str">
            <v/>
          </cell>
          <cell r="EM648" t="str">
            <v/>
          </cell>
          <cell r="EN648" t="str">
            <v/>
          </cell>
          <cell r="EO648" t="str">
            <v/>
          </cell>
          <cell r="EP648" t="str">
            <v/>
          </cell>
          <cell r="EQ648" t="str">
            <v/>
          </cell>
          <cell r="ER648" t="str">
            <v/>
          </cell>
          <cell r="ES648" t="str">
            <v/>
          </cell>
          <cell r="ET648" t="str">
            <v/>
          </cell>
          <cell r="EU648" t="str">
            <v/>
          </cell>
          <cell r="EV648" t="str">
            <v/>
          </cell>
          <cell r="EW648" t="str">
            <v/>
          </cell>
          <cell r="EX648" t="str">
            <v/>
          </cell>
        </row>
        <row r="649">
          <cell r="B649" t="str">
            <v/>
          </cell>
          <cell r="C649" t="str">
            <v/>
          </cell>
          <cell r="D649" t="str">
            <v/>
          </cell>
          <cell r="E649" t="str">
            <v/>
          </cell>
          <cell r="F649" t="str">
            <v/>
          </cell>
          <cell r="G649" t="str">
            <v/>
          </cell>
          <cell r="H649" t="str">
            <v/>
          </cell>
          <cell r="I649" t="str">
            <v/>
          </cell>
          <cell r="J649" t="str">
            <v/>
          </cell>
          <cell r="K649" t="str">
            <v/>
          </cell>
          <cell r="L649" t="str">
            <v/>
          </cell>
          <cell r="M649" t="str">
            <v/>
          </cell>
          <cell r="N649" t="str">
            <v/>
          </cell>
          <cell r="O649" t="str">
            <v/>
          </cell>
          <cell r="P649" t="str">
            <v/>
          </cell>
          <cell r="Q649" t="str">
            <v/>
          </cell>
          <cell r="R649" t="str">
            <v/>
          </cell>
          <cell r="S649" t="str">
            <v/>
          </cell>
          <cell r="T649" t="str">
            <v/>
          </cell>
          <cell r="U649" t="str">
            <v/>
          </cell>
          <cell r="V649" t="str">
            <v/>
          </cell>
          <cell r="W649" t="str">
            <v/>
          </cell>
          <cell r="X649" t="str">
            <v/>
          </cell>
          <cell r="Y649" t="str">
            <v/>
          </cell>
          <cell r="Z649" t="str">
            <v/>
          </cell>
          <cell r="AA649" t="str">
            <v/>
          </cell>
          <cell r="AB649" t="str">
            <v/>
          </cell>
          <cell r="AC649" t="str">
            <v/>
          </cell>
          <cell r="AD649" t="str">
            <v/>
          </cell>
          <cell r="AE649" t="str">
            <v/>
          </cell>
          <cell r="AF649" t="str">
            <v/>
          </cell>
          <cell r="AG649" t="str">
            <v/>
          </cell>
          <cell r="AH649" t="str">
            <v/>
          </cell>
          <cell r="AI649" t="str">
            <v/>
          </cell>
          <cell r="AJ649" t="str">
            <v/>
          </cell>
          <cell r="AK649" t="str">
            <v/>
          </cell>
          <cell r="AL649" t="str">
            <v/>
          </cell>
          <cell r="AM649" t="str">
            <v/>
          </cell>
          <cell r="AN649" t="str">
            <v/>
          </cell>
          <cell r="AO649" t="str">
            <v/>
          </cell>
          <cell r="AP649" t="str">
            <v/>
          </cell>
          <cell r="AQ649" t="str">
            <v/>
          </cell>
          <cell r="AR649" t="str">
            <v/>
          </cell>
          <cell r="AS649" t="str">
            <v/>
          </cell>
          <cell r="AT649" t="str">
            <v/>
          </cell>
          <cell r="AU649" t="str">
            <v/>
          </cell>
          <cell r="AV649" t="str">
            <v/>
          </cell>
          <cell r="AW649" t="str">
            <v/>
          </cell>
          <cell r="AX649" t="str">
            <v/>
          </cell>
          <cell r="AY649" t="str">
            <v/>
          </cell>
          <cell r="AZ649" t="str">
            <v/>
          </cell>
          <cell r="BA649" t="str">
            <v/>
          </cell>
          <cell r="BB649" t="str">
            <v/>
          </cell>
          <cell r="BC649" t="str">
            <v/>
          </cell>
          <cell r="BD649" t="str">
            <v/>
          </cell>
          <cell r="BE649" t="str">
            <v/>
          </cell>
          <cell r="BF649" t="str">
            <v/>
          </cell>
          <cell r="BG649" t="str">
            <v/>
          </cell>
          <cell r="BH649" t="str">
            <v/>
          </cell>
          <cell r="BI649" t="str">
            <v/>
          </cell>
          <cell r="BJ649" t="str">
            <v/>
          </cell>
          <cell r="BK649" t="str">
            <v/>
          </cell>
          <cell r="BL649" t="str">
            <v/>
          </cell>
          <cell r="BM649" t="str">
            <v/>
          </cell>
          <cell r="BN649" t="str">
            <v/>
          </cell>
          <cell r="BO649" t="str">
            <v/>
          </cell>
          <cell r="BP649" t="str">
            <v/>
          </cell>
          <cell r="BQ649" t="str">
            <v/>
          </cell>
          <cell r="BR649" t="str">
            <v/>
          </cell>
          <cell r="BS649" t="str">
            <v/>
          </cell>
          <cell r="BT649" t="str">
            <v/>
          </cell>
          <cell r="BU649" t="str">
            <v/>
          </cell>
          <cell r="BV649" t="str">
            <v/>
          </cell>
          <cell r="BW649" t="str">
            <v/>
          </cell>
          <cell r="BX649" t="str">
            <v/>
          </cell>
          <cell r="BY649" t="str">
            <v/>
          </cell>
          <cell r="CA649" t="str">
            <v/>
          </cell>
          <cell r="CB649" t="str">
            <v/>
          </cell>
          <cell r="CC649" t="str">
            <v/>
          </cell>
          <cell r="CD649" t="str">
            <v/>
          </cell>
          <cell r="CE649" t="str">
            <v/>
          </cell>
          <cell r="CF649" t="str">
            <v/>
          </cell>
          <cell r="CG649" t="str">
            <v/>
          </cell>
          <cell r="CH649" t="str">
            <v/>
          </cell>
          <cell r="CI649" t="str">
            <v/>
          </cell>
          <cell r="CJ649" t="str">
            <v/>
          </cell>
          <cell r="CK649" t="str">
            <v/>
          </cell>
          <cell r="CL649" t="str">
            <v/>
          </cell>
          <cell r="CM649" t="str">
            <v/>
          </cell>
          <cell r="CN649" t="str">
            <v/>
          </cell>
          <cell r="CO649" t="str">
            <v/>
          </cell>
          <cell r="CP649" t="str">
            <v/>
          </cell>
          <cell r="CQ649" t="str">
            <v/>
          </cell>
          <cell r="CR649" t="str">
            <v/>
          </cell>
          <cell r="CS649" t="str">
            <v/>
          </cell>
          <cell r="CT649" t="str">
            <v/>
          </cell>
          <cell r="CU649" t="str">
            <v/>
          </cell>
          <cell r="CV649" t="str">
            <v/>
          </cell>
          <cell r="CW649" t="str">
            <v/>
          </cell>
          <cell r="CX649" t="str">
            <v/>
          </cell>
          <cell r="CY649" t="str">
            <v/>
          </cell>
          <cell r="CZ649" t="str">
            <v/>
          </cell>
          <cell r="DA649" t="str">
            <v/>
          </cell>
          <cell r="DB649" t="str">
            <v/>
          </cell>
          <cell r="DC649" t="str">
            <v/>
          </cell>
          <cell r="DD649" t="str">
            <v/>
          </cell>
          <cell r="DE649" t="str">
            <v/>
          </cell>
          <cell r="DF649" t="str">
            <v/>
          </cell>
          <cell r="DG649" t="str">
            <v/>
          </cell>
          <cell r="DH649" t="str">
            <v/>
          </cell>
          <cell r="DI649" t="str">
            <v/>
          </cell>
          <cell r="DJ649" t="str">
            <v/>
          </cell>
          <cell r="DK649" t="str">
            <v/>
          </cell>
          <cell r="DL649" t="str">
            <v/>
          </cell>
          <cell r="DM649" t="str">
            <v/>
          </cell>
          <cell r="DN649" t="str">
            <v/>
          </cell>
          <cell r="DO649" t="str">
            <v/>
          </cell>
          <cell r="DP649" t="str">
            <v/>
          </cell>
          <cell r="DQ649" t="str">
            <v/>
          </cell>
          <cell r="DR649" t="str">
            <v/>
          </cell>
          <cell r="DS649" t="str">
            <v/>
          </cell>
          <cell r="DT649" t="str">
            <v/>
          </cell>
          <cell r="DU649" t="str">
            <v/>
          </cell>
          <cell r="DV649" t="str">
            <v/>
          </cell>
          <cell r="DW649" t="str">
            <v/>
          </cell>
          <cell r="DX649" t="str">
            <v/>
          </cell>
          <cell r="DY649" t="str">
            <v/>
          </cell>
          <cell r="DZ649" t="str">
            <v/>
          </cell>
          <cell r="EA649" t="str">
            <v/>
          </cell>
          <cell r="EB649" t="str">
            <v/>
          </cell>
          <cell r="EC649" t="str">
            <v/>
          </cell>
          <cell r="ED649" t="str">
            <v/>
          </cell>
          <cell r="EE649" t="str">
            <v/>
          </cell>
          <cell r="EF649" t="str">
            <v/>
          </cell>
          <cell r="EG649" t="str">
            <v/>
          </cell>
          <cell r="EH649" t="str">
            <v/>
          </cell>
          <cell r="EI649" t="str">
            <v/>
          </cell>
          <cell r="EJ649" t="str">
            <v/>
          </cell>
          <cell r="EK649" t="str">
            <v/>
          </cell>
          <cell r="EL649" t="str">
            <v/>
          </cell>
          <cell r="EM649" t="str">
            <v/>
          </cell>
          <cell r="EN649" t="str">
            <v/>
          </cell>
          <cell r="EO649" t="str">
            <v/>
          </cell>
          <cell r="EP649" t="str">
            <v/>
          </cell>
          <cell r="EQ649" t="str">
            <v/>
          </cell>
          <cell r="ER649" t="str">
            <v/>
          </cell>
          <cell r="ES649" t="str">
            <v/>
          </cell>
          <cell r="ET649" t="str">
            <v/>
          </cell>
          <cell r="EU649" t="str">
            <v/>
          </cell>
          <cell r="EV649" t="str">
            <v/>
          </cell>
          <cell r="EW649" t="str">
            <v/>
          </cell>
          <cell r="EX649" t="str">
            <v/>
          </cell>
        </row>
        <row r="650">
          <cell r="B650" t="str">
            <v/>
          </cell>
          <cell r="C650" t="str">
            <v/>
          </cell>
          <cell r="D650" t="str">
            <v/>
          </cell>
          <cell r="E650" t="str">
            <v/>
          </cell>
          <cell r="F650" t="str">
            <v/>
          </cell>
          <cell r="G650" t="str">
            <v/>
          </cell>
          <cell r="H650" t="str">
            <v/>
          </cell>
          <cell r="I650" t="str">
            <v/>
          </cell>
          <cell r="J650" t="str">
            <v/>
          </cell>
          <cell r="K650" t="str">
            <v/>
          </cell>
          <cell r="L650" t="str">
            <v/>
          </cell>
          <cell r="M650" t="str">
            <v/>
          </cell>
          <cell r="N650" t="str">
            <v/>
          </cell>
          <cell r="O650" t="str">
            <v/>
          </cell>
          <cell r="P650" t="str">
            <v/>
          </cell>
          <cell r="Q650" t="str">
            <v/>
          </cell>
          <cell r="R650" t="str">
            <v/>
          </cell>
          <cell r="S650" t="str">
            <v/>
          </cell>
          <cell r="T650" t="str">
            <v/>
          </cell>
          <cell r="U650" t="str">
            <v/>
          </cell>
          <cell r="V650" t="str">
            <v/>
          </cell>
          <cell r="W650" t="str">
            <v/>
          </cell>
          <cell r="X650" t="str">
            <v/>
          </cell>
          <cell r="Y650" t="str">
            <v/>
          </cell>
          <cell r="Z650" t="str">
            <v/>
          </cell>
          <cell r="AA650" t="str">
            <v/>
          </cell>
          <cell r="AB650" t="str">
            <v/>
          </cell>
          <cell r="AC650" t="str">
            <v/>
          </cell>
          <cell r="AD650" t="str">
            <v/>
          </cell>
          <cell r="AE650" t="str">
            <v/>
          </cell>
          <cell r="AF650" t="str">
            <v/>
          </cell>
          <cell r="AG650" t="str">
            <v/>
          </cell>
          <cell r="AH650" t="str">
            <v/>
          </cell>
          <cell r="AI650" t="str">
            <v/>
          </cell>
          <cell r="AJ650" t="str">
            <v/>
          </cell>
          <cell r="AK650" t="str">
            <v/>
          </cell>
          <cell r="AL650" t="str">
            <v/>
          </cell>
          <cell r="AM650" t="str">
            <v/>
          </cell>
          <cell r="AN650" t="str">
            <v/>
          </cell>
          <cell r="AO650" t="str">
            <v/>
          </cell>
          <cell r="AP650" t="str">
            <v/>
          </cell>
          <cell r="AQ650" t="str">
            <v/>
          </cell>
          <cell r="AR650" t="str">
            <v/>
          </cell>
          <cell r="AS650" t="str">
            <v/>
          </cell>
          <cell r="AT650" t="str">
            <v/>
          </cell>
          <cell r="AU650" t="str">
            <v/>
          </cell>
          <cell r="AV650" t="str">
            <v/>
          </cell>
          <cell r="AW650" t="str">
            <v/>
          </cell>
          <cell r="AX650" t="str">
            <v/>
          </cell>
          <cell r="AY650" t="str">
            <v/>
          </cell>
          <cell r="AZ650" t="str">
            <v/>
          </cell>
          <cell r="BA650" t="str">
            <v/>
          </cell>
          <cell r="BB650" t="str">
            <v/>
          </cell>
          <cell r="BC650" t="str">
            <v/>
          </cell>
          <cell r="BD650" t="str">
            <v/>
          </cell>
          <cell r="BE650" t="str">
            <v/>
          </cell>
          <cell r="BF650" t="str">
            <v/>
          </cell>
          <cell r="BG650" t="str">
            <v/>
          </cell>
          <cell r="BH650" t="str">
            <v/>
          </cell>
          <cell r="BI650" t="str">
            <v/>
          </cell>
          <cell r="BJ650" t="str">
            <v/>
          </cell>
          <cell r="BK650" t="str">
            <v/>
          </cell>
          <cell r="BL650" t="str">
            <v/>
          </cell>
          <cell r="BM650" t="str">
            <v/>
          </cell>
          <cell r="BN650" t="str">
            <v/>
          </cell>
          <cell r="BO650" t="str">
            <v/>
          </cell>
          <cell r="BP650" t="str">
            <v/>
          </cell>
          <cell r="BQ650" t="str">
            <v/>
          </cell>
          <cell r="BR650" t="str">
            <v/>
          </cell>
          <cell r="BS650" t="str">
            <v/>
          </cell>
          <cell r="BT650" t="str">
            <v/>
          </cell>
          <cell r="BU650" t="str">
            <v/>
          </cell>
          <cell r="BV650" t="str">
            <v/>
          </cell>
          <cell r="BW650" t="str">
            <v/>
          </cell>
          <cell r="BX650" t="str">
            <v/>
          </cell>
          <cell r="BY650" t="str">
            <v/>
          </cell>
          <cell r="CA650" t="str">
            <v/>
          </cell>
          <cell r="CB650" t="str">
            <v/>
          </cell>
          <cell r="CC650" t="str">
            <v/>
          </cell>
          <cell r="CD650" t="str">
            <v/>
          </cell>
          <cell r="CE650" t="str">
            <v/>
          </cell>
          <cell r="CF650" t="str">
            <v/>
          </cell>
          <cell r="CG650" t="str">
            <v/>
          </cell>
          <cell r="CH650" t="str">
            <v/>
          </cell>
          <cell r="CI650" t="str">
            <v/>
          </cell>
          <cell r="CJ650" t="str">
            <v/>
          </cell>
          <cell r="CK650" t="str">
            <v/>
          </cell>
          <cell r="CL650" t="str">
            <v/>
          </cell>
          <cell r="CM650" t="str">
            <v/>
          </cell>
          <cell r="CN650" t="str">
            <v/>
          </cell>
          <cell r="CO650" t="str">
            <v/>
          </cell>
          <cell r="CP650" t="str">
            <v/>
          </cell>
          <cell r="CQ650" t="str">
            <v/>
          </cell>
          <cell r="CR650" t="str">
            <v/>
          </cell>
          <cell r="CS650" t="str">
            <v/>
          </cell>
          <cell r="CT650" t="str">
            <v/>
          </cell>
          <cell r="CU650" t="str">
            <v/>
          </cell>
          <cell r="CV650" t="str">
            <v/>
          </cell>
          <cell r="CW650" t="str">
            <v/>
          </cell>
          <cell r="CX650" t="str">
            <v/>
          </cell>
          <cell r="CY650" t="str">
            <v/>
          </cell>
          <cell r="CZ650" t="str">
            <v/>
          </cell>
          <cell r="DA650" t="str">
            <v/>
          </cell>
          <cell r="DB650" t="str">
            <v/>
          </cell>
          <cell r="DC650" t="str">
            <v/>
          </cell>
          <cell r="DD650" t="str">
            <v/>
          </cell>
          <cell r="DE650" t="str">
            <v/>
          </cell>
          <cell r="DF650" t="str">
            <v/>
          </cell>
          <cell r="DG650" t="str">
            <v/>
          </cell>
          <cell r="DH650" t="str">
            <v/>
          </cell>
          <cell r="DI650" t="str">
            <v/>
          </cell>
          <cell r="DJ650" t="str">
            <v/>
          </cell>
          <cell r="DK650" t="str">
            <v/>
          </cell>
          <cell r="DL650" t="str">
            <v/>
          </cell>
          <cell r="DM650" t="str">
            <v/>
          </cell>
          <cell r="DN650" t="str">
            <v/>
          </cell>
          <cell r="DO650" t="str">
            <v/>
          </cell>
          <cell r="DP650" t="str">
            <v/>
          </cell>
          <cell r="DQ650" t="str">
            <v/>
          </cell>
          <cell r="DR650" t="str">
            <v/>
          </cell>
          <cell r="DS650" t="str">
            <v/>
          </cell>
          <cell r="DT650" t="str">
            <v/>
          </cell>
          <cell r="DU650" t="str">
            <v/>
          </cell>
          <cell r="DV650" t="str">
            <v/>
          </cell>
          <cell r="DW650" t="str">
            <v/>
          </cell>
          <cell r="DX650" t="str">
            <v/>
          </cell>
          <cell r="DY650" t="str">
            <v/>
          </cell>
          <cell r="DZ650" t="str">
            <v/>
          </cell>
          <cell r="EA650" t="str">
            <v/>
          </cell>
          <cell r="EB650" t="str">
            <v/>
          </cell>
          <cell r="EC650" t="str">
            <v/>
          </cell>
          <cell r="ED650" t="str">
            <v/>
          </cell>
          <cell r="EE650" t="str">
            <v/>
          </cell>
          <cell r="EF650" t="str">
            <v/>
          </cell>
          <cell r="EG650" t="str">
            <v/>
          </cell>
          <cell r="EH650" t="str">
            <v/>
          </cell>
          <cell r="EI650" t="str">
            <v/>
          </cell>
          <cell r="EJ650" t="str">
            <v/>
          </cell>
          <cell r="EK650" t="str">
            <v/>
          </cell>
          <cell r="EL650" t="str">
            <v/>
          </cell>
          <cell r="EM650" t="str">
            <v/>
          </cell>
          <cell r="EN650" t="str">
            <v/>
          </cell>
          <cell r="EO650" t="str">
            <v/>
          </cell>
          <cell r="EP650" t="str">
            <v/>
          </cell>
          <cell r="EQ650" t="str">
            <v/>
          </cell>
          <cell r="ER650" t="str">
            <v/>
          </cell>
          <cell r="ES650" t="str">
            <v/>
          </cell>
          <cell r="ET650" t="str">
            <v/>
          </cell>
          <cell r="EU650" t="str">
            <v/>
          </cell>
          <cell r="EV650" t="str">
            <v/>
          </cell>
          <cell r="EW650" t="str">
            <v/>
          </cell>
          <cell r="EX650" t="str">
            <v/>
          </cell>
        </row>
        <row r="651">
          <cell r="B651" t="str">
            <v/>
          </cell>
          <cell r="C651" t="str">
            <v/>
          </cell>
          <cell r="D651" t="str">
            <v/>
          </cell>
          <cell r="E651" t="str">
            <v/>
          </cell>
          <cell r="F651" t="str">
            <v/>
          </cell>
          <cell r="G651" t="str">
            <v/>
          </cell>
          <cell r="H651" t="str">
            <v/>
          </cell>
          <cell r="I651" t="str">
            <v/>
          </cell>
          <cell r="J651" t="str">
            <v/>
          </cell>
          <cell r="K651" t="str">
            <v/>
          </cell>
          <cell r="L651" t="str">
            <v/>
          </cell>
          <cell r="M651" t="str">
            <v/>
          </cell>
          <cell r="N651" t="str">
            <v/>
          </cell>
          <cell r="O651" t="str">
            <v/>
          </cell>
          <cell r="P651" t="str">
            <v/>
          </cell>
          <cell r="Q651" t="str">
            <v/>
          </cell>
          <cell r="R651" t="str">
            <v/>
          </cell>
          <cell r="S651" t="str">
            <v/>
          </cell>
          <cell r="T651" t="str">
            <v/>
          </cell>
          <cell r="U651" t="str">
            <v/>
          </cell>
          <cell r="V651" t="str">
            <v/>
          </cell>
          <cell r="W651" t="str">
            <v/>
          </cell>
          <cell r="X651" t="str">
            <v/>
          </cell>
          <cell r="Y651" t="str">
            <v/>
          </cell>
          <cell r="Z651" t="str">
            <v/>
          </cell>
          <cell r="AA651" t="str">
            <v/>
          </cell>
          <cell r="AB651" t="str">
            <v/>
          </cell>
          <cell r="AC651" t="str">
            <v/>
          </cell>
          <cell r="AD651" t="str">
            <v/>
          </cell>
          <cell r="AE651" t="str">
            <v/>
          </cell>
          <cell r="AF651" t="str">
            <v/>
          </cell>
          <cell r="AG651" t="str">
            <v/>
          </cell>
          <cell r="AH651" t="str">
            <v/>
          </cell>
          <cell r="AI651" t="str">
            <v/>
          </cell>
          <cell r="AJ651" t="str">
            <v/>
          </cell>
          <cell r="AK651" t="str">
            <v/>
          </cell>
          <cell r="AL651" t="str">
            <v/>
          </cell>
          <cell r="AM651" t="str">
            <v/>
          </cell>
          <cell r="AN651" t="str">
            <v/>
          </cell>
          <cell r="AO651" t="str">
            <v/>
          </cell>
          <cell r="AP651" t="str">
            <v/>
          </cell>
          <cell r="AQ651" t="str">
            <v/>
          </cell>
          <cell r="AR651" t="str">
            <v/>
          </cell>
          <cell r="AS651" t="str">
            <v/>
          </cell>
          <cell r="AT651" t="str">
            <v/>
          </cell>
          <cell r="AU651" t="str">
            <v/>
          </cell>
          <cell r="AV651" t="str">
            <v/>
          </cell>
          <cell r="AW651" t="str">
            <v/>
          </cell>
          <cell r="AX651" t="str">
            <v/>
          </cell>
          <cell r="AY651" t="str">
            <v/>
          </cell>
          <cell r="AZ651" t="str">
            <v/>
          </cell>
          <cell r="BA651" t="str">
            <v/>
          </cell>
          <cell r="BB651" t="str">
            <v/>
          </cell>
          <cell r="BC651" t="str">
            <v/>
          </cell>
          <cell r="BD651" t="str">
            <v/>
          </cell>
          <cell r="BE651" t="str">
            <v/>
          </cell>
          <cell r="BF651" t="str">
            <v/>
          </cell>
          <cell r="BG651" t="str">
            <v/>
          </cell>
          <cell r="BH651" t="str">
            <v/>
          </cell>
          <cell r="BI651" t="str">
            <v/>
          </cell>
          <cell r="BJ651" t="str">
            <v/>
          </cell>
          <cell r="BK651" t="str">
            <v/>
          </cell>
          <cell r="BL651" t="str">
            <v/>
          </cell>
          <cell r="BM651" t="str">
            <v/>
          </cell>
          <cell r="BN651" t="str">
            <v/>
          </cell>
          <cell r="BO651" t="str">
            <v/>
          </cell>
          <cell r="BP651" t="str">
            <v/>
          </cell>
          <cell r="BQ651" t="str">
            <v/>
          </cell>
          <cell r="BR651" t="str">
            <v/>
          </cell>
          <cell r="BS651" t="str">
            <v/>
          </cell>
          <cell r="BT651" t="str">
            <v/>
          </cell>
          <cell r="BU651" t="str">
            <v/>
          </cell>
          <cell r="BV651" t="str">
            <v/>
          </cell>
          <cell r="BW651" t="str">
            <v/>
          </cell>
          <cell r="BX651" t="str">
            <v/>
          </cell>
          <cell r="BY651" t="str">
            <v/>
          </cell>
          <cell r="CA651" t="str">
            <v/>
          </cell>
          <cell r="CB651" t="str">
            <v/>
          </cell>
          <cell r="CC651" t="str">
            <v/>
          </cell>
          <cell r="CD651" t="str">
            <v/>
          </cell>
          <cell r="CE651" t="str">
            <v/>
          </cell>
          <cell r="CF651" t="str">
            <v/>
          </cell>
          <cell r="CG651" t="str">
            <v/>
          </cell>
          <cell r="CH651" t="str">
            <v/>
          </cell>
          <cell r="CI651" t="str">
            <v/>
          </cell>
          <cell r="CJ651" t="str">
            <v/>
          </cell>
          <cell r="CK651" t="str">
            <v/>
          </cell>
          <cell r="CL651" t="str">
            <v/>
          </cell>
          <cell r="CM651" t="str">
            <v/>
          </cell>
          <cell r="CN651" t="str">
            <v/>
          </cell>
          <cell r="CO651" t="str">
            <v/>
          </cell>
          <cell r="CP651" t="str">
            <v/>
          </cell>
          <cell r="CQ651" t="str">
            <v/>
          </cell>
          <cell r="CR651" t="str">
            <v/>
          </cell>
          <cell r="CS651" t="str">
            <v/>
          </cell>
          <cell r="CT651" t="str">
            <v/>
          </cell>
          <cell r="CU651" t="str">
            <v/>
          </cell>
          <cell r="CV651" t="str">
            <v/>
          </cell>
          <cell r="CW651" t="str">
            <v/>
          </cell>
          <cell r="CX651" t="str">
            <v/>
          </cell>
          <cell r="CY651" t="str">
            <v/>
          </cell>
          <cell r="CZ651" t="str">
            <v/>
          </cell>
          <cell r="DA651" t="str">
            <v/>
          </cell>
          <cell r="DB651" t="str">
            <v/>
          </cell>
          <cell r="DC651" t="str">
            <v/>
          </cell>
          <cell r="DD651" t="str">
            <v/>
          </cell>
          <cell r="DE651" t="str">
            <v/>
          </cell>
          <cell r="DF651" t="str">
            <v/>
          </cell>
          <cell r="DG651" t="str">
            <v/>
          </cell>
          <cell r="DH651" t="str">
            <v/>
          </cell>
          <cell r="DI651" t="str">
            <v/>
          </cell>
          <cell r="DJ651" t="str">
            <v/>
          </cell>
          <cell r="DK651" t="str">
            <v/>
          </cell>
          <cell r="DL651" t="str">
            <v/>
          </cell>
          <cell r="DM651" t="str">
            <v/>
          </cell>
          <cell r="DN651" t="str">
            <v/>
          </cell>
          <cell r="DO651" t="str">
            <v/>
          </cell>
          <cell r="DP651" t="str">
            <v/>
          </cell>
          <cell r="DQ651" t="str">
            <v/>
          </cell>
          <cell r="DR651" t="str">
            <v/>
          </cell>
          <cell r="DS651" t="str">
            <v/>
          </cell>
          <cell r="DT651" t="str">
            <v/>
          </cell>
          <cell r="DU651" t="str">
            <v/>
          </cell>
          <cell r="DV651" t="str">
            <v/>
          </cell>
          <cell r="DW651" t="str">
            <v/>
          </cell>
          <cell r="DX651" t="str">
            <v/>
          </cell>
          <cell r="DY651" t="str">
            <v/>
          </cell>
          <cell r="DZ651" t="str">
            <v/>
          </cell>
          <cell r="EA651" t="str">
            <v/>
          </cell>
          <cell r="EB651" t="str">
            <v/>
          </cell>
          <cell r="EC651" t="str">
            <v/>
          </cell>
          <cell r="ED651" t="str">
            <v/>
          </cell>
          <cell r="EE651" t="str">
            <v/>
          </cell>
          <cell r="EF651" t="str">
            <v/>
          </cell>
          <cell r="EG651" t="str">
            <v/>
          </cell>
          <cell r="EH651" t="str">
            <v/>
          </cell>
          <cell r="EI651" t="str">
            <v/>
          </cell>
          <cell r="EJ651" t="str">
            <v/>
          </cell>
          <cell r="EK651" t="str">
            <v/>
          </cell>
          <cell r="EL651" t="str">
            <v/>
          </cell>
          <cell r="EM651" t="str">
            <v/>
          </cell>
          <cell r="EN651" t="str">
            <v/>
          </cell>
          <cell r="EO651" t="str">
            <v/>
          </cell>
          <cell r="EP651" t="str">
            <v/>
          </cell>
          <cell r="EQ651" t="str">
            <v/>
          </cell>
          <cell r="ER651" t="str">
            <v/>
          </cell>
          <cell r="ES651" t="str">
            <v/>
          </cell>
          <cell r="ET651" t="str">
            <v/>
          </cell>
          <cell r="EU651" t="str">
            <v/>
          </cell>
          <cell r="EV651" t="str">
            <v/>
          </cell>
          <cell r="EW651" t="str">
            <v/>
          </cell>
          <cell r="EX651" t="str">
            <v/>
          </cell>
        </row>
        <row r="652">
          <cell r="B652" t="str">
            <v/>
          </cell>
          <cell r="C652" t="str">
            <v/>
          </cell>
          <cell r="D652" t="str">
            <v/>
          </cell>
          <cell r="E652" t="str">
            <v/>
          </cell>
          <cell r="F652" t="str">
            <v/>
          </cell>
          <cell r="G652" t="str">
            <v/>
          </cell>
          <cell r="H652" t="str">
            <v/>
          </cell>
          <cell r="I652" t="str">
            <v/>
          </cell>
          <cell r="J652" t="str">
            <v/>
          </cell>
          <cell r="K652" t="str">
            <v/>
          </cell>
          <cell r="L652" t="str">
            <v/>
          </cell>
          <cell r="M652" t="str">
            <v/>
          </cell>
          <cell r="N652" t="str">
            <v/>
          </cell>
          <cell r="O652" t="str">
            <v/>
          </cell>
          <cell r="P652" t="str">
            <v/>
          </cell>
          <cell r="Q652" t="str">
            <v/>
          </cell>
          <cell r="R652" t="str">
            <v/>
          </cell>
          <cell r="S652" t="str">
            <v/>
          </cell>
          <cell r="T652" t="str">
            <v/>
          </cell>
          <cell r="U652" t="str">
            <v/>
          </cell>
          <cell r="V652" t="str">
            <v/>
          </cell>
          <cell r="W652" t="str">
            <v/>
          </cell>
          <cell r="X652" t="str">
            <v/>
          </cell>
          <cell r="Y652" t="str">
            <v/>
          </cell>
          <cell r="Z652" t="str">
            <v/>
          </cell>
          <cell r="AA652" t="str">
            <v/>
          </cell>
          <cell r="AB652" t="str">
            <v/>
          </cell>
          <cell r="AC652" t="str">
            <v/>
          </cell>
          <cell r="AD652" t="str">
            <v/>
          </cell>
          <cell r="AE652" t="str">
            <v/>
          </cell>
          <cell r="AF652" t="str">
            <v/>
          </cell>
          <cell r="AG652" t="str">
            <v/>
          </cell>
          <cell r="AH652" t="str">
            <v/>
          </cell>
          <cell r="AI652" t="str">
            <v/>
          </cell>
          <cell r="AJ652" t="str">
            <v/>
          </cell>
          <cell r="AK652" t="str">
            <v/>
          </cell>
          <cell r="AL652" t="str">
            <v/>
          </cell>
          <cell r="AM652" t="str">
            <v/>
          </cell>
          <cell r="AN652" t="str">
            <v/>
          </cell>
          <cell r="AO652" t="str">
            <v/>
          </cell>
          <cell r="AP652" t="str">
            <v/>
          </cell>
          <cell r="AQ652" t="str">
            <v/>
          </cell>
          <cell r="AR652" t="str">
            <v/>
          </cell>
          <cell r="AS652" t="str">
            <v/>
          </cell>
          <cell r="AT652" t="str">
            <v/>
          </cell>
          <cell r="AU652" t="str">
            <v/>
          </cell>
          <cell r="AV652" t="str">
            <v/>
          </cell>
          <cell r="AW652" t="str">
            <v/>
          </cell>
          <cell r="AX652" t="str">
            <v/>
          </cell>
          <cell r="AY652" t="str">
            <v/>
          </cell>
          <cell r="AZ652" t="str">
            <v/>
          </cell>
          <cell r="BA652" t="str">
            <v/>
          </cell>
          <cell r="BB652" t="str">
            <v/>
          </cell>
          <cell r="BC652" t="str">
            <v/>
          </cell>
          <cell r="BD652" t="str">
            <v/>
          </cell>
          <cell r="BE652" t="str">
            <v/>
          </cell>
          <cell r="BF652" t="str">
            <v/>
          </cell>
          <cell r="BG652" t="str">
            <v/>
          </cell>
          <cell r="BH652" t="str">
            <v/>
          </cell>
          <cell r="BI652" t="str">
            <v/>
          </cell>
          <cell r="BJ652" t="str">
            <v/>
          </cell>
          <cell r="BK652" t="str">
            <v/>
          </cell>
          <cell r="BL652" t="str">
            <v/>
          </cell>
          <cell r="BM652" t="str">
            <v/>
          </cell>
          <cell r="BN652" t="str">
            <v/>
          </cell>
          <cell r="BO652" t="str">
            <v/>
          </cell>
          <cell r="BP652" t="str">
            <v/>
          </cell>
          <cell r="BQ652" t="str">
            <v/>
          </cell>
          <cell r="BR652" t="str">
            <v/>
          </cell>
          <cell r="BS652" t="str">
            <v/>
          </cell>
          <cell r="BT652" t="str">
            <v/>
          </cell>
          <cell r="BU652" t="str">
            <v/>
          </cell>
          <cell r="BV652" t="str">
            <v/>
          </cell>
          <cell r="BW652" t="str">
            <v/>
          </cell>
          <cell r="BX652" t="str">
            <v/>
          </cell>
          <cell r="BY652" t="str">
            <v/>
          </cell>
          <cell r="CA652" t="str">
            <v/>
          </cell>
          <cell r="CB652" t="str">
            <v/>
          </cell>
          <cell r="CC652" t="str">
            <v/>
          </cell>
          <cell r="CD652" t="str">
            <v/>
          </cell>
          <cell r="CE652" t="str">
            <v/>
          </cell>
          <cell r="CF652" t="str">
            <v/>
          </cell>
          <cell r="CG652" t="str">
            <v/>
          </cell>
          <cell r="CH652" t="str">
            <v/>
          </cell>
          <cell r="CI652" t="str">
            <v/>
          </cell>
          <cell r="CJ652" t="str">
            <v/>
          </cell>
          <cell r="CK652" t="str">
            <v/>
          </cell>
          <cell r="CL652" t="str">
            <v/>
          </cell>
          <cell r="CM652" t="str">
            <v/>
          </cell>
          <cell r="CN652" t="str">
            <v/>
          </cell>
          <cell r="CO652" t="str">
            <v/>
          </cell>
          <cell r="CP652" t="str">
            <v/>
          </cell>
          <cell r="CQ652" t="str">
            <v/>
          </cell>
          <cell r="CR652" t="str">
            <v/>
          </cell>
          <cell r="CS652" t="str">
            <v/>
          </cell>
          <cell r="CT652" t="str">
            <v/>
          </cell>
          <cell r="CU652" t="str">
            <v/>
          </cell>
          <cell r="CV652" t="str">
            <v/>
          </cell>
          <cell r="CW652" t="str">
            <v/>
          </cell>
          <cell r="CX652" t="str">
            <v/>
          </cell>
          <cell r="CY652" t="str">
            <v/>
          </cell>
          <cell r="CZ652" t="str">
            <v/>
          </cell>
          <cell r="DA652" t="str">
            <v/>
          </cell>
          <cell r="DB652" t="str">
            <v/>
          </cell>
          <cell r="DC652" t="str">
            <v/>
          </cell>
          <cell r="DD652" t="str">
            <v/>
          </cell>
          <cell r="DE652" t="str">
            <v/>
          </cell>
          <cell r="DF652" t="str">
            <v/>
          </cell>
          <cell r="DG652" t="str">
            <v/>
          </cell>
          <cell r="DH652" t="str">
            <v/>
          </cell>
          <cell r="DI652" t="str">
            <v/>
          </cell>
          <cell r="DJ652" t="str">
            <v/>
          </cell>
          <cell r="DK652" t="str">
            <v/>
          </cell>
          <cell r="DL652" t="str">
            <v/>
          </cell>
          <cell r="DM652" t="str">
            <v/>
          </cell>
          <cell r="DN652" t="str">
            <v/>
          </cell>
          <cell r="DO652" t="str">
            <v/>
          </cell>
          <cell r="DP652" t="str">
            <v/>
          </cell>
          <cell r="DQ652" t="str">
            <v/>
          </cell>
          <cell r="DR652" t="str">
            <v/>
          </cell>
          <cell r="DS652" t="str">
            <v/>
          </cell>
          <cell r="DT652" t="str">
            <v/>
          </cell>
          <cell r="DU652" t="str">
            <v/>
          </cell>
          <cell r="DV652" t="str">
            <v/>
          </cell>
          <cell r="DW652" t="str">
            <v/>
          </cell>
          <cell r="DX652" t="str">
            <v/>
          </cell>
          <cell r="DY652" t="str">
            <v/>
          </cell>
          <cell r="DZ652" t="str">
            <v/>
          </cell>
          <cell r="EA652" t="str">
            <v/>
          </cell>
          <cell r="EB652" t="str">
            <v/>
          </cell>
          <cell r="EC652" t="str">
            <v/>
          </cell>
          <cell r="ED652" t="str">
            <v/>
          </cell>
          <cell r="EE652" t="str">
            <v/>
          </cell>
          <cell r="EF652" t="str">
            <v/>
          </cell>
          <cell r="EG652" t="str">
            <v/>
          </cell>
          <cell r="EH652" t="str">
            <v/>
          </cell>
          <cell r="EI652" t="str">
            <v/>
          </cell>
          <cell r="EJ652" t="str">
            <v/>
          </cell>
          <cell r="EK652" t="str">
            <v/>
          </cell>
          <cell r="EL652" t="str">
            <v/>
          </cell>
          <cell r="EM652" t="str">
            <v/>
          </cell>
          <cell r="EN652" t="str">
            <v/>
          </cell>
          <cell r="EO652" t="str">
            <v/>
          </cell>
          <cell r="EP652" t="str">
            <v/>
          </cell>
          <cell r="EQ652" t="str">
            <v/>
          </cell>
          <cell r="ER652" t="str">
            <v/>
          </cell>
          <cell r="ES652" t="str">
            <v/>
          </cell>
          <cell r="ET652" t="str">
            <v/>
          </cell>
          <cell r="EU652" t="str">
            <v/>
          </cell>
          <cell r="EV652" t="str">
            <v/>
          </cell>
          <cell r="EW652" t="str">
            <v/>
          </cell>
          <cell r="EX652" t="str">
            <v/>
          </cell>
        </row>
        <row r="653">
          <cell r="B653" t="str">
            <v/>
          </cell>
          <cell r="C653" t="str">
            <v/>
          </cell>
          <cell r="D653" t="str">
            <v/>
          </cell>
          <cell r="E653" t="str">
            <v/>
          </cell>
          <cell r="F653" t="str">
            <v/>
          </cell>
          <cell r="G653" t="str">
            <v/>
          </cell>
          <cell r="H653" t="str">
            <v/>
          </cell>
          <cell r="I653" t="str">
            <v/>
          </cell>
          <cell r="J653" t="str">
            <v/>
          </cell>
          <cell r="K653" t="str">
            <v/>
          </cell>
          <cell r="L653" t="str">
            <v/>
          </cell>
          <cell r="M653" t="str">
            <v/>
          </cell>
          <cell r="N653" t="str">
            <v/>
          </cell>
          <cell r="O653" t="str">
            <v/>
          </cell>
          <cell r="P653" t="str">
            <v/>
          </cell>
          <cell r="Q653" t="str">
            <v/>
          </cell>
          <cell r="R653" t="str">
            <v/>
          </cell>
          <cell r="S653" t="str">
            <v/>
          </cell>
          <cell r="T653" t="str">
            <v/>
          </cell>
          <cell r="U653" t="str">
            <v/>
          </cell>
          <cell r="V653" t="str">
            <v/>
          </cell>
          <cell r="W653" t="str">
            <v/>
          </cell>
          <cell r="X653" t="str">
            <v/>
          </cell>
          <cell r="Y653" t="str">
            <v/>
          </cell>
          <cell r="Z653" t="str">
            <v/>
          </cell>
          <cell r="AA653" t="str">
            <v/>
          </cell>
          <cell r="AB653" t="str">
            <v/>
          </cell>
          <cell r="AC653" t="str">
            <v/>
          </cell>
          <cell r="AD653" t="str">
            <v/>
          </cell>
          <cell r="AE653" t="str">
            <v/>
          </cell>
          <cell r="AF653" t="str">
            <v/>
          </cell>
          <cell r="AG653" t="str">
            <v/>
          </cell>
          <cell r="AH653" t="str">
            <v/>
          </cell>
          <cell r="AI653" t="str">
            <v/>
          </cell>
          <cell r="AJ653" t="str">
            <v/>
          </cell>
          <cell r="AK653" t="str">
            <v/>
          </cell>
          <cell r="AL653" t="str">
            <v/>
          </cell>
          <cell r="AM653" t="str">
            <v/>
          </cell>
          <cell r="AN653" t="str">
            <v/>
          </cell>
          <cell r="AO653" t="str">
            <v/>
          </cell>
          <cell r="AP653" t="str">
            <v/>
          </cell>
          <cell r="AQ653" t="str">
            <v/>
          </cell>
          <cell r="AR653" t="str">
            <v/>
          </cell>
          <cell r="AS653" t="str">
            <v/>
          </cell>
          <cell r="AT653" t="str">
            <v/>
          </cell>
          <cell r="AU653" t="str">
            <v/>
          </cell>
          <cell r="AV653" t="str">
            <v/>
          </cell>
          <cell r="AW653" t="str">
            <v/>
          </cell>
          <cell r="AX653" t="str">
            <v/>
          </cell>
          <cell r="AY653" t="str">
            <v/>
          </cell>
          <cell r="AZ653" t="str">
            <v/>
          </cell>
          <cell r="BA653" t="str">
            <v/>
          </cell>
          <cell r="BB653" t="str">
            <v/>
          </cell>
          <cell r="BC653" t="str">
            <v/>
          </cell>
          <cell r="BD653" t="str">
            <v/>
          </cell>
          <cell r="BE653" t="str">
            <v/>
          </cell>
          <cell r="BF653" t="str">
            <v/>
          </cell>
          <cell r="BG653" t="str">
            <v/>
          </cell>
          <cell r="BH653" t="str">
            <v/>
          </cell>
          <cell r="BI653" t="str">
            <v/>
          </cell>
          <cell r="BJ653" t="str">
            <v/>
          </cell>
          <cell r="BK653" t="str">
            <v/>
          </cell>
          <cell r="BL653" t="str">
            <v/>
          </cell>
          <cell r="BM653" t="str">
            <v/>
          </cell>
          <cell r="BN653" t="str">
            <v/>
          </cell>
          <cell r="BO653" t="str">
            <v/>
          </cell>
          <cell r="BP653" t="str">
            <v/>
          </cell>
          <cell r="BQ653" t="str">
            <v/>
          </cell>
          <cell r="BR653" t="str">
            <v/>
          </cell>
          <cell r="BS653" t="str">
            <v/>
          </cell>
          <cell r="BT653" t="str">
            <v/>
          </cell>
          <cell r="BU653" t="str">
            <v/>
          </cell>
          <cell r="BV653" t="str">
            <v/>
          </cell>
          <cell r="BW653" t="str">
            <v/>
          </cell>
          <cell r="BX653" t="str">
            <v/>
          </cell>
          <cell r="BY653" t="str">
            <v/>
          </cell>
          <cell r="CA653" t="str">
            <v/>
          </cell>
          <cell r="CB653" t="str">
            <v/>
          </cell>
          <cell r="CC653" t="str">
            <v/>
          </cell>
          <cell r="CD653" t="str">
            <v/>
          </cell>
          <cell r="CE653" t="str">
            <v/>
          </cell>
          <cell r="CF653" t="str">
            <v/>
          </cell>
          <cell r="CG653" t="str">
            <v/>
          </cell>
          <cell r="CH653" t="str">
            <v/>
          </cell>
          <cell r="CI653" t="str">
            <v/>
          </cell>
          <cell r="CJ653" t="str">
            <v/>
          </cell>
          <cell r="CK653" t="str">
            <v/>
          </cell>
          <cell r="CL653" t="str">
            <v/>
          </cell>
          <cell r="CM653" t="str">
            <v/>
          </cell>
          <cell r="CN653" t="str">
            <v/>
          </cell>
          <cell r="CO653" t="str">
            <v/>
          </cell>
          <cell r="CP653" t="str">
            <v/>
          </cell>
          <cell r="CQ653" t="str">
            <v/>
          </cell>
          <cell r="CR653" t="str">
            <v/>
          </cell>
          <cell r="CS653" t="str">
            <v/>
          </cell>
          <cell r="CT653" t="str">
            <v/>
          </cell>
          <cell r="CU653" t="str">
            <v/>
          </cell>
          <cell r="CV653" t="str">
            <v/>
          </cell>
          <cell r="CW653" t="str">
            <v/>
          </cell>
          <cell r="CX653" t="str">
            <v/>
          </cell>
          <cell r="CY653" t="str">
            <v/>
          </cell>
          <cell r="CZ653" t="str">
            <v/>
          </cell>
          <cell r="DA653" t="str">
            <v/>
          </cell>
          <cell r="DB653" t="str">
            <v/>
          </cell>
          <cell r="DC653" t="str">
            <v/>
          </cell>
          <cell r="DD653" t="str">
            <v/>
          </cell>
          <cell r="DE653" t="str">
            <v/>
          </cell>
          <cell r="DF653" t="str">
            <v/>
          </cell>
          <cell r="DG653" t="str">
            <v/>
          </cell>
          <cell r="DH653" t="str">
            <v/>
          </cell>
          <cell r="DI653" t="str">
            <v/>
          </cell>
          <cell r="DJ653" t="str">
            <v/>
          </cell>
          <cell r="DK653" t="str">
            <v/>
          </cell>
          <cell r="DL653" t="str">
            <v/>
          </cell>
          <cell r="DM653" t="str">
            <v/>
          </cell>
          <cell r="DN653" t="str">
            <v/>
          </cell>
          <cell r="DO653" t="str">
            <v/>
          </cell>
          <cell r="DP653" t="str">
            <v/>
          </cell>
          <cell r="DQ653" t="str">
            <v/>
          </cell>
          <cell r="DR653" t="str">
            <v/>
          </cell>
          <cell r="DS653" t="str">
            <v/>
          </cell>
          <cell r="DT653" t="str">
            <v/>
          </cell>
          <cell r="DU653" t="str">
            <v/>
          </cell>
          <cell r="DV653" t="str">
            <v/>
          </cell>
          <cell r="DW653" t="str">
            <v/>
          </cell>
          <cell r="DX653" t="str">
            <v/>
          </cell>
          <cell r="DY653" t="str">
            <v/>
          </cell>
          <cell r="DZ653" t="str">
            <v/>
          </cell>
          <cell r="EA653" t="str">
            <v/>
          </cell>
          <cell r="EB653" t="str">
            <v/>
          </cell>
          <cell r="EC653" t="str">
            <v/>
          </cell>
          <cell r="ED653" t="str">
            <v/>
          </cell>
          <cell r="EE653" t="str">
            <v/>
          </cell>
          <cell r="EF653" t="str">
            <v/>
          </cell>
          <cell r="EG653" t="str">
            <v/>
          </cell>
          <cell r="EH653" t="str">
            <v/>
          </cell>
          <cell r="EI653" t="str">
            <v/>
          </cell>
          <cell r="EJ653" t="str">
            <v/>
          </cell>
          <cell r="EK653" t="str">
            <v/>
          </cell>
          <cell r="EL653" t="str">
            <v/>
          </cell>
          <cell r="EM653" t="str">
            <v/>
          </cell>
          <cell r="EN653" t="str">
            <v/>
          </cell>
          <cell r="EO653" t="str">
            <v/>
          </cell>
          <cell r="EP653" t="str">
            <v/>
          </cell>
          <cell r="EQ653" t="str">
            <v/>
          </cell>
          <cell r="ER653" t="str">
            <v/>
          </cell>
          <cell r="ES653" t="str">
            <v/>
          </cell>
          <cell r="ET653" t="str">
            <v/>
          </cell>
          <cell r="EU653" t="str">
            <v/>
          </cell>
          <cell r="EV653" t="str">
            <v/>
          </cell>
          <cell r="EW653" t="str">
            <v/>
          </cell>
          <cell r="EX653" t="str">
            <v/>
          </cell>
        </row>
        <row r="654">
          <cell r="B654" t="str">
            <v/>
          </cell>
          <cell r="C654" t="str">
            <v/>
          </cell>
          <cell r="D654" t="str">
            <v/>
          </cell>
          <cell r="E654" t="str">
            <v/>
          </cell>
          <cell r="F654" t="str">
            <v/>
          </cell>
          <cell r="G654" t="str">
            <v/>
          </cell>
          <cell r="H654" t="str">
            <v/>
          </cell>
          <cell r="I654" t="str">
            <v/>
          </cell>
          <cell r="J654" t="str">
            <v/>
          </cell>
          <cell r="K654" t="str">
            <v/>
          </cell>
          <cell r="L654" t="str">
            <v/>
          </cell>
          <cell r="M654" t="str">
            <v/>
          </cell>
          <cell r="N654" t="str">
            <v/>
          </cell>
          <cell r="O654" t="str">
            <v/>
          </cell>
          <cell r="P654" t="str">
            <v/>
          </cell>
          <cell r="Q654" t="str">
            <v/>
          </cell>
          <cell r="R654" t="str">
            <v/>
          </cell>
          <cell r="S654" t="str">
            <v/>
          </cell>
          <cell r="T654" t="str">
            <v/>
          </cell>
          <cell r="U654" t="str">
            <v/>
          </cell>
          <cell r="V654" t="str">
            <v/>
          </cell>
          <cell r="W654" t="str">
            <v/>
          </cell>
          <cell r="X654" t="str">
            <v/>
          </cell>
          <cell r="Y654" t="str">
            <v/>
          </cell>
          <cell r="Z654" t="str">
            <v/>
          </cell>
          <cell r="AA654" t="str">
            <v/>
          </cell>
          <cell r="AB654" t="str">
            <v/>
          </cell>
          <cell r="AC654" t="str">
            <v/>
          </cell>
          <cell r="AD654" t="str">
            <v/>
          </cell>
          <cell r="AE654" t="str">
            <v/>
          </cell>
          <cell r="AF654" t="str">
            <v/>
          </cell>
          <cell r="AG654" t="str">
            <v/>
          </cell>
          <cell r="AH654" t="str">
            <v/>
          </cell>
          <cell r="AI654" t="str">
            <v/>
          </cell>
          <cell r="AJ654" t="str">
            <v/>
          </cell>
          <cell r="AK654" t="str">
            <v/>
          </cell>
          <cell r="AL654" t="str">
            <v/>
          </cell>
          <cell r="AM654" t="str">
            <v/>
          </cell>
          <cell r="AN654" t="str">
            <v/>
          </cell>
          <cell r="AO654" t="str">
            <v/>
          </cell>
          <cell r="AP654" t="str">
            <v/>
          </cell>
          <cell r="AQ654" t="str">
            <v/>
          </cell>
          <cell r="AR654" t="str">
            <v/>
          </cell>
          <cell r="AS654" t="str">
            <v/>
          </cell>
          <cell r="AT654" t="str">
            <v/>
          </cell>
          <cell r="AU654" t="str">
            <v/>
          </cell>
          <cell r="AV654" t="str">
            <v/>
          </cell>
          <cell r="AW654" t="str">
            <v/>
          </cell>
          <cell r="AX654" t="str">
            <v/>
          </cell>
          <cell r="AY654" t="str">
            <v/>
          </cell>
          <cell r="AZ654" t="str">
            <v/>
          </cell>
          <cell r="BA654" t="str">
            <v/>
          </cell>
          <cell r="BB654" t="str">
            <v/>
          </cell>
          <cell r="BC654" t="str">
            <v/>
          </cell>
          <cell r="BD654" t="str">
            <v/>
          </cell>
          <cell r="BE654" t="str">
            <v/>
          </cell>
          <cell r="BF654" t="str">
            <v/>
          </cell>
          <cell r="BG654" t="str">
            <v/>
          </cell>
          <cell r="BH654" t="str">
            <v/>
          </cell>
          <cell r="BI654" t="str">
            <v/>
          </cell>
          <cell r="BJ654" t="str">
            <v/>
          </cell>
          <cell r="BK654" t="str">
            <v/>
          </cell>
          <cell r="BL654" t="str">
            <v/>
          </cell>
          <cell r="BM654" t="str">
            <v/>
          </cell>
          <cell r="BN654" t="str">
            <v/>
          </cell>
          <cell r="BO654" t="str">
            <v/>
          </cell>
          <cell r="BP654" t="str">
            <v/>
          </cell>
          <cell r="BQ654" t="str">
            <v/>
          </cell>
          <cell r="BR654" t="str">
            <v/>
          </cell>
          <cell r="BS654" t="str">
            <v/>
          </cell>
          <cell r="BT654" t="str">
            <v/>
          </cell>
          <cell r="BU654" t="str">
            <v/>
          </cell>
          <cell r="BV654" t="str">
            <v/>
          </cell>
          <cell r="BW654" t="str">
            <v/>
          </cell>
          <cell r="BX654" t="str">
            <v/>
          </cell>
          <cell r="BY654" t="str">
            <v/>
          </cell>
          <cell r="CA654" t="str">
            <v/>
          </cell>
          <cell r="CB654" t="str">
            <v/>
          </cell>
          <cell r="CC654" t="str">
            <v/>
          </cell>
          <cell r="CD654" t="str">
            <v/>
          </cell>
          <cell r="CE654" t="str">
            <v/>
          </cell>
          <cell r="CF654" t="str">
            <v/>
          </cell>
          <cell r="CG654" t="str">
            <v/>
          </cell>
          <cell r="CH654" t="str">
            <v/>
          </cell>
          <cell r="CI654" t="str">
            <v/>
          </cell>
          <cell r="CJ654" t="str">
            <v/>
          </cell>
          <cell r="CK654" t="str">
            <v/>
          </cell>
          <cell r="CL654" t="str">
            <v/>
          </cell>
          <cell r="CM654" t="str">
            <v/>
          </cell>
          <cell r="CN654" t="str">
            <v/>
          </cell>
          <cell r="CO654" t="str">
            <v/>
          </cell>
          <cell r="CP654" t="str">
            <v/>
          </cell>
          <cell r="CQ654" t="str">
            <v/>
          </cell>
          <cell r="CR654" t="str">
            <v/>
          </cell>
          <cell r="CS654" t="str">
            <v/>
          </cell>
          <cell r="CT654" t="str">
            <v/>
          </cell>
          <cell r="CU654" t="str">
            <v/>
          </cell>
          <cell r="CV654" t="str">
            <v/>
          </cell>
          <cell r="CW654" t="str">
            <v/>
          </cell>
          <cell r="CX654" t="str">
            <v/>
          </cell>
          <cell r="CY654" t="str">
            <v/>
          </cell>
          <cell r="CZ654" t="str">
            <v/>
          </cell>
          <cell r="DA654" t="str">
            <v/>
          </cell>
          <cell r="DB654" t="str">
            <v/>
          </cell>
          <cell r="DC654" t="str">
            <v/>
          </cell>
          <cell r="DD654" t="str">
            <v/>
          </cell>
          <cell r="DE654" t="str">
            <v/>
          </cell>
          <cell r="DF654" t="str">
            <v/>
          </cell>
          <cell r="DG654" t="str">
            <v/>
          </cell>
          <cell r="DH654" t="str">
            <v/>
          </cell>
          <cell r="DI654" t="str">
            <v/>
          </cell>
          <cell r="DJ654" t="str">
            <v/>
          </cell>
          <cell r="DK654" t="str">
            <v/>
          </cell>
          <cell r="DL654" t="str">
            <v/>
          </cell>
          <cell r="DM654" t="str">
            <v/>
          </cell>
          <cell r="DN654" t="str">
            <v/>
          </cell>
          <cell r="DO654" t="str">
            <v/>
          </cell>
          <cell r="DP654" t="str">
            <v/>
          </cell>
          <cell r="DQ654" t="str">
            <v/>
          </cell>
          <cell r="DR654" t="str">
            <v/>
          </cell>
          <cell r="DS654" t="str">
            <v/>
          </cell>
          <cell r="DT654" t="str">
            <v/>
          </cell>
          <cell r="DU654" t="str">
            <v/>
          </cell>
          <cell r="DV654" t="str">
            <v/>
          </cell>
          <cell r="DW654" t="str">
            <v/>
          </cell>
          <cell r="DX654" t="str">
            <v/>
          </cell>
          <cell r="DY654" t="str">
            <v/>
          </cell>
          <cell r="DZ654" t="str">
            <v/>
          </cell>
          <cell r="EA654" t="str">
            <v/>
          </cell>
          <cell r="EB654" t="str">
            <v/>
          </cell>
          <cell r="EC654" t="str">
            <v/>
          </cell>
          <cell r="ED654" t="str">
            <v/>
          </cell>
          <cell r="EE654" t="str">
            <v/>
          </cell>
          <cell r="EF654" t="str">
            <v/>
          </cell>
          <cell r="EG654" t="str">
            <v/>
          </cell>
          <cell r="EH654" t="str">
            <v/>
          </cell>
          <cell r="EI654" t="str">
            <v/>
          </cell>
          <cell r="EJ654" t="str">
            <v/>
          </cell>
          <cell r="EK654" t="str">
            <v/>
          </cell>
          <cell r="EL654" t="str">
            <v/>
          </cell>
          <cell r="EM654" t="str">
            <v/>
          </cell>
          <cell r="EN654" t="str">
            <v/>
          </cell>
          <cell r="EO654" t="str">
            <v/>
          </cell>
          <cell r="EP654" t="str">
            <v/>
          </cell>
          <cell r="EQ654" t="str">
            <v/>
          </cell>
          <cell r="ER654" t="str">
            <v/>
          </cell>
          <cell r="ES654" t="str">
            <v/>
          </cell>
          <cell r="ET654" t="str">
            <v/>
          </cell>
          <cell r="EU654" t="str">
            <v/>
          </cell>
          <cell r="EV654" t="str">
            <v/>
          </cell>
          <cell r="EW654" t="str">
            <v/>
          </cell>
          <cell r="EX654" t="str">
            <v/>
          </cell>
        </row>
        <row r="655">
          <cell r="B655" t="str">
            <v/>
          </cell>
          <cell r="C655" t="str">
            <v/>
          </cell>
          <cell r="D655" t="str">
            <v/>
          </cell>
          <cell r="E655" t="str">
            <v/>
          </cell>
          <cell r="F655" t="str">
            <v/>
          </cell>
          <cell r="G655" t="str">
            <v/>
          </cell>
          <cell r="H655" t="str">
            <v/>
          </cell>
          <cell r="I655" t="str">
            <v/>
          </cell>
          <cell r="J655" t="str">
            <v/>
          </cell>
          <cell r="K655" t="str">
            <v/>
          </cell>
          <cell r="L655" t="str">
            <v/>
          </cell>
          <cell r="M655" t="str">
            <v/>
          </cell>
          <cell r="N655" t="str">
            <v/>
          </cell>
          <cell r="O655" t="str">
            <v/>
          </cell>
          <cell r="P655" t="str">
            <v/>
          </cell>
          <cell r="Q655" t="str">
            <v/>
          </cell>
          <cell r="R655" t="str">
            <v/>
          </cell>
          <cell r="S655" t="str">
            <v/>
          </cell>
          <cell r="T655" t="str">
            <v/>
          </cell>
          <cell r="U655" t="str">
            <v/>
          </cell>
          <cell r="V655" t="str">
            <v/>
          </cell>
          <cell r="W655" t="str">
            <v/>
          </cell>
          <cell r="X655" t="str">
            <v/>
          </cell>
          <cell r="Y655" t="str">
            <v/>
          </cell>
          <cell r="Z655" t="str">
            <v/>
          </cell>
          <cell r="AA655" t="str">
            <v/>
          </cell>
          <cell r="AB655" t="str">
            <v/>
          </cell>
          <cell r="AC655" t="str">
            <v/>
          </cell>
          <cell r="AD655" t="str">
            <v/>
          </cell>
          <cell r="AE655" t="str">
            <v/>
          </cell>
          <cell r="AF655" t="str">
            <v/>
          </cell>
          <cell r="AG655" t="str">
            <v/>
          </cell>
          <cell r="AH655" t="str">
            <v/>
          </cell>
          <cell r="AI655" t="str">
            <v/>
          </cell>
          <cell r="AJ655" t="str">
            <v/>
          </cell>
          <cell r="AK655" t="str">
            <v/>
          </cell>
          <cell r="AL655" t="str">
            <v/>
          </cell>
          <cell r="AM655" t="str">
            <v/>
          </cell>
          <cell r="AN655" t="str">
            <v/>
          </cell>
          <cell r="AO655" t="str">
            <v/>
          </cell>
          <cell r="AP655" t="str">
            <v/>
          </cell>
          <cell r="AQ655" t="str">
            <v/>
          </cell>
          <cell r="AR655" t="str">
            <v/>
          </cell>
          <cell r="AS655" t="str">
            <v/>
          </cell>
          <cell r="AT655" t="str">
            <v/>
          </cell>
          <cell r="AU655" t="str">
            <v/>
          </cell>
          <cell r="AV655" t="str">
            <v/>
          </cell>
          <cell r="AW655" t="str">
            <v/>
          </cell>
          <cell r="AX655" t="str">
            <v/>
          </cell>
          <cell r="AY655" t="str">
            <v/>
          </cell>
          <cell r="AZ655" t="str">
            <v/>
          </cell>
          <cell r="BA655" t="str">
            <v/>
          </cell>
          <cell r="BB655" t="str">
            <v/>
          </cell>
          <cell r="BC655" t="str">
            <v/>
          </cell>
          <cell r="BD655" t="str">
            <v/>
          </cell>
          <cell r="BE655" t="str">
            <v/>
          </cell>
          <cell r="BF655" t="str">
            <v/>
          </cell>
          <cell r="BG655" t="str">
            <v/>
          </cell>
          <cell r="BH655" t="str">
            <v/>
          </cell>
          <cell r="BI655" t="str">
            <v/>
          </cell>
          <cell r="BJ655" t="str">
            <v/>
          </cell>
          <cell r="BK655" t="str">
            <v/>
          </cell>
          <cell r="BL655" t="str">
            <v/>
          </cell>
          <cell r="BM655" t="str">
            <v/>
          </cell>
          <cell r="BN655" t="str">
            <v/>
          </cell>
          <cell r="BO655" t="str">
            <v/>
          </cell>
          <cell r="BP655" t="str">
            <v/>
          </cell>
          <cell r="BQ655" t="str">
            <v/>
          </cell>
          <cell r="BR655" t="str">
            <v/>
          </cell>
          <cell r="BS655" t="str">
            <v/>
          </cell>
          <cell r="BT655" t="str">
            <v/>
          </cell>
          <cell r="BU655" t="str">
            <v/>
          </cell>
          <cell r="BV655" t="str">
            <v/>
          </cell>
          <cell r="BW655" t="str">
            <v/>
          </cell>
          <cell r="BX655" t="str">
            <v/>
          </cell>
          <cell r="BY655" t="str">
            <v/>
          </cell>
          <cell r="CA655" t="str">
            <v/>
          </cell>
          <cell r="CB655" t="str">
            <v/>
          </cell>
          <cell r="CC655" t="str">
            <v/>
          </cell>
          <cell r="CD655" t="str">
            <v/>
          </cell>
          <cell r="CE655" t="str">
            <v/>
          </cell>
          <cell r="CF655" t="str">
            <v/>
          </cell>
          <cell r="CG655" t="str">
            <v/>
          </cell>
          <cell r="CH655" t="str">
            <v/>
          </cell>
          <cell r="CI655" t="str">
            <v/>
          </cell>
          <cell r="CJ655" t="str">
            <v/>
          </cell>
          <cell r="CK655" t="str">
            <v/>
          </cell>
          <cell r="CL655" t="str">
            <v/>
          </cell>
          <cell r="CM655" t="str">
            <v/>
          </cell>
          <cell r="CN655" t="str">
            <v/>
          </cell>
          <cell r="CO655" t="str">
            <v/>
          </cell>
          <cell r="CP655" t="str">
            <v/>
          </cell>
          <cell r="CQ655" t="str">
            <v/>
          </cell>
          <cell r="CR655" t="str">
            <v/>
          </cell>
          <cell r="CS655" t="str">
            <v/>
          </cell>
          <cell r="CT655" t="str">
            <v/>
          </cell>
          <cell r="CU655" t="str">
            <v/>
          </cell>
          <cell r="CV655" t="str">
            <v/>
          </cell>
          <cell r="CW655" t="str">
            <v/>
          </cell>
          <cell r="CX655" t="str">
            <v/>
          </cell>
          <cell r="CY655" t="str">
            <v/>
          </cell>
          <cell r="CZ655" t="str">
            <v/>
          </cell>
          <cell r="DA655" t="str">
            <v/>
          </cell>
          <cell r="DB655" t="str">
            <v/>
          </cell>
          <cell r="DC655" t="str">
            <v/>
          </cell>
          <cell r="DD655" t="str">
            <v/>
          </cell>
          <cell r="DE655" t="str">
            <v/>
          </cell>
          <cell r="DF655" t="str">
            <v/>
          </cell>
          <cell r="DG655" t="str">
            <v/>
          </cell>
          <cell r="DH655" t="str">
            <v/>
          </cell>
          <cell r="DI655" t="str">
            <v/>
          </cell>
          <cell r="DJ655" t="str">
            <v/>
          </cell>
          <cell r="DK655" t="str">
            <v/>
          </cell>
          <cell r="DL655" t="str">
            <v/>
          </cell>
          <cell r="DM655" t="str">
            <v/>
          </cell>
          <cell r="DN655" t="str">
            <v/>
          </cell>
          <cell r="DO655" t="str">
            <v/>
          </cell>
          <cell r="DP655" t="str">
            <v/>
          </cell>
          <cell r="DQ655" t="str">
            <v/>
          </cell>
          <cell r="DR655" t="str">
            <v/>
          </cell>
          <cell r="DS655" t="str">
            <v/>
          </cell>
          <cell r="DT655" t="str">
            <v/>
          </cell>
          <cell r="DU655" t="str">
            <v/>
          </cell>
          <cell r="DV655" t="str">
            <v/>
          </cell>
          <cell r="DW655" t="str">
            <v/>
          </cell>
          <cell r="DX655" t="str">
            <v/>
          </cell>
          <cell r="DY655" t="str">
            <v/>
          </cell>
          <cell r="DZ655" t="str">
            <v/>
          </cell>
          <cell r="EA655" t="str">
            <v/>
          </cell>
          <cell r="EB655" t="str">
            <v/>
          </cell>
          <cell r="EC655" t="str">
            <v/>
          </cell>
          <cell r="ED655" t="str">
            <v/>
          </cell>
          <cell r="EE655" t="str">
            <v/>
          </cell>
          <cell r="EF655" t="str">
            <v/>
          </cell>
          <cell r="EG655" t="str">
            <v/>
          </cell>
          <cell r="EH655" t="str">
            <v/>
          </cell>
          <cell r="EI655" t="str">
            <v/>
          </cell>
          <cell r="EJ655" t="str">
            <v/>
          </cell>
          <cell r="EK655" t="str">
            <v/>
          </cell>
          <cell r="EL655" t="str">
            <v/>
          </cell>
          <cell r="EM655" t="str">
            <v/>
          </cell>
          <cell r="EN655" t="str">
            <v/>
          </cell>
          <cell r="EO655" t="str">
            <v/>
          </cell>
          <cell r="EP655" t="str">
            <v/>
          </cell>
          <cell r="EQ655" t="str">
            <v/>
          </cell>
          <cell r="ER655" t="str">
            <v/>
          </cell>
          <cell r="ES655" t="str">
            <v/>
          </cell>
          <cell r="ET655" t="str">
            <v/>
          </cell>
          <cell r="EU655" t="str">
            <v/>
          </cell>
          <cell r="EV655" t="str">
            <v/>
          </cell>
          <cell r="EW655" t="str">
            <v/>
          </cell>
          <cell r="EX655" t="str">
            <v/>
          </cell>
        </row>
        <row r="656">
          <cell r="B656" t="str">
            <v/>
          </cell>
          <cell r="C656" t="str">
            <v/>
          </cell>
          <cell r="D656" t="str">
            <v/>
          </cell>
          <cell r="E656" t="str">
            <v/>
          </cell>
          <cell r="F656" t="str">
            <v/>
          </cell>
          <cell r="G656" t="str">
            <v/>
          </cell>
          <cell r="H656" t="str">
            <v/>
          </cell>
          <cell r="I656" t="str">
            <v/>
          </cell>
          <cell r="J656" t="str">
            <v/>
          </cell>
          <cell r="K656" t="str">
            <v/>
          </cell>
          <cell r="L656" t="str">
            <v/>
          </cell>
          <cell r="M656" t="str">
            <v/>
          </cell>
          <cell r="N656" t="str">
            <v/>
          </cell>
          <cell r="O656" t="str">
            <v/>
          </cell>
          <cell r="P656" t="str">
            <v/>
          </cell>
          <cell r="Q656" t="str">
            <v/>
          </cell>
          <cell r="R656" t="str">
            <v/>
          </cell>
          <cell r="S656" t="str">
            <v/>
          </cell>
          <cell r="T656" t="str">
            <v/>
          </cell>
          <cell r="U656" t="str">
            <v/>
          </cell>
          <cell r="V656" t="str">
            <v/>
          </cell>
          <cell r="W656" t="str">
            <v/>
          </cell>
          <cell r="X656" t="str">
            <v/>
          </cell>
          <cell r="Y656" t="str">
            <v/>
          </cell>
          <cell r="Z656" t="str">
            <v/>
          </cell>
          <cell r="AA656" t="str">
            <v/>
          </cell>
          <cell r="AB656" t="str">
            <v/>
          </cell>
          <cell r="AC656" t="str">
            <v/>
          </cell>
          <cell r="AD656" t="str">
            <v/>
          </cell>
          <cell r="AE656" t="str">
            <v/>
          </cell>
          <cell r="AF656" t="str">
            <v/>
          </cell>
          <cell r="AG656" t="str">
            <v/>
          </cell>
          <cell r="AH656" t="str">
            <v/>
          </cell>
          <cell r="AI656" t="str">
            <v/>
          </cell>
          <cell r="AJ656" t="str">
            <v/>
          </cell>
          <cell r="AK656" t="str">
            <v/>
          </cell>
          <cell r="AL656" t="str">
            <v/>
          </cell>
          <cell r="AM656" t="str">
            <v/>
          </cell>
          <cell r="AN656" t="str">
            <v/>
          </cell>
          <cell r="AO656" t="str">
            <v/>
          </cell>
          <cell r="AP656" t="str">
            <v/>
          </cell>
          <cell r="AQ656" t="str">
            <v/>
          </cell>
          <cell r="AR656" t="str">
            <v/>
          </cell>
          <cell r="AS656" t="str">
            <v/>
          </cell>
          <cell r="AT656" t="str">
            <v/>
          </cell>
          <cell r="AU656" t="str">
            <v/>
          </cell>
          <cell r="AV656" t="str">
            <v/>
          </cell>
          <cell r="AW656" t="str">
            <v/>
          </cell>
          <cell r="AX656" t="str">
            <v/>
          </cell>
          <cell r="AY656" t="str">
            <v/>
          </cell>
          <cell r="AZ656" t="str">
            <v/>
          </cell>
          <cell r="BA656" t="str">
            <v/>
          </cell>
          <cell r="BB656" t="str">
            <v/>
          </cell>
          <cell r="BC656" t="str">
            <v/>
          </cell>
          <cell r="BD656" t="str">
            <v/>
          </cell>
          <cell r="BE656" t="str">
            <v/>
          </cell>
          <cell r="BF656" t="str">
            <v/>
          </cell>
          <cell r="BG656" t="str">
            <v/>
          </cell>
          <cell r="BH656" t="str">
            <v/>
          </cell>
          <cell r="BI656" t="str">
            <v/>
          </cell>
          <cell r="BJ656" t="str">
            <v/>
          </cell>
          <cell r="BK656" t="str">
            <v/>
          </cell>
          <cell r="BL656" t="str">
            <v/>
          </cell>
          <cell r="BM656" t="str">
            <v/>
          </cell>
          <cell r="BN656" t="str">
            <v/>
          </cell>
          <cell r="BO656" t="str">
            <v/>
          </cell>
          <cell r="BP656" t="str">
            <v/>
          </cell>
          <cell r="BQ656" t="str">
            <v/>
          </cell>
          <cell r="BR656" t="str">
            <v/>
          </cell>
          <cell r="BS656" t="str">
            <v/>
          </cell>
          <cell r="BT656" t="str">
            <v/>
          </cell>
          <cell r="BU656" t="str">
            <v/>
          </cell>
          <cell r="BV656" t="str">
            <v/>
          </cell>
          <cell r="BW656" t="str">
            <v/>
          </cell>
          <cell r="BX656" t="str">
            <v/>
          </cell>
          <cell r="BY656" t="str">
            <v/>
          </cell>
          <cell r="CA656" t="str">
            <v/>
          </cell>
          <cell r="CB656" t="str">
            <v/>
          </cell>
          <cell r="CC656" t="str">
            <v/>
          </cell>
          <cell r="CD656" t="str">
            <v/>
          </cell>
          <cell r="CE656" t="str">
            <v/>
          </cell>
          <cell r="CF656" t="str">
            <v/>
          </cell>
          <cell r="CG656" t="str">
            <v/>
          </cell>
          <cell r="CH656" t="str">
            <v/>
          </cell>
          <cell r="CI656" t="str">
            <v/>
          </cell>
          <cell r="CJ656" t="str">
            <v/>
          </cell>
          <cell r="CK656" t="str">
            <v/>
          </cell>
          <cell r="CL656" t="str">
            <v/>
          </cell>
          <cell r="CM656" t="str">
            <v/>
          </cell>
          <cell r="CN656" t="str">
            <v/>
          </cell>
          <cell r="CO656" t="str">
            <v/>
          </cell>
          <cell r="CP656" t="str">
            <v/>
          </cell>
          <cell r="CQ656" t="str">
            <v/>
          </cell>
          <cell r="CR656" t="str">
            <v/>
          </cell>
          <cell r="CS656" t="str">
            <v/>
          </cell>
          <cell r="CT656" t="str">
            <v/>
          </cell>
          <cell r="CU656" t="str">
            <v/>
          </cell>
          <cell r="CV656" t="str">
            <v/>
          </cell>
          <cell r="CW656" t="str">
            <v/>
          </cell>
          <cell r="CX656" t="str">
            <v/>
          </cell>
          <cell r="CY656" t="str">
            <v/>
          </cell>
          <cell r="CZ656" t="str">
            <v/>
          </cell>
          <cell r="DA656" t="str">
            <v/>
          </cell>
          <cell r="DB656" t="str">
            <v/>
          </cell>
          <cell r="DC656" t="str">
            <v/>
          </cell>
          <cell r="DD656" t="str">
            <v/>
          </cell>
          <cell r="DE656" t="str">
            <v/>
          </cell>
          <cell r="DF656" t="str">
            <v/>
          </cell>
          <cell r="DG656" t="str">
            <v/>
          </cell>
          <cell r="DH656" t="str">
            <v/>
          </cell>
          <cell r="DI656" t="str">
            <v/>
          </cell>
          <cell r="DJ656" t="str">
            <v/>
          </cell>
          <cell r="DK656" t="str">
            <v/>
          </cell>
          <cell r="DL656" t="str">
            <v/>
          </cell>
          <cell r="DM656" t="str">
            <v/>
          </cell>
          <cell r="DN656" t="str">
            <v/>
          </cell>
          <cell r="DO656" t="str">
            <v/>
          </cell>
          <cell r="DP656" t="str">
            <v/>
          </cell>
          <cell r="DQ656" t="str">
            <v/>
          </cell>
          <cell r="DR656" t="str">
            <v/>
          </cell>
          <cell r="DS656" t="str">
            <v/>
          </cell>
          <cell r="DT656" t="str">
            <v/>
          </cell>
          <cell r="DU656" t="str">
            <v/>
          </cell>
          <cell r="DV656" t="str">
            <v/>
          </cell>
          <cell r="DW656" t="str">
            <v/>
          </cell>
          <cell r="DX656" t="str">
            <v/>
          </cell>
          <cell r="DY656" t="str">
            <v/>
          </cell>
          <cell r="DZ656" t="str">
            <v/>
          </cell>
          <cell r="EA656" t="str">
            <v/>
          </cell>
          <cell r="EB656" t="str">
            <v/>
          </cell>
          <cell r="EC656" t="str">
            <v/>
          </cell>
          <cell r="ED656" t="str">
            <v/>
          </cell>
          <cell r="EE656" t="str">
            <v/>
          </cell>
          <cell r="EF656" t="str">
            <v/>
          </cell>
          <cell r="EG656" t="str">
            <v/>
          </cell>
          <cell r="EH656" t="str">
            <v/>
          </cell>
          <cell r="EI656" t="str">
            <v/>
          </cell>
          <cell r="EJ656" t="str">
            <v/>
          </cell>
          <cell r="EK656" t="str">
            <v/>
          </cell>
          <cell r="EL656" t="str">
            <v/>
          </cell>
          <cell r="EM656" t="str">
            <v/>
          </cell>
          <cell r="EN656" t="str">
            <v/>
          </cell>
          <cell r="EO656" t="str">
            <v/>
          </cell>
          <cell r="EP656" t="str">
            <v/>
          </cell>
          <cell r="EQ656" t="str">
            <v/>
          </cell>
          <cell r="ER656" t="str">
            <v/>
          </cell>
          <cell r="ES656" t="str">
            <v/>
          </cell>
          <cell r="ET656" t="str">
            <v/>
          </cell>
          <cell r="EU656" t="str">
            <v/>
          </cell>
          <cell r="EV656" t="str">
            <v/>
          </cell>
          <cell r="EW656" t="str">
            <v/>
          </cell>
          <cell r="EX656" t="str">
            <v/>
          </cell>
        </row>
        <row r="657">
          <cell r="B657" t="str">
            <v/>
          </cell>
          <cell r="C657" t="str">
            <v/>
          </cell>
          <cell r="D657" t="str">
            <v/>
          </cell>
          <cell r="E657" t="str">
            <v/>
          </cell>
          <cell r="F657" t="str">
            <v/>
          </cell>
          <cell r="G657" t="str">
            <v/>
          </cell>
          <cell r="H657" t="str">
            <v/>
          </cell>
          <cell r="I657" t="str">
            <v/>
          </cell>
          <cell r="J657" t="str">
            <v/>
          </cell>
          <cell r="K657" t="str">
            <v/>
          </cell>
          <cell r="L657" t="str">
            <v/>
          </cell>
          <cell r="M657" t="str">
            <v/>
          </cell>
          <cell r="N657" t="str">
            <v/>
          </cell>
          <cell r="O657" t="str">
            <v/>
          </cell>
          <cell r="P657" t="str">
            <v/>
          </cell>
          <cell r="Q657" t="str">
            <v/>
          </cell>
          <cell r="R657" t="str">
            <v/>
          </cell>
          <cell r="S657" t="str">
            <v/>
          </cell>
          <cell r="T657" t="str">
            <v/>
          </cell>
          <cell r="U657" t="str">
            <v/>
          </cell>
          <cell r="V657" t="str">
            <v/>
          </cell>
          <cell r="W657" t="str">
            <v/>
          </cell>
          <cell r="X657" t="str">
            <v/>
          </cell>
          <cell r="Y657" t="str">
            <v/>
          </cell>
          <cell r="Z657" t="str">
            <v/>
          </cell>
          <cell r="AA657" t="str">
            <v/>
          </cell>
          <cell r="AB657" t="str">
            <v/>
          </cell>
          <cell r="AC657" t="str">
            <v/>
          </cell>
          <cell r="AD657" t="str">
            <v/>
          </cell>
          <cell r="AE657" t="str">
            <v/>
          </cell>
          <cell r="AF657" t="str">
            <v/>
          </cell>
          <cell r="AG657" t="str">
            <v/>
          </cell>
          <cell r="AH657" t="str">
            <v/>
          </cell>
          <cell r="AI657" t="str">
            <v/>
          </cell>
          <cell r="AJ657" t="str">
            <v/>
          </cell>
          <cell r="AK657" t="str">
            <v/>
          </cell>
          <cell r="AL657" t="str">
            <v/>
          </cell>
          <cell r="AM657" t="str">
            <v/>
          </cell>
          <cell r="AN657" t="str">
            <v/>
          </cell>
          <cell r="AO657" t="str">
            <v/>
          </cell>
          <cell r="AP657" t="str">
            <v/>
          </cell>
          <cell r="AQ657" t="str">
            <v/>
          </cell>
          <cell r="AR657" t="str">
            <v/>
          </cell>
          <cell r="AS657" t="str">
            <v/>
          </cell>
          <cell r="AT657" t="str">
            <v/>
          </cell>
          <cell r="AU657" t="str">
            <v/>
          </cell>
          <cell r="AV657" t="str">
            <v/>
          </cell>
          <cell r="AW657" t="str">
            <v/>
          </cell>
          <cell r="AX657" t="str">
            <v/>
          </cell>
          <cell r="AY657" t="str">
            <v/>
          </cell>
          <cell r="AZ657" t="str">
            <v/>
          </cell>
          <cell r="BA657" t="str">
            <v/>
          </cell>
          <cell r="BB657" t="str">
            <v/>
          </cell>
          <cell r="BC657" t="str">
            <v/>
          </cell>
          <cell r="BD657" t="str">
            <v/>
          </cell>
          <cell r="BE657" t="str">
            <v/>
          </cell>
          <cell r="BF657" t="str">
            <v/>
          </cell>
          <cell r="BG657" t="str">
            <v/>
          </cell>
          <cell r="BH657" t="str">
            <v/>
          </cell>
          <cell r="BI657" t="str">
            <v/>
          </cell>
          <cell r="BJ657" t="str">
            <v/>
          </cell>
          <cell r="BK657" t="str">
            <v/>
          </cell>
          <cell r="BL657" t="str">
            <v/>
          </cell>
          <cell r="BM657" t="str">
            <v/>
          </cell>
          <cell r="BN657" t="str">
            <v/>
          </cell>
          <cell r="BO657" t="str">
            <v/>
          </cell>
          <cell r="BP657" t="str">
            <v/>
          </cell>
          <cell r="BQ657" t="str">
            <v/>
          </cell>
          <cell r="BR657" t="str">
            <v/>
          </cell>
          <cell r="BS657" t="str">
            <v/>
          </cell>
          <cell r="BT657" t="str">
            <v/>
          </cell>
          <cell r="BU657" t="str">
            <v/>
          </cell>
          <cell r="BV657" t="str">
            <v/>
          </cell>
          <cell r="BW657" t="str">
            <v/>
          </cell>
          <cell r="BX657" t="str">
            <v/>
          </cell>
          <cell r="BY657" t="str">
            <v/>
          </cell>
          <cell r="CA657" t="str">
            <v/>
          </cell>
          <cell r="CB657" t="str">
            <v/>
          </cell>
          <cell r="CC657" t="str">
            <v/>
          </cell>
          <cell r="CD657" t="str">
            <v/>
          </cell>
          <cell r="CE657" t="str">
            <v/>
          </cell>
          <cell r="CF657" t="str">
            <v/>
          </cell>
          <cell r="CG657" t="str">
            <v/>
          </cell>
          <cell r="CH657" t="str">
            <v/>
          </cell>
          <cell r="CI657" t="str">
            <v/>
          </cell>
          <cell r="CJ657" t="str">
            <v/>
          </cell>
          <cell r="CK657" t="str">
            <v/>
          </cell>
          <cell r="CL657" t="str">
            <v/>
          </cell>
          <cell r="CM657" t="str">
            <v/>
          </cell>
          <cell r="CN657" t="str">
            <v/>
          </cell>
          <cell r="CO657" t="str">
            <v/>
          </cell>
          <cell r="CP657" t="str">
            <v/>
          </cell>
          <cell r="CQ657" t="str">
            <v/>
          </cell>
          <cell r="CR657" t="str">
            <v/>
          </cell>
          <cell r="CS657" t="str">
            <v/>
          </cell>
          <cell r="CT657" t="str">
            <v/>
          </cell>
          <cell r="CU657" t="str">
            <v/>
          </cell>
          <cell r="CV657" t="str">
            <v/>
          </cell>
          <cell r="CW657" t="str">
            <v/>
          </cell>
          <cell r="CX657" t="str">
            <v/>
          </cell>
          <cell r="CY657" t="str">
            <v/>
          </cell>
          <cell r="CZ657" t="str">
            <v/>
          </cell>
          <cell r="DA657" t="str">
            <v/>
          </cell>
          <cell r="DB657" t="str">
            <v/>
          </cell>
          <cell r="DC657" t="str">
            <v/>
          </cell>
          <cell r="DD657" t="str">
            <v/>
          </cell>
          <cell r="DE657" t="str">
            <v/>
          </cell>
          <cell r="DF657" t="str">
            <v/>
          </cell>
          <cell r="DG657" t="str">
            <v/>
          </cell>
          <cell r="DH657" t="str">
            <v/>
          </cell>
          <cell r="DI657" t="str">
            <v/>
          </cell>
          <cell r="DJ657" t="str">
            <v/>
          </cell>
          <cell r="DK657" t="str">
            <v/>
          </cell>
          <cell r="DL657" t="str">
            <v/>
          </cell>
          <cell r="DM657" t="str">
            <v/>
          </cell>
          <cell r="DN657" t="str">
            <v/>
          </cell>
          <cell r="DO657" t="str">
            <v/>
          </cell>
          <cell r="DP657" t="str">
            <v/>
          </cell>
          <cell r="DQ657" t="str">
            <v/>
          </cell>
          <cell r="DR657" t="str">
            <v/>
          </cell>
          <cell r="DS657" t="str">
            <v/>
          </cell>
          <cell r="DT657" t="str">
            <v/>
          </cell>
          <cell r="DU657" t="str">
            <v/>
          </cell>
          <cell r="DV657" t="str">
            <v/>
          </cell>
          <cell r="DW657" t="str">
            <v/>
          </cell>
          <cell r="DX657" t="str">
            <v/>
          </cell>
          <cell r="DY657" t="str">
            <v/>
          </cell>
          <cell r="DZ657" t="str">
            <v/>
          </cell>
          <cell r="EA657" t="str">
            <v/>
          </cell>
          <cell r="EB657" t="str">
            <v/>
          </cell>
          <cell r="EC657" t="str">
            <v/>
          </cell>
          <cell r="ED657" t="str">
            <v/>
          </cell>
          <cell r="EE657" t="str">
            <v/>
          </cell>
          <cell r="EF657" t="str">
            <v/>
          </cell>
          <cell r="EG657" t="str">
            <v/>
          </cell>
          <cell r="EH657" t="str">
            <v/>
          </cell>
          <cell r="EI657" t="str">
            <v/>
          </cell>
          <cell r="EJ657" t="str">
            <v/>
          </cell>
          <cell r="EK657" t="str">
            <v/>
          </cell>
          <cell r="EL657" t="str">
            <v/>
          </cell>
          <cell r="EM657" t="str">
            <v/>
          </cell>
          <cell r="EN657" t="str">
            <v/>
          </cell>
          <cell r="EO657" t="str">
            <v/>
          </cell>
          <cell r="EP657" t="str">
            <v/>
          </cell>
          <cell r="EQ657" t="str">
            <v/>
          </cell>
          <cell r="ER657" t="str">
            <v/>
          </cell>
          <cell r="ES657" t="str">
            <v/>
          </cell>
          <cell r="ET657" t="str">
            <v/>
          </cell>
          <cell r="EU657" t="str">
            <v/>
          </cell>
          <cell r="EV657" t="str">
            <v/>
          </cell>
          <cell r="EW657" t="str">
            <v/>
          </cell>
          <cell r="EX657" t="str">
            <v/>
          </cell>
        </row>
        <row r="658">
          <cell r="B658" t="str">
            <v/>
          </cell>
          <cell r="C658" t="str">
            <v/>
          </cell>
          <cell r="D658" t="str">
            <v/>
          </cell>
          <cell r="E658" t="str">
            <v/>
          </cell>
          <cell r="F658" t="str">
            <v/>
          </cell>
          <cell r="G658" t="str">
            <v/>
          </cell>
          <cell r="H658" t="str">
            <v/>
          </cell>
          <cell r="I658" t="str">
            <v/>
          </cell>
          <cell r="J658" t="str">
            <v/>
          </cell>
          <cell r="K658" t="str">
            <v/>
          </cell>
          <cell r="L658" t="str">
            <v/>
          </cell>
          <cell r="M658" t="str">
            <v/>
          </cell>
          <cell r="N658" t="str">
            <v/>
          </cell>
          <cell r="O658" t="str">
            <v/>
          </cell>
          <cell r="P658" t="str">
            <v/>
          </cell>
          <cell r="Q658" t="str">
            <v/>
          </cell>
          <cell r="R658" t="str">
            <v/>
          </cell>
          <cell r="S658" t="str">
            <v/>
          </cell>
          <cell r="T658" t="str">
            <v/>
          </cell>
          <cell r="U658" t="str">
            <v/>
          </cell>
          <cell r="V658" t="str">
            <v/>
          </cell>
          <cell r="W658" t="str">
            <v/>
          </cell>
          <cell r="X658" t="str">
            <v/>
          </cell>
          <cell r="Y658" t="str">
            <v/>
          </cell>
          <cell r="Z658" t="str">
            <v/>
          </cell>
          <cell r="AA658" t="str">
            <v/>
          </cell>
          <cell r="AB658" t="str">
            <v/>
          </cell>
          <cell r="AC658" t="str">
            <v/>
          </cell>
          <cell r="AD658" t="str">
            <v/>
          </cell>
          <cell r="AE658" t="str">
            <v/>
          </cell>
          <cell r="AF658" t="str">
            <v/>
          </cell>
          <cell r="AG658" t="str">
            <v/>
          </cell>
          <cell r="AH658" t="str">
            <v/>
          </cell>
          <cell r="AI658" t="str">
            <v/>
          </cell>
          <cell r="AJ658" t="str">
            <v/>
          </cell>
          <cell r="AK658" t="str">
            <v/>
          </cell>
          <cell r="AL658" t="str">
            <v/>
          </cell>
          <cell r="AM658" t="str">
            <v/>
          </cell>
          <cell r="AN658" t="str">
            <v/>
          </cell>
          <cell r="AO658" t="str">
            <v/>
          </cell>
          <cell r="AP658" t="str">
            <v/>
          </cell>
          <cell r="AQ658" t="str">
            <v/>
          </cell>
          <cell r="AR658" t="str">
            <v/>
          </cell>
          <cell r="AS658" t="str">
            <v/>
          </cell>
          <cell r="AT658" t="str">
            <v/>
          </cell>
          <cell r="AU658" t="str">
            <v/>
          </cell>
          <cell r="AV658" t="str">
            <v/>
          </cell>
          <cell r="AW658" t="str">
            <v/>
          </cell>
          <cell r="AX658" t="str">
            <v/>
          </cell>
          <cell r="AY658" t="str">
            <v/>
          </cell>
          <cell r="AZ658" t="str">
            <v/>
          </cell>
          <cell r="BA658" t="str">
            <v/>
          </cell>
          <cell r="BB658" t="str">
            <v/>
          </cell>
          <cell r="BC658" t="str">
            <v/>
          </cell>
          <cell r="BD658" t="str">
            <v/>
          </cell>
          <cell r="BE658" t="str">
            <v/>
          </cell>
          <cell r="BF658" t="str">
            <v/>
          </cell>
          <cell r="BG658" t="str">
            <v/>
          </cell>
          <cell r="BH658" t="str">
            <v/>
          </cell>
          <cell r="BI658" t="str">
            <v/>
          </cell>
          <cell r="BJ658" t="str">
            <v/>
          </cell>
          <cell r="BK658" t="str">
            <v/>
          </cell>
          <cell r="BL658" t="str">
            <v/>
          </cell>
          <cell r="BM658" t="str">
            <v/>
          </cell>
          <cell r="BN658" t="str">
            <v/>
          </cell>
          <cell r="BO658" t="str">
            <v/>
          </cell>
          <cell r="BP658" t="str">
            <v/>
          </cell>
          <cell r="BQ658" t="str">
            <v/>
          </cell>
          <cell r="BR658" t="str">
            <v/>
          </cell>
          <cell r="BS658" t="str">
            <v/>
          </cell>
          <cell r="BT658" t="str">
            <v/>
          </cell>
          <cell r="BU658" t="str">
            <v/>
          </cell>
          <cell r="BV658" t="str">
            <v/>
          </cell>
          <cell r="BW658" t="str">
            <v/>
          </cell>
          <cell r="BX658" t="str">
            <v/>
          </cell>
          <cell r="BY658" t="str">
            <v/>
          </cell>
          <cell r="CA658" t="str">
            <v/>
          </cell>
          <cell r="CB658" t="str">
            <v/>
          </cell>
          <cell r="CC658" t="str">
            <v/>
          </cell>
          <cell r="CD658" t="str">
            <v/>
          </cell>
          <cell r="CE658" t="str">
            <v/>
          </cell>
          <cell r="CF658" t="str">
            <v/>
          </cell>
          <cell r="CG658" t="str">
            <v/>
          </cell>
          <cell r="CH658" t="str">
            <v/>
          </cell>
          <cell r="CI658" t="str">
            <v/>
          </cell>
          <cell r="CJ658" t="str">
            <v/>
          </cell>
          <cell r="CK658" t="str">
            <v/>
          </cell>
          <cell r="CL658" t="str">
            <v/>
          </cell>
          <cell r="CM658" t="str">
            <v/>
          </cell>
          <cell r="CN658" t="str">
            <v/>
          </cell>
          <cell r="CO658" t="str">
            <v/>
          </cell>
          <cell r="CP658" t="str">
            <v/>
          </cell>
          <cell r="CQ658" t="str">
            <v/>
          </cell>
          <cell r="CR658" t="str">
            <v/>
          </cell>
          <cell r="CS658" t="str">
            <v/>
          </cell>
          <cell r="CT658" t="str">
            <v/>
          </cell>
          <cell r="CU658" t="str">
            <v/>
          </cell>
          <cell r="CV658" t="str">
            <v/>
          </cell>
          <cell r="CW658" t="str">
            <v/>
          </cell>
          <cell r="CX658" t="str">
            <v/>
          </cell>
          <cell r="CY658" t="str">
            <v/>
          </cell>
          <cell r="CZ658" t="str">
            <v/>
          </cell>
          <cell r="DA658" t="str">
            <v/>
          </cell>
          <cell r="DB658" t="str">
            <v/>
          </cell>
          <cell r="DC658" t="str">
            <v/>
          </cell>
          <cell r="DD658" t="str">
            <v/>
          </cell>
          <cell r="DE658" t="str">
            <v/>
          </cell>
          <cell r="DF658" t="str">
            <v/>
          </cell>
          <cell r="DG658" t="str">
            <v/>
          </cell>
          <cell r="DH658" t="str">
            <v/>
          </cell>
          <cell r="DI658" t="str">
            <v/>
          </cell>
          <cell r="DJ658" t="str">
            <v/>
          </cell>
          <cell r="DK658" t="str">
            <v/>
          </cell>
          <cell r="DL658" t="str">
            <v/>
          </cell>
          <cell r="DM658" t="str">
            <v/>
          </cell>
          <cell r="DN658" t="str">
            <v/>
          </cell>
          <cell r="DO658" t="str">
            <v/>
          </cell>
          <cell r="DP658" t="str">
            <v/>
          </cell>
          <cell r="DQ658" t="str">
            <v/>
          </cell>
          <cell r="DR658" t="str">
            <v/>
          </cell>
          <cell r="DS658" t="str">
            <v/>
          </cell>
          <cell r="DT658" t="str">
            <v/>
          </cell>
          <cell r="DU658" t="str">
            <v/>
          </cell>
          <cell r="DV658" t="str">
            <v/>
          </cell>
          <cell r="DW658" t="str">
            <v/>
          </cell>
          <cell r="DX658" t="str">
            <v/>
          </cell>
          <cell r="DY658" t="str">
            <v/>
          </cell>
          <cell r="DZ658" t="str">
            <v/>
          </cell>
          <cell r="EA658" t="str">
            <v/>
          </cell>
          <cell r="EB658" t="str">
            <v/>
          </cell>
          <cell r="EC658" t="str">
            <v/>
          </cell>
          <cell r="ED658" t="str">
            <v/>
          </cell>
          <cell r="EE658" t="str">
            <v/>
          </cell>
          <cell r="EF658" t="str">
            <v/>
          </cell>
          <cell r="EG658" t="str">
            <v/>
          </cell>
          <cell r="EH658" t="str">
            <v/>
          </cell>
          <cell r="EI658" t="str">
            <v/>
          </cell>
          <cell r="EJ658" t="str">
            <v/>
          </cell>
          <cell r="EK658" t="str">
            <v/>
          </cell>
          <cell r="EL658" t="str">
            <v/>
          </cell>
          <cell r="EM658" t="str">
            <v/>
          </cell>
          <cell r="EN658" t="str">
            <v/>
          </cell>
          <cell r="EO658" t="str">
            <v/>
          </cell>
          <cell r="EP658" t="str">
            <v/>
          </cell>
          <cell r="EQ658" t="str">
            <v/>
          </cell>
          <cell r="ER658" t="str">
            <v/>
          </cell>
          <cell r="ES658" t="str">
            <v/>
          </cell>
          <cell r="ET658" t="str">
            <v/>
          </cell>
          <cell r="EU658" t="str">
            <v/>
          </cell>
          <cell r="EV658" t="str">
            <v/>
          </cell>
          <cell r="EW658" t="str">
            <v/>
          </cell>
          <cell r="EX658" t="str">
            <v/>
          </cell>
        </row>
        <row r="659">
          <cell r="B659" t="str">
            <v/>
          </cell>
          <cell r="C659" t="str">
            <v/>
          </cell>
          <cell r="D659" t="str">
            <v/>
          </cell>
          <cell r="E659" t="str">
            <v/>
          </cell>
          <cell r="F659" t="str">
            <v/>
          </cell>
          <cell r="G659" t="str">
            <v/>
          </cell>
          <cell r="H659" t="str">
            <v/>
          </cell>
          <cell r="I659" t="str">
            <v/>
          </cell>
          <cell r="J659" t="str">
            <v/>
          </cell>
          <cell r="K659" t="str">
            <v/>
          </cell>
          <cell r="L659" t="str">
            <v/>
          </cell>
          <cell r="M659" t="str">
            <v/>
          </cell>
          <cell r="N659" t="str">
            <v/>
          </cell>
          <cell r="O659" t="str">
            <v/>
          </cell>
          <cell r="P659" t="str">
            <v/>
          </cell>
          <cell r="Q659" t="str">
            <v/>
          </cell>
          <cell r="R659" t="str">
            <v/>
          </cell>
          <cell r="S659" t="str">
            <v/>
          </cell>
          <cell r="T659" t="str">
            <v/>
          </cell>
          <cell r="U659" t="str">
            <v/>
          </cell>
          <cell r="V659" t="str">
            <v/>
          </cell>
          <cell r="W659" t="str">
            <v/>
          </cell>
          <cell r="X659" t="str">
            <v/>
          </cell>
          <cell r="Y659" t="str">
            <v/>
          </cell>
          <cell r="Z659" t="str">
            <v/>
          </cell>
          <cell r="AA659" t="str">
            <v/>
          </cell>
          <cell r="AB659" t="str">
            <v/>
          </cell>
          <cell r="AC659" t="str">
            <v/>
          </cell>
          <cell r="AD659" t="str">
            <v/>
          </cell>
          <cell r="AE659" t="str">
            <v/>
          </cell>
          <cell r="AF659" t="str">
            <v/>
          </cell>
          <cell r="AG659" t="str">
            <v/>
          </cell>
          <cell r="AH659" t="str">
            <v/>
          </cell>
          <cell r="AI659" t="str">
            <v/>
          </cell>
          <cell r="AJ659" t="str">
            <v/>
          </cell>
          <cell r="AK659" t="str">
            <v/>
          </cell>
          <cell r="AL659" t="str">
            <v/>
          </cell>
          <cell r="AM659" t="str">
            <v/>
          </cell>
          <cell r="AN659" t="str">
            <v/>
          </cell>
          <cell r="AO659" t="str">
            <v/>
          </cell>
          <cell r="AP659" t="str">
            <v/>
          </cell>
          <cell r="AQ659" t="str">
            <v/>
          </cell>
          <cell r="AR659" t="str">
            <v/>
          </cell>
          <cell r="AS659" t="str">
            <v/>
          </cell>
          <cell r="AT659" t="str">
            <v/>
          </cell>
          <cell r="AU659" t="str">
            <v/>
          </cell>
          <cell r="AV659" t="str">
            <v/>
          </cell>
          <cell r="AW659" t="str">
            <v/>
          </cell>
          <cell r="AX659" t="str">
            <v/>
          </cell>
          <cell r="AY659" t="str">
            <v/>
          </cell>
          <cell r="AZ659" t="str">
            <v/>
          </cell>
          <cell r="BA659" t="str">
            <v/>
          </cell>
          <cell r="BB659" t="str">
            <v/>
          </cell>
          <cell r="BC659" t="str">
            <v/>
          </cell>
          <cell r="BD659" t="str">
            <v/>
          </cell>
          <cell r="BE659" t="str">
            <v/>
          </cell>
          <cell r="BF659" t="str">
            <v/>
          </cell>
          <cell r="BG659" t="str">
            <v/>
          </cell>
          <cell r="BH659" t="str">
            <v/>
          </cell>
          <cell r="BI659" t="str">
            <v/>
          </cell>
          <cell r="BJ659" t="str">
            <v/>
          </cell>
          <cell r="BK659" t="str">
            <v/>
          </cell>
          <cell r="BL659" t="str">
            <v/>
          </cell>
          <cell r="BM659" t="str">
            <v/>
          </cell>
          <cell r="BN659" t="str">
            <v/>
          </cell>
          <cell r="BO659" t="str">
            <v/>
          </cell>
          <cell r="BP659" t="str">
            <v/>
          </cell>
          <cell r="BQ659" t="str">
            <v/>
          </cell>
          <cell r="BR659" t="str">
            <v/>
          </cell>
          <cell r="BS659" t="str">
            <v/>
          </cell>
          <cell r="BT659" t="str">
            <v/>
          </cell>
          <cell r="BU659" t="str">
            <v/>
          </cell>
          <cell r="BV659" t="str">
            <v/>
          </cell>
          <cell r="BW659" t="str">
            <v/>
          </cell>
          <cell r="BX659" t="str">
            <v/>
          </cell>
          <cell r="BY659" t="str">
            <v/>
          </cell>
          <cell r="CA659" t="str">
            <v/>
          </cell>
          <cell r="CB659" t="str">
            <v/>
          </cell>
          <cell r="CC659" t="str">
            <v/>
          </cell>
          <cell r="CD659" t="str">
            <v/>
          </cell>
          <cell r="CE659" t="str">
            <v/>
          </cell>
          <cell r="CF659" t="str">
            <v/>
          </cell>
          <cell r="CG659" t="str">
            <v/>
          </cell>
          <cell r="CH659" t="str">
            <v/>
          </cell>
          <cell r="CI659" t="str">
            <v/>
          </cell>
          <cell r="CJ659" t="str">
            <v/>
          </cell>
          <cell r="CK659" t="str">
            <v/>
          </cell>
          <cell r="CL659" t="str">
            <v/>
          </cell>
          <cell r="CM659" t="str">
            <v/>
          </cell>
          <cell r="CN659" t="str">
            <v/>
          </cell>
          <cell r="CO659" t="str">
            <v/>
          </cell>
          <cell r="CP659" t="str">
            <v/>
          </cell>
          <cell r="CQ659" t="str">
            <v/>
          </cell>
          <cell r="CR659" t="str">
            <v/>
          </cell>
          <cell r="CS659" t="str">
            <v/>
          </cell>
          <cell r="CT659" t="str">
            <v/>
          </cell>
          <cell r="CU659" t="str">
            <v/>
          </cell>
          <cell r="CV659" t="str">
            <v/>
          </cell>
          <cell r="CW659" t="str">
            <v/>
          </cell>
          <cell r="CX659" t="str">
            <v/>
          </cell>
          <cell r="CY659" t="str">
            <v/>
          </cell>
          <cell r="CZ659" t="str">
            <v/>
          </cell>
          <cell r="DA659" t="str">
            <v/>
          </cell>
          <cell r="DB659" t="str">
            <v/>
          </cell>
          <cell r="DC659" t="str">
            <v/>
          </cell>
          <cell r="DD659" t="str">
            <v/>
          </cell>
          <cell r="DE659" t="str">
            <v/>
          </cell>
          <cell r="DF659" t="str">
            <v/>
          </cell>
          <cell r="DG659" t="str">
            <v/>
          </cell>
          <cell r="DH659" t="str">
            <v/>
          </cell>
          <cell r="DI659" t="str">
            <v/>
          </cell>
          <cell r="DJ659" t="str">
            <v/>
          </cell>
          <cell r="DK659" t="str">
            <v/>
          </cell>
          <cell r="DL659" t="str">
            <v/>
          </cell>
          <cell r="DM659" t="str">
            <v/>
          </cell>
          <cell r="DN659" t="str">
            <v/>
          </cell>
          <cell r="DO659" t="str">
            <v/>
          </cell>
          <cell r="DP659" t="str">
            <v/>
          </cell>
          <cell r="DQ659" t="str">
            <v/>
          </cell>
          <cell r="DR659" t="str">
            <v/>
          </cell>
          <cell r="DS659" t="str">
            <v/>
          </cell>
          <cell r="DT659" t="str">
            <v/>
          </cell>
          <cell r="DU659" t="str">
            <v/>
          </cell>
          <cell r="DV659" t="str">
            <v/>
          </cell>
          <cell r="DW659" t="str">
            <v/>
          </cell>
          <cell r="DX659" t="str">
            <v/>
          </cell>
          <cell r="DY659" t="str">
            <v/>
          </cell>
          <cell r="DZ659" t="str">
            <v/>
          </cell>
          <cell r="EA659" t="str">
            <v/>
          </cell>
          <cell r="EB659" t="str">
            <v/>
          </cell>
          <cell r="EC659" t="str">
            <v/>
          </cell>
          <cell r="ED659" t="str">
            <v/>
          </cell>
          <cell r="EE659" t="str">
            <v/>
          </cell>
          <cell r="EF659" t="str">
            <v/>
          </cell>
          <cell r="EG659" t="str">
            <v/>
          </cell>
          <cell r="EH659" t="str">
            <v/>
          </cell>
          <cell r="EI659" t="str">
            <v/>
          </cell>
          <cell r="EJ659" t="str">
            <v/>
          </cell>
          <cell r="EK659" t="str">
            <v/>
          </cell>
          <cell r="EL659" t="str">
            <v/>
          </cell>
          <cell r="EM659" t="str">
            <v/>
          </cell>
          <cell r="EN659" t="str">
            <v/>
          </cell>
          <cell r="EO659" t="str">
            <v/>
          </cell>
          <cell r="EP659" t="str">
            <v/>
          </cell>
          <cell r="EQ659" t="str">
            <v/>
          </cell>
          <cell r="ER659" t="str">
            <v/>
          </cell>
          <cell r="ES659" t="str">
            <v/>
          </cell>
          <cell r="ET659" t="str">
            <v/>
          </cell>
          <cell r="EU659" t="str">
            <v/>
          </cell>
          <cell r="EV659" t="str">
            <v/>
          </cell>
          <cell r="EW659" t="str">
            <v/>
          </cell>
          <cell r="EX659" t="str">
            <v/>
          </cell>
        </row>
        <row r="660">
          <cell r="B660" t="str">
            <v/>
          </cell>
          <cell r="C660" t="str">
            <v/>
          </cell>
          <cell r="D660" t="str">
            <v/>
          </cell>
          <cell r="E660" t="str">
            <v/>
          </cell>
          <cell r="F660" t="str">
            <v/>
          </cell>
          <cell r="G660" t="str">
            <v/>
          </cell>
          <cell r="H660" t="str">
            <v/>
          </cell>
          <cell r="I660" t="str">
            <v/>
          </cell>
          <cell r="J660" t="str">
            <v/>
          </cell>
          <cell r="K660" t="str">
            <v/>
          </cell>
          <cell r="L660" t="str">
            <v/>
          </cell>
          <cell r="M660" t="str">
            <v/>
          </cell>
          <cell r="N660" t="str">
            <v/>
          </cell>
          <cell r="O660" t="str">
            <v/>
          </cell>
          <cell r="P660" t="str">
            <v/>
          </cell>
          <cell r="Q660" t="str">
            <v/>
          </cell>
          <cell r="R660" t="str">
            <v/>
          </cell>
          <cell r="S660" t="str">
            <v/>
          </cell>
          <cell r="T660" t="str">
            <v/>
          </cell>
          <cell r="U660" t="str">
            <v/>
          </cell>
          <cell r="V660" t="str">
            <v/>
          </cell>
          <cell r="W660" t="str">
            <v/>
          </cell>
          <cell r="X660" t="str">
            <v/>
          </cell>
          <cell r="Y660" t="str">
            <v/>
          </cell>
          <cell r="Z660" t="str">
            <v/>
          </cell>
          <cell r="AA660" t="str">
            <v/>
          </cell>
          <cell r="AB660" t="str">
            <v/>
          </cell>
          <cell r="AC660" t="str">
            <v/>
          </cell>
          <cell r="AD660" t="str">
            <v/>
          </cell>
          <cell r="AE660" t="str">
            <v/>
          </cell>
          <cell r="AF660" t="str">
            <v/>
          </cell>
          <cell r="AG660" t="str">
            <v/>
          </cell>
          <cell r="AH660" t="str">
            <v/>
          </cell>
          <cell r="AI660" t="str">
            <v/>
          </cell>
          <cell r="AJ660" t="str">
            <v/>
          </cell>
          <cell r="AK660" t="str">
            <v/>
          </cell>
          <cell r="AL660" t="str">
            <v/>
          </cell>
          <cell r="AM660" t="str">
            <v/>
          </cell>
          <cell r="AN660" t="str">
            <v/>
          </cell>
          <cell r="AO660" t="str">
            <v/>
          </cell>
          <cell r="AP660" t="str">
            <v/>
          </cell>
          <cell r="AQ660" t="str">
            <v/>
          </cell>
          <cell r="AR660" t="str">
            <v/>
          </cell>
          <cell r="AS660" t="str">
            <v/>
          </cell>
          <cell r="AT660" t="str">
            <v/>
          </cell>
          <cell r="AU660" t="str">
            <v/>
          </cell>
          <cell r="AV660" t="str">
            <v/>
          </cell>
          <cell r="AW660" t="str">
            <v/>
          </cell>
          <cell r="AX660" t="str">
            <v/>
          </cell>
          <cell r="AY660" t="str">
            <v/>
          </cell>
          <cell r="AZ660" t="str">
            <v/>
          </cell>
          <cell r="BA660" t="str">
            <v/>
          </cell>
          <cell r="BB660" t="str">
            <v/>
          </cell>
          <cell r="BC660" t="str">
            <v/>
          </cell>
          <cell r="BD660" t="str">
            <v/>
          </cell>
          <cell r="BE660" t="str">
            <v/>
          </cell>
          <cell r="BF660" t="str">
            <v/>
          </cell>
          <cell r="BG660" t="str">
            <v/>
          </cell>
          <cell r="BH660" t="str">
            <v/>
          </cell>
          <cell r="BI660" t="str">
            <v/>
          </cell>
          <cell r="BJ660" t="str">
            <v/>
          </cell>
          <cell r="BK660" t="str">
            <v/>
          </cell>
          <cell r="BL660" t="str">
            <v/>
          </cell>
          <cell r="BM660" t="str">
            <v/>
          </cell>
          <cell r="BN660" t="str">
            <v/>
          </cell>
          <cell r="BO660" t="str">
            <v/>
          </cell>
          <cell r="BP660" t="str">
            <v/>
          </cell>
          <cell r="BQ660" t="str">
            <v/>
          </cell>
          <cell r="BR660" t="str">
            <v/>
          </cell>
          <cell r="BS660" t="str">
            <v/>
          </cell>
          <cell r="BT660" t="str">
            <v/>
          </cell>
          <cell r="BU660" t="str">
            <v/>
          </cell>
          <cell r="BV660" t="str">
            <v/>
          </cell>
          <cell r="BW660" t="str">
            <v/>
          </cell>
          <cell r="BX660" t="str">
            <v/>
          </cell>
          <cell r="BY660" t="str">
            <v/>
          </cell>
          <cell r="CA660" t="str">
            <v/>
          </cell>
          <cell r="CB660" t="str">
            <v/>
          </cell>
          <cell r="CC660" t="str">
            <v/>
          </cell>
          <cell r="CD660" t="str">
            <v/>
          </cell>
          <cell r="CE660" t="str">
            <v/>
          </cell>
          <cell r="CF660" t="str">
            <v/>
          </cell>
          <cell r="CG660" t="str">
            <v/>
          </cell>
          <cell r="CH660" t="str">
            <v/>
          </cell>
          <cell r="CI660" t="str">
            <v/>
          </cell>
          <cell r="CJ660" t="str">
            <v/>
          </cell>
          <cell r="CK660" t="str">
            <v/>
          </cell>
          <cell r="CL660" t="str">
            <v/>
          </cell>
          <cell r="CM660" t="str">
            <v/>
          </cell>
          <cell r="CN660" t="str">
            <v/>
          </cell>
          <cell r="CO660" t="str">
            <v/>
          </cell>
          <cell r="CP660" t="str">
            <v/>
          </cell>
          <cell r="CQ660" t="str">
            <v/>
          </cell>
          <cell r="CR660" t="str">
            <v/>
          </cell>
          <cell r="CS660" t="str">
            <v/>
          </cell>
          <cell r="CT660" t="str">
            <v/>
          </cell>
          <cell r="CU660" t="str">
            <v/>
          </cell>
          <cell r="CV660" t="str">
            <v/>
          </cell>
          <cell r="CW660" t="str">
            <v/>
          </cell>
          <cell r="CX660" t="str">
            <v/>
          </cell>
          <cell r="CY660" t="str">
            <v/>
          </cell>
          <cell r="CZ660" t="str">
            <v/>
          </cell>
          <cell r="DA660" t="str">
            <v/>
          </cell>
          <cell r="DB660" t="str">
            <v/>
          </cell>
          <cell r="DC660" t="str">
            <v/>
          </cell>
          <cell r="DD660" t="str">
            <v/>
          </cell>
          <cell r="DE660" t="str">
            <v/>
          </cell>
          <cell r="DF660" t="str">
            <v/>
          </cell>
          <cell r="DG660" t="str">
            <v/>
          </cell>
          <cell r="DH660" t="str">
            <v/>
          </cell>
          <cell r="DI660" t="str">
            <v/>
          </cell>
          <cell r="DJ660" t="str">
            <v/>
          </cell>
          <cell r="DK660" t="str">
            <v/>
          </cell>
          <cell r="DL660" t="str">
            <v/>
          </cell>
          <cell r="DM660" t="str">
            <v/>
          </cell>
          <cell r="DN660" t="str">
            <v/>
          </cell>
          <cell r="DO660" t="str">
            <v/>
          </cell>
          <cell r="DP660" t="str">
            <v/>
          </cell>
          <cell r="DQ660" t="str">
            <v/>
          </cell>
          <cell r="DR660" t="str">
            <v/>
          </cell>
          <cell r="DS660" t="str">
            <v/>
          </cell>
          <cell r="DT660" t="str">
            <v/>
          </cell>
          <cell r="DU660" t="str">
            <v/>
          </cell>
          <cell r="DV660" t="str">
            <v/>
          </cell>
          <cell r="DW660" t="str">
            <v/>
          </cell>
          <cell r="DX660" t="str">
            <v/>
          </cell>
          <cell r="DY660" t="str">
            <v/>
          </cell>
          <cell r="DZ660" t="str">
            <v/>
          </cell>
          <cell r="EA660" t="str">
            <v/>
          </cell>
          <cell r="EB660" t="str">
            <v/>
          </cell>
          <cell r="EC660" t="str">
            <v/>
          </cell>
          <cell r="ED660" t="str">
            <v/>
          </cell>
          <cell r="EE660" t="str">
            <v/>
          </cell>
          <cell r="EF660" t="str">
            <v/>
          </cell>
          <cell r="EG660" t="str">
            <v/>
          </cell>
          <cell r="EH660" t="str">
            <v/>
          </cell>
          <cell r="EI660" t="str">
            <v/>
          </cell>
          <cell r="EJ660" t="str">
            <v/>
          </cell>
          <cell r="EK660" t="str">
            <v/>
          </cell>
          <cell r="EL660" t="str">
            <v/>
          </cell>
          <cell r="EM660" t="str">
            <v/>
          </cell>
          <cell r="EN660" t="str">
            <v/>
          </cell>
          <cell r="EO660" t="str">
            <v/>
          </cell>
          <cell r="EP660" t="str">
            <v/>
          </cell>
          <cell r="EQ660" t="str">
            <v/>
          </cell>
          <cell r="ER660" t="str">
            <v/>
          </cell>
          <cell r="ES660" t="str">
            <v/>
          </cell>
          <cell r="ET660" t="str">
            <v/>
          </cell>
          <cell r="EU660" t="str">
            <v/>
          </cell>
          <cell r="EV660" t="str">
            <v/>
          </cell>
          <cell r="EW660" t="str">
            <v/>
          </cell>
          <cell r="EX660" t="str">
            <v/>
          </cell>
        </row>
        <row r="661">
          <cell r="B661" t="str">
            <v/>
          </cell>
          <cell r="C661" t="str">
            <v/>
          </cell>
          <cell r="D661" t="str">
            <v/>
          </cell>
          <cell r="E661" t="str">
            <v/>
          </cell>
          <cell r="F661" t="str">
            <v/>
          </cell>
          <cell r="G661" t="str">
            <v/>
          </cell>
          <cell r="H661" t="str">
            <v/>
          </cell>
          <cell r="I661" t="str">
            <v/>
          </cell>
          <cell r="J661" t="str">
            <v/>
          </cell>
          <cell r="K661" t="str">
            <v/>
          </cell>
          <cell r="L661" t="str">
            <v/>
          </cell>
          <cell r="M661" t="str">
            <v/>
          </cell>
          <cell r="N661" t="str">
            <v/>
          </cell>
          <cell r="O661" t="str">
            <v/>
          </cell>
          <cell r="P661" t="str">
            <v/>
          </cell>
          <cell r="Q661" t="str">
            <v/>
          </cell>
          <cell r="R661" t="str">
            <v/>
          </cell>
          <cell r="S661" t="str">
            <v/>
          </cell>
          <cell r="T661" t="str">
            <v/>
          </cell>
          <cell r="U661" t="str">
            <v/>
          </cell>
          <cell r="V661" t="str">
            <v/>
          </cell>
          <cell r="W661" t="str">
            <v/>
          </cell>
          <cell r="X661" t="str">
            <v/>
          </cell>
          <cell r="Y661" t="str">
            <v/>
          </cell>
          <cell r="Z661" t="str">
            <v/>
          </cell>
          <cell r="AA661" t="str">
            <v/>
          </cell>
          <cell r="AB661" t="str">
            <v/>
          </cell>
          <cell r="AC661" t="str">
            <v/>
          </cell>
          <cell r="AD661" t="str">
            <v/>
          </cell>
          <cell r="AE661" t="str">
            <v/>
          </cell>
          <cell r="AF661" t="str">
            <v/>
          </cell>
          <cell r="AG661" t="str">
            <v/>
          </cell>
          <cell r="AH661" t="str">
            <v/>
          </cell>
          <cell r="AI661" t="str">
            <v/>
          </cell>
          <cell r="AJ661" t="str">
            <v/>
          </cell>
          <cell r="AK661" t="str">
            <v/>
          </cell>
          <cell r="AL661" t="str">
            <v/>
          </cell>
          <cell r="AM661" t="str">
            <v/>
          </cell>
          <cell r="AN661" t="str">
            <v/>
          </cell>
          <cell r="AO661" t="str">
            <v/>
          </cell>
          <cell r="AP661" t="str">
            <v/>
          </cell>
          <cell r="AQ661" t="str">
            <v/>
          </cell>
          <cell r="AR661" t="str">
            <v/>
          </cell>
          <cell r="AS661" t="str">
            <v/>
          </cell>
          <cell r="AT661" t="str">
            <v/>
          </cell>
          <cell r="AU661" t="str">
            <v/>
          </cell>
          <cell r="AV661" t="str">
            <v/>
          </cell>
          <cell r="AW661" t="str">
            <v/>
          </cell>
          <cell r="AX661" t="str">
            <v/>
          </cell>
          <cell r="AY661" t="str">
            <v/>
          </cell>
          <cell r="AZ661" t="str">
            <v/>
          </cell>
          <cell r="BA661" t="str">
            <v/>
          </cell>
          <cell r="BB661" t="str">
            <v/>
          </cell>
          <cell r="BC661" t="str">
            <v/>
          </cell>
          <cell r="BD661" t="str">
            <v/>
          </cell>
          <cell r="BE661" t="str">
            <v/>
          </cell>
          <cell r="BF661" t="str">
            <v/>
          </cell>
          <cell r="BG661" t="str">
            <v/>
          </cell>
          <cell r="BH661" t="str">
            <v/>
          </cell>
          <cell r="BI661" t="str">
            <v/>
          </cell>
          <cell r="BJ661" t="str">
            <v/>
          </cell>
          <cell r="BK661" t="str">
            <v/>
          </cell>
          <cell r="BL661" t="str">
            <v/>
          </cell>
          <cell r="BM661" t="str">
            <v/>
          </cell>
          <cell r="BN661" t="str">
            <v/>
          </cell>
          <cell r="BO661" t="str">
            <v/>
          </cell>
          <cell r="BP661" t="str">
            <v/>
          </cell>
          <cell r="BQ661" t="str">
            <v/>
          </cell>
          <cell r="BR661" t="str">
            <v/>
          </cell>
          <cell r="BS661" t="str">
            <v/>
          </cell>
          <cell r="BT661" t="str">
            <v/>
          </cell>
          <cell r="BU661" t="str">
            <v/>
          </cell>
          <cell r="BV661" t="str">
            <v/>
          </cell>
          <cell r="BW661" t="str">
            <v/>
          </cell>
          <cell r="BX661" t="str">
            <v/>
          </cell>
          <cell r="BY661" t="str">
            <v/>
          </cell>
          <cell r="CA661" t="str">
            <v/>
          </cell>
          <cell r="CB661" t="str">
            <v/>
          </cell>
          <cell r="CC661" t="str">
            <v/>
          </cell>
          <cell r="CD661" t="str">
            <v/>
          </cell>
          <cell r="CE661" t="str">
            <v/>
          </cell>
          <cell r="CF661" t="str">
            <v/>
          </cell>
          <cell r="CG661" t="str">
            <v/>
          </cell>
          <cell r="CH661" t="str">
            <v/>
          </cell>
          <cell r="CI661" t="str">
            <v/>
          </cell>
          <cell r="CJ661" t="str">
            <v/>
          </cell>
          <cell r="CK661" t="str">
            <v/>
          </cell>
          <cell r="CL661" t="str">
            <v/>
          </cell>
          <cell r="CM661" t="str">
            <v/>
          </cell>
          <cell r="CN661" t="str">
            <v/>
          </cell>
          <cell r="CO661" t="str">
            <v/>
          </cell>
          <cell r="CP661" t="str">
            <v/>
          </cell>
          <cell r="CQ661" t="str">
            <v/>
          </cell>
          <cell r="CR661" t="str">
            <v/>
          </cell>
          <cell r="CS661" t="str">
            <v/>
          </cell>
          <cell r="CT661" t="str">
            <v/>
          </cell>
          <cell r="CU661" t="str">
            <v/>
          </cell>
          <cell r="CV661" t="str">
            <v/>
          </cell>
          <cell r="CW661" t="str">
            <v/>
          </cell>
          <cell r="CX661" t="str">
            <v/>
          </cell>
          <cell r="CY661" t="str">
            <v/>
          </cell>
          <cell r="CZ661" t="str">
            <v/>
          </cell>
          <cell r="DA661" t="str">
            <v/>
          </cell>
          <cell r="DB661" t="str">
            <v/>
          </cell>
          <cell r="DC661" t="str">
            <v/>
          </cell>
          <cell r="DD661" t="str">
            <v/>
          </cell>
          <cell r="DE661" t="str">
            <v/>
          </cell>
          <cell r="DF661" t="str">
            <v/>
          </cell>
          <cell r="DG661" t="str">
            <v/>
          </cell>
          <cell r="DH661" t="str">
            <v/>
          </cell>
          <cell r="DI661" t="str">
            <v/>
          </cell>
          <cell r="DJ661" t="str">
            <v/>
          </cell>
          <cell r="DK661" t="str">
            <v/>
          </cell>
          <cell r="DL661" t="str">
            <v/>
          </cell>
          <cell r="DM661" t="str">
            <v/>
          </cell>
          <cell r="DN661" t="str">
            <v/>
          </cell>
          <cell r="DO661" t="str">
            <v/>
          </cell>
          <cell r="DP661" t="str">
            <v/>
          </cell>
          <cell r="DQ661" t="str">
            <v/>
          </cell>
          <cell r="DR661" t="str">
            <v/>
          </cell>
          <cell r="DS661" t="str">
            <v/>
          </cell>
          <cell r="DT661" t="str">
            <v/>
          </cell>
          <cell r="DU661" t="str">
            <v/>
          </cell>
          <cell r="DV661" t="str">
            <v/>
          </cell>
          <cell r="DW661" t="str">
            <v/>
          </cell>
          <cell r="DX661" t="str">
            <v/>
          </cell>
          <cell r="DY661" t="str">
            <v/>
          </cell>
          <cell r="DZ661" t="str">
            <v/>
          </cell>
          <cell r="EA661" t="str">
            <v/>
          </cell>
          <cell r="EB661" t="str">
            <v/>
          </cell>
          <cell r="EC661" t="str">
            <v/>
          </cell>
          <cell r="ED661" t="str">
            <v/>
          </cell>
          <cell r="EE661" t="str">
            <v/>
          </cell>
          <cell r="EF661" t="str">
            <v/>
          </cell>
          <cell r="EG661" t="str">
            <v/>
          </cell>
          <cell r="EH661" t="str">
            <v/>
          </cell>
          <cell r="EI661" t="str">
            <v/>
          </cell>
          <cell r="EJ661" t="str">
            <v/>
          </cell>
          <cell r="EK661" t="str">
            <v/>
          </cell>
          <cell r="EL661" t="str">
            <v/>
          </cell>
          <cell r="EM661" t="str">
            <v/>
          </cell>
          <cell r="EN661" t="str">
            <v/>
          </cell>
          <cell r="EO661" t="str">
            <v/>
          </cell>
          <cell r="EP661" t="str">
            <v/>
          </cell>
          <cell r="EQ661" t="str">
            <v/>
          </cell>
          <cell r="ER661" t="str">
            <v/>
          </cell>
          <cell r="ES661" t="str">
            <v/>
          </cell>
          <cell r="ET661" t="str">
            <v/>
          </cell>
          <cell r="EU661" t="str">
            <v/>
          </cell>
          <cell r="EV661" t="str">
            <v/>
          </cell>
          <cell r="EW661" t="str">
            <v/>
          </cell>
          <cell r="EX661" t="str">
            <v/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Sheet"/>
      <sheetName val="Cover"/>
      <sheetName val="Schools Block Data"/>
      <sheetName val="20-21 submitted baselines"/>
      <sheetName val="20-21 HN places"/>
      <sheetName val="Proposed Free Schools"/>
      <sheetName val="Inputs &amp; Adjustments"/>
      <sheetName val="Local Factors"/>
      <sheetName val="Adjusted Factors"/>
      <sheetName val="20-21 final baselines"/>
      <sheetName val="Commentary"/>
      <sheetName val="ProformaAggregation"/>
      <sheetName val="Proforma"/>
      <sheetName val="Block transfers"/>
      <sheetName val="De Delegation"/>
      <sheetName val="Education Functions"/>
      <sheetName val="New ISB"/>
      <sheetName val="School level SB"/>
      <sheetName val="Recoupment"/>
      <sheetName val="Post-16 infrastructure changes"/>
      <sheetName val="Validation sheet"/>
      <sheetName val="Notes"/>
      <sheetName val="Comparison"/>
      <sheetName val="IDACI "/>
      <sheetName val="Watling"/>
      <sheetName val="Var by School"/>
      <sheetName val="Notional SEN"/>
      <sheetName val="IDACI for Zo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Sheet"/>
      <sheetName val="Cover"/>
      <sheetName val="Schools Block Data"/>
      <sheetName val="FSM Pupil Numbers"/>
      <sheetName val="20-21 submitted baselines"/>
      <sheetName val="20-21 HN places"/>
      <sheetName val="Proposed Free Schools"/>
      <sheetName val="Inputs &amp; Adjustments"/>
      <sheetName val="Local Factors"/>
      <sheetName val="Adjusted Factors"/>
      <sheetName val="20-21 final baselines"/>
      <sheetName val="Commentary"/>
      <sheetName val="ProformaAggregation"/>
      <sheetName val="Proforma"/>
      <sheetName val="Block transfers"/>
      <sheetName val="De Delegation"/>
      <sheetName val="Education Functions"/>
      <sheetName val="New ISB"/>
      <sheetName val="School level SB"/>
      <sheetName val="Recoupment"/>
      <sheetName val="Post-16 infrastructure changes"/>
      <sheetName val="Validation sheet"/>
      <sheetName val="Notes"/>
      <sheetName val="Comparison"/>
      <sheetName val="IDACI "/>
      <sheetName val="IDACI for Zoe"/>
      <sheetName val="Watling"/>
      <sheetName val="Var by School"/>
      <sheetName val="Notional SEN"/>
      <sheetName val="202122_P1_APT_826_Milton Key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ilities Time"/>
      <sheetName val="Insurance"/>
      <sheetName val="De-delegation Total"/>
    </sheetNames>
    <sheetDataSet>
      <sheetData sheetId="0"/>
      <sheetData sheetId="1"/>
      <sheetData sheetId="2">
        <row r="7">
          <cell r="C7">
            <v>8262348</v>
          </cell>
          <cell r="D7" t="str">
            <v>Abbeys Primary School</v>
          </cell>
          <cell r="E7" t="str">
            <v>Combined</v>
          </cell>
          <cell r="F7" t="str">
            <v>Maintained</v>
          </cell>
          <cell r="G7">
            <v>434.26099592774705</v>
          </cell>
          <cell r="H7">
            <v>4626</v>
          </cell>
          <cell r="I7">
            <v>5060.260995927747</v>
          </cell>
        </row>
        <row r="8">
          <cell r="C8">
            <v>8262326</v>
          </cell>
          <cell r="D8" t="str">
            <v>Ashbrook School</v>
          </cell>
          <cell r="E8" t="str">
            <v>Infant</v>
          </cell>
          <cell r="F8" t="str">
            <v>Academy</v>
          </cell>
          <cell r="G8">
            <v>0</v>
          </cell>
          <cell r="H8">
            <v>0</v>
          </cell>
          <cell r="I8">
            <v>0</v>
          </cell>
        </row>
        <row r="9">
          <cell r="C9">
            <v>8262238</v>
          </cell>
          <cell r="D9" t="str">
            <v>Barleyhurst Park Primary</v>
          </cell>
          <cell r="E9" t="str">
            <v>Combined</v>
          </cell>
          <cell r="F9" t="str">
            <v>Maintained</v>
          </cell>
          <cell r="G9">
            <v>344.70522633953465</v>
          </cell>
          <cell r="H9">
            <v>3672</v>
          </cell>
          <cell r="I9">
            <v>4016.7052263395344</v>
          </cell>
        </row>
        <row r="10">
          <cell r="C10">
            <v>8263377</v>
          </cell>
          <cell r="D10" t="str">
            <v>Bishop Parker Catholic School</v>
          </cell>
          <cell r="E10" t="str">
            <v>Combined</v>
          </cell>
          <cell r="F10" t="str">
            <v>Maintained</v>
          </cell>
          <cell r="G10">
            <v>292.3235497879387</v>
          </cell>
          <cell r="H10">
            <v>3114</v>
          </cell>
          <cell r="I10">
            <v>3406.3235497879386</v>
          </cell>
        </row>
        <row r="11">
          <cell r="C11">
            <v>8263384</v>
          </cell>
          <cell r="D11" t="str">
            <v>Bow Brickhill CofE VA Primary School</v>
          </cell>
          <cell r="E11" t="str">
            <v>Combined</v>
          </cell>
          <cell r="F11" t="str">
            <v>Maintained</v>
          </cell>
          <cell r="G11">
            <v>130.10932562815768</v>
          </cell>
          <cell r="H11">
            <v>1386</v>
          </cell>
          <cell r="I11">
            <v>1516.1093256281576</v>
          </cell>
        </row>
        <row r="12">
          <cell r="C12">
            <v>8262309</v>
          </cell>
          <cell r="D12" t="str">
            <v>Bradwell Village School</v>
          </cell>
          <cell r="E12" t="str">
            <v>Junior</v>
          </cell>
          <cell r="F12" t="str">
            <v>Maintained</v>
          </cell>
          <cell r="G12">
            <v>410.60475490444566</v>
          </cell>
          <cell r="H12">
            <v>4374</v>
          </cell>
          <cell r="I12">
            <v>4784.6047549044461</v>
          </cell>
        </row>
        <row r="13">
          <cell r="C13">
            <v>8263391</v>
          </cell>
          <cell r="D13" t="str">
            <v>Brooklands Farm Primary School</v>
          </cell>
          <cell r="E13" t="str">
            <v>Combined</v>
          </cell>
          <cell r="F13" t="str">
            <v>Maintained</v>
          </cell>
          <cell r="G13">
            <v>2029.3675334989268</v>
          </cell>
          <cell r="H13">
            <v>21618</v>
          </cell>
          <cell r="I13">
            <v>23647.367533498928</v>
          </cell>
        </row>
        <row r="14">
          <cell r="C14">
            <v>8262005</v>
          </cell>
          <cell r="D14" t="str">
            <v>Brooksward School</v>
          </cell>
          <cell r="E14" t="str">
            <v>Combined</v>
          </cell>
          <cell r="F14" t="str">
            <v>Maintained</v>
          </cell>
          <cell r="G14">
            <v>528.88596002095267</v>
          </cell>
          <cell r="H14">
            <v>5634</v>
          </cell>
          <cell r="I14">
            <v>6162.8859600209526</v>
          </cell>
        </row>
        <row r="15">
          <cell r="C15">
            <v>8262017</v>
          </cell>
          <cell r="D15" t="str">
            <v>Broughton Fields Primary School</v>
          </cell>
          <cell r="E15" t="str">
            <v>Combined</v>
          </cell>
          <cell r="F15" t="str">
            <v>Maintained</v>
          </cell>
          <cell r="G15">
            <v>701.23857319071999</v>
          </cell>
          <cell r="H15">
            <v>7470</v>
          </cell>
          <cell r="I15">
            <v>8171.2385731907198</v>
          </cell>
        </row>
        <row r="16">
          <cell r="C16">
            <v>8262121</v>
          </cell>
          <cell r="D16" t="str">
            <v>Bushfield School</v>
          </cell>
          <cell r="E16" t="str">
            <v>Junior</v>
          </cell>
          <cell r="F16" t="str">
            <v>Maintained</v>
          </cell>
          <cell r="G16">
            <v>699.54884168905562</v>
          </cell>
          <cell r="H16">
            <v>7452</v>
          </cell>
          <cell r="I16">
            <v>8151.5488416890557</v>
          </cell>
        </row>
        <row r="17">
          <cell r="C17">
            <v>8262336</v>
          </cell>
          <cell r="D17" t="str">
            <v>Caroline Haslett Primary School</v>
          </cell>
          <cell r="E17" t="str">
            <v>Combined</v>
          </cell>
          <cell r="F17" t="str">
            <v>Maintained</v>
          </cell>
          <cell r="G17">
            <v>706.3077676957131</v>
          </cell>
          <cell r="H17">
            <v>7524</v>
          </cell>
          <cell r="I17">
            <v>8230.3077676957128</v>
          </cell>
        </row>
        <row r="18">
          <cell r="C18">
            <v>8262015</v>
          </cell>
          <cell r="D18" t="str">
            <v>Castlethorpe First School</v>
          </cell>
          <cell r="E18" t="str">
            <v>Infant</v>
          </cell>
          <cell r="F18" t="str">
            <v>Maintained</v>
          </cell>
          <cell r="G18">
            <v>60.830334059917874</v>
          </cell>
          <cell r="H18">
            <v>648</v>
          </cell>
          <cell r="I18">
            <v>708.83033405991785</v>
          </cell>
        </row>
        <row r="19">
          <cell r="C19">
            <v>8262346</v>
          </cell>
          <cell r="D19" t="str">
            <v>Cedars Primary School</v>
          </cell>
          <cell r="E19" t="str">
            <v>Combined</v>
          </cell>
          <cell r="F19" t="str">
            <v>Maintained</v>
          </cell>
          <cell r="G19">
            <v>434.26099592774705</v>
          </cell>
          <cell r="H19">
            <v>4626</v>
          </cell>
          <cell r="I19">
            <v>5060.260995927747</v>
          </cell>
        </row>
        <row r="20">
          <cell r="C20">
            <v>8262018</v>
          </cell>
          <cell r="D20" t="str">
            <v>Charles Warren Academy</v>
          </cell>
          <cell r="E20" t="str">
            <v>Combined</v>
          </cell>
          <cell r="F20" t="str">
            <v>Academy</v>
          </cell>
          <cell r="G20">
            <v>0</v>
          </cell>
          <cell r="H20">
            <v>0</v>
          </cell>
          <cell r="I20">
            <v>0</v>
          </cell>
        </row>
        <row r="21">
          <cell r="C21">
            <v>8262003</v>
          </cell>
          <cell r="D21" t="str">
            <v>Chestnuts Primary School</v>
          </cell>
          <cell r="E21" t="str">
            <v>Combined</v>
          </cell>
          <cell r="F21" t="str">
            <v>Academy</v>
          </cell>
          <cell r="G21">
            <v>0</v>
          </cell>
          <cell r="H21">
            <v>0</v>
          </cell>
          <cell r="I21">
            <v>0</v>
          </cell>
        </row>
        <row r="22">
          <cell r="C22">
            <v>8262028</v>
          </cell>
          <cell r="D22" t="str">
            <v>Christ the Sower Ecumenical Primary School</v>
          </cell>
          <cell r="E22" t="str">
            <v>Combined</v>
          </cell>
          <cell r="F22" t="str">
            <v>Academy</v>
          </cell>
          <cell r="G22">
            <v>0</v>
          </cell>
          <cell r="H22">
            <v>0</v>
          </cell>
          <cell r="I22">
            <v>0</v>
          </cell>
        </row>
        <row r="23">
          <cell r="C23">
            <v>8263000</v>
          </cell>
          <cell r="D23" t="str">
            <v>Cold Harbour Church of England School</v>
          </cell>
          <cell r="E23" t="str">
            <v>Combined</v>
          </cell>
          <cell r="F23" t="str">
            <v>Maintained</v>
          </cell>
          <cell r="G23">
            <v>339.63603183454148</v>
          </cell>
          <cell r="H23">
            <v>3618</v>
          </cell>
          <cell r="I23">
            <v>3957.6360318345414</v>
          </cell>
        </row>
        <row r="24">
          <cell r="C24">
            <v>8262313</v>
          </cell>
          <cell r="D24" t="str">
            <v>Downs Barn School</v>
          </cell>
          <cell r="E24" t="str">
            <v>Infant</v>
          </cell>
          <cell r="F24" t="str">
            <v>Maintained</v>
          </cell>
          <cell r="G24">
            <v>101.38389009986312</v>
          </cell>
          <cell r="H24">
            <v>1080</v>
          </cell>
          <cell r="I24">
            <v>1181.383890099863</v>
          </cell>
        </row>
        <row r="25">
          <cell r="C25">
            <v>8262351</v>
          </cell>
          <cell r="D25" t="str">
            <v>Drayton Park School</v>
          </cell>
          <cell r="E25" t="str">
            <v>Combined</v>
          </cell>
          <cell r="F25" t="str">
            <v>Maintained</v>
          </cell>
          <cell r="G25">
            <v>511.98864500430881</v>
          </cell>
          <cell r="H25">
            <v>5454</v>
          </cell>
          <cell r="I25">
            <v>5965.9886450043086</v>
          </cell>
        </row>
        <row r="26">
          <cell r="C26">
            <v>8262353</v>
          </cell>
          <cell r="D26" t="str">
            <v>Emerson Valley School</v>
          </cell>
          <cell r="E26" t="str">
            <v>Junior</v>
          </cell>
          <cell r="F26" t="str">
            <v>Maintained</v>
          </cell>
          <cell r="G26">
            <v>763.7586387523022</v>
          </cell>
          <cell r="H26">
            <v>8136</v>
          </cell>
          <cell r="I26">
            <v>8899.7586387523024</v>
          </cell>
        </row>
        <row r="27">
          <cell r="C27">
            <v>8262024</v>
          </cell>
          <cell r="D27" t="str">
            <v>Fairfields Primary School</v>
          </cell>
          <cell r="E27" t="str">
            <v>Combined</v>
          </cell>
          <cell r="F27" t="str">
            <v>Academy</v>
          </cell>
          <cell r="G27">
            <v>0</v>
          </cell>
          <cell r="H27">
            <v>0</v>
          </cell>
          <cell r="I27">
            <v>0</v>
          </cell>
        </row>
        <row r="28">
          <cell r="C28">
            <v>8262285</v>
          </cell>
          <cell r="D28" t="str">
            <v>Falconhurst School</v>
          </cell>
          <cell r="E28" t="str">
            <v>Combined</v>
          </cell>
          <cell r="F28" t="str">
            <v>Maintained</v>
          </cell>
          <cell r="G28">
            <v>503.53998749598685</v>
          </cell>
          <cell r="H28">
            <v>5364</v>
          </cell>
          <cell r="I28">
            <v>5867.5399874959867</v>
          </cell>
        </row>
        <row r="29">
          <cell r="C29">
            <v>8262316</v>
          </cell>
          <cell r="D29" t="str">
            <v>Germander Park School</v>
          </cell>
          <cell r="E29" t="str">
            <v>Infant</v>
          </cell>
          <cell r="F29" t="str">
            <v>Maintained</v>
          </cell>
          <cell r="G29">
            <v>131.79905712982207</v>
          </cell>
          <cell r="H29">
            <v>1404</v>
          </cell>
          <cell r="I29">
            <v>1535.7990571298221</v>
          </cell>
        </row>
        <row r="30">
          <cell r="C30">
            <v>8262323</v>
          </cell>
          <cell r="D30" t="str">
            <v>Giffard Park Primary School</v>
          </cell>
          <cell r="E30" t="str">
            <v>Combined</v>
          </cell>
          <cell r="F30" t="str">
            <v>Maintained</v>
          </cell>
          <cell r="G30">
            <v>503.53998749598685</v>
          </cell>
          <cell r="H30">
            <v>5364</v>
          </cell>
          <cell r="I30">
            <v>5867.5399874959867</v>
          </cell>
        </row>
        <row r="31">
          <cell r="C31">
            <v>8263376</v>
          </cell>
          <cell r="D31" t="str">
            <v>Giles Brook Primary School</v>
          </cell>
          <cell r="E31" t="str">
            <v>Combined</v>
          </cell>
          <cell r="F31" t="str">
            <v>Maintained</v>
          </cell>
          <cell r="G31">
            <v>689.41045267906929</v>
          </cell>
          <cell r="H31">
            <v>7344</v>
          </cell>
          <cell r="I31">
            <v>8033.4104526790688</v>
          </cell>
        </row>
        <row r="32">
          <cell r="C32">
            <v>8262347</v>
          </cell>
          <cell r="D32" t="str">
            <v>Glastonbury Thorn School</v>
          </cell>
          <cell r="E32" t="str">
            <v>Infant</v>
          </cell>
          <cell r="F32" t="str">
            <v>Maintained</v>
          </cell>
          <cell r="G32">
            <v>299.08247579459623</v>
          </cell>
          <cell r="H32">
            <v>3186</v>
          </cell>
          <cell r="I32">
            <v>3485.0824757945961</v>
          </cell>
        </row>
        <row r="33">
          <cell r="C33">
            <v>8262303</v>
          </cell>
          <cell r="D33" t="str">
            <v>Great Linford Primary School</v>
          </cell>
          <cell r="E33" t="str">
            <v>Combined</v>
          </cell>
          <cell r="F33" t="str">
            <v>Maintained</v>
          </cell>
          <cell r="G33">
            <v>574.50871056589108</v>
          </cell>
          <cell r="H33">
            <v>6120</v>
          </cell>
          <cell r="I33">
            <v>6694.5087105658913</v>
          </cell>
        </row>
        <row r="34">
          <cell r="C34">
            <v>8262337</v>
          </cell>
          <cell r="D34" t="str">
            <v>Green Park School</v>
          </cell>
          <cell r="E34" t="str">
            <v>Combined</v>
          </cell>
          <cell r="F34" t="str">
            <v>Maintained</v>
          </cell>
          <cell r="G34">
            <v>506.91945049931564</v>
          </cell>
          <cell r="H34">
            <v>5400</v>
          </cell>
          <cell r="I34">
            <v>5906.9194504993156</v>
          </cell>
        </row>
        <row r="35">
          <cell r="C35">
            <v>8262272</v>
          </cell>
          <cell r="D35" t="str">
            <v>Greenleys First School</v>
          </cell>
          <cell r="E35" t="str">
            <v>Infant</v>
          </cell>
          <cell r="F35" t="str">
            <v>Maintained</v>
          </cell>
          <cell r="G35">
            <v>214.59590071137694</v>
          </cell>
          <cell r="H35">
            <v>2286</v>
          </cell>
          <cell r="I35">
            <v>2500.595900711377</v>
          </cell>
        </row>
        <row r="36">
          <cell r="C36">
            <v>8262305</v>
          </cell>
          <cell r="D36" t="str">
            <v>Greenleys Junior School</v>
          </cell>
          <cell r="E36" t="str">
            <v>Junior</v>
          </cell>
          <cell r="F36" t="str">
            <v>Maintained</v>
          </cell>
          <cell r="G36">
            <v>371.74093036616478</v>
          </cell>
          <cell r="H36">
            <v>3960</v>
          </cell>
          <cell r="I36">
            <v>4331.7409303661643</v>
          </cell>
        </row>
        <row r="37">
          <cell r="C37">
            <v>8262042</v>
          </cell>
          <cell r="D37" t="str">
            <v>Hanslope Primary School</v>
          </cell>
          <cell r="E37" t="str">
            <v>Combined</v>
          </cell>
          <cell r="F37" t="str">
            <v>Maintained</v>
          </cell>
          <cell r="G37">
            <v>527.1962285192883</v>
          </cell>
          <cell r="H37">
            <v>5616</v>
          </cell>
          <cell r="I37">
            <v>6143.1962285192885</v>
          </cell>
        </row>
        <row r="38">
          <cell r="C38">
            <v>8262043</v>
          </cell>
          <cell r="D38" t="str">
            <v>Haversham Village School</v>
          </cell>
          <cell r="E38" t="str">
            <v>Infant</v>
          </cell>
          <cell r="F38" t="str">
            <v>Maintained</v>
          </cell>
          <cell r="G38">
            <v>278.80569777462358</v>
          </cell>
          <cell r="H38">
            <v>2970</v>
          </cell>
          <cell r="I38">
            <v>3248.8056977746237</v>
          </cell>
        </row>
        <row r="39">
          <cell r="C39">
            <v>8262324</v>
          </cell>
          <cell r="D39" t="str">
            <v>Heelands School</v>
          </cell>
          <cell r="E39" t="str">
            <v>Infant</v>
          </cell>
          <cell r="F39" t="str">
            <v>Maintained</v>
          </cell>
          <cell r="G39">
            <v>136.86825163481521</v>
          </cell>
          <cell r="H39">
            <v>1458</v>
          </cell>
          <cell r="I39">
            <v>1594.8682516348151</v>
          </cell>
        </row>
        <row r="40">
          <cell r="C40">
            <v>8262331</v>
          </cell>
          <cell r="D40" t="str">
            <v>Heronsgate School</v>
          </cell>
          <cell r="E40" t="str">
            <v>Junior</v>
          </cell>
          <cell r="F40" t="str">
            <v>Academy</v>
          </cell>
          <cell r="G40">
            <v>0</v>
          </cell>
          <cell r="H40">
            <v>0</v>
          </cell>
          <cell r="I40">
            <v>0</v>
          </cell>
        </row>
        <row r="41">
          <cell r="C41">
            <v>8262349</v>
          </cell>
          <cell r="D41" t="str">
            <v>Heronshaw School</v>
          </cell>
          <cell r="E41" t="str">
            <v>Infant</v>
          </cell>
          <cell r="F41" t="str">
            <v>Academy</v>
          </cell>
          <cell r="G41">
            <v>0</v>
          </cell>
          <cell r="H41">
            <v>0</v>
          </cell>
          <cell r="I41">
            <v>0</v>
          </cell>
        </row>
        <row r="42">
          <cell r="C42">
            <v>8262334</v>
          </cell>
          <cell r="D42" t="str">
            <v>Holmwood School</v>
          </cell>
          <cell r="E42" t="str">
            <v>Infant</v>
          </cell>
          <cell r="F42" t="str">
            <v>Academy</v>
          </cell>
          <cell r="G42">
            <v>0</v>
          </cell>
          <cell r="H42">
            <v>0</v>
          </cell>
          <cell r="I42">
            <v>0</v>
          </cell>
        </row>
        <row r="43">
          <cell r="C43">
            <v>8262031</v>
          </cell>
          <cell r="D43" t="str">
            <v>Holne Chase Primary School</v>
          </cell>
          <cell r="E43" t="str">
            <v>Combined</v>
          </cell>
          <cell r="F43" t="str">
            <v>Maintained</v>
          </cell>
          <cell r="G43">
            <v>0</v>
          </cell>
          <cell r="H43">
            <v>0</v>
          </cell>
          <cell r="I43">
            <v>0</v>
          </cell>
        </row>
        <row r="44">
          <cell r="C44">
            <v>8262006</v>
          </cell>
          <cell r="D44" t="str">
            <v>Howe Park School</v>
          </cell>
          <cell r="E44" t="str">
            <v>Infant</v>
          </cell>
          <cell r="F44" t="str">
            <v>Maintained</v>
          </cell>
          <cell r="G44">
            <v>297.39274429293187</v>
          </cell>
          <cell r="H44">
            <v>3168</v>
          </cell>
          <cell r="I44">
            <v>3465.3927442929316</v>
          </cell>
        </row>
        <row r="45">
          <cell r="C45">
            <v>8262004</v>
          </cell>
          <cell r="D45" t="str">
            <v>Jubilee Wood Primary School</v>
          </cell>
          <cell r="E45" t="str">
            <v>Combined</v>
          </cell>
          <cell r="F45" t="str">
            <v>Academy</v>
          </cell>
          <cell r="G45">
            <v>0</v>
          </cell>
          <cell r="H45">
            <v>0</v>
          </cell>
          <cell r="I45">
            <v>0</v>
          </cell>
        </row>
        <row r="46">
          <cell r="C46">
            <v>8262350</v>
          </cell>
          <cell r="D46" t="str">
            <v>Kents Hill School</v>
          </cell>
          <cell r="E46" t="str">
            <v>Infant</v>
          </cell>
          <cell r="F46" t="str">
            <v>Academy</v>
          </cell>
          <cell r="G46">
            <v>0</v>
          </cell>
          <cell r="H46">
            <v>0</v>
          </cell>
          <cell r="I46">
            <v>0</v>
          </cell>
        </row>
        <row r="47">
          <cell r="C47">
            <v>8262025</v>
          </cell>
          <cell r="D47" t="str">
            <v>Knowles Primary School</v>
          </cell>
          <cell r="E47" t="str">
            <v>Combined</v>
          </cell>
          <cell r="F47" t="str">
            <v>Academy</v>
          </cell>
          <cell r="G47">
            <v>0</v>
          </cell>
          <cell r="H47">
            <v>0</v>
          </cell>
          <cell r="I47">
            <v>0</v>
          </cell>
        </row>
        <row r="48">
          <cell r="C48">
            <v>8262026</v>
          </cell>
          <cell r="D48" t="str">
            <v>Langland Community School</v>
          </cell>
          <cell r="E48" t="str">
            <v>Combined</v>
          </cell>
          <cell r="F48" t="str">
            <v>Academy</v>
          </cell>
          <cell r="G48">
            <v>0</v>
          </cell>
          <cell r="H48">
            <v>0</v>
          </cell>
          <cell r="I48">
            <v>0</v>
          </cell>
        </row>
        <row r="49">
          <cell r="C49">
            <v>8262067</v>
          </cell>
          <cell r="D49" t="str">
            <v>Lavendon School</v>
          </cell>
          <cell r="E49" t="str">
            <v>Combined</v>
          </cell>
          <cell r="F49" t="str">
            <v>Maintained</v>
          </cell>
          <cell r="G49">
            <v>268.66730876463731</v>
          </cell>
          <cell r="H49">
            <v>2862</v>
          </cell>
          <cell r="I49">
            <v>3130.6673087646373</v>
          </cell>
        </row>
        <row r="50">
          <cell r="C50">
            <v>8262007</v>
          </cell>
          <cell r="D50" t="str">
            <v>Long Meadow School</v>
          </cell>
          <cell r="E50" t="str">
            <v>Combined</v>
          </cell>
          <cell r="F50" t="str">
            <v>Maintained</v>
          </cell>
          <cell r="G50">
            <v>687.72072117740493</v>
          </cell>
          <cell r="H50">
            <v>7326</v>
          </cell>
          <cell r="I50">
            <v>8013.7207211774048</v>
          </cell>
        </row>
        <row r="51">
          <cell r="C51">
            <v>8262332</v>
          </cell>
          <cell r="D51" t="str">
            <v>Loughton School</v>
          </cell>
          <cell r="E51" t="str">
            <v>Junior</v>
          </cell>
          <cell r="F51" t="str">
            <v>Academy</v>
          </cell>
          <cell r="G51">
            <v>0</v>
          </cell>
          <cell r="H51">
            <v>0</v>
          </cell>
          <cell r="I51">
            <v>0</v>
          </cell>
        </row>
        <row r="52">
          <cell r="C52">
            <v>8262506</v>
          </cell>
          <cell r="D52" t="str">
            <v>Loughton Manor First School</v>
          </cell>
          <cell r="E52" t="str">
            <v>Infant</v>
          </cell>
          <cell r="F52" t="str">
            <v>Maintained</v>
          </cell>
          <cell r="G52">
            <v>302.46193879792497</v>
          </cell>
          <cell r="H52">
            <v>3222</v>
          </cell>
          <cell r="I52">
            <v>3524.4619387979251</v>
          </cell>
        </row>
        <row r="53">
          <cell r="C53">
            <v>8262001</v>
          </cell>
          <cell r="D53" t="str">
            <v>Merebrook Infant School</v>
          </cell>
          <cell r="E53" t="str">
            <v>Infant</v>
          </cell>
          <cell r="F53" t="str">
            <v>Maintained</v>
          </cell>
          <cell r="G53">
            <v>221.3548267180345</v>
          </cell>
          <cell r="H53">
            <v>2358</v>
          </cell>
          <cell r="I53">
            <v>2579.3548267180345</v>
          </cell>
        </row>
        <row r="54">
          <cell r="C54">
            <v>8262016</v>
          </cell>
          <cell r="D54" t="str">
            <v>Middleton Primary School</v>
          </cell>
          <cell r="E54" t="str">
            <v>Combined</v>
          </cell>
          <cell r="F54" t="str">
            <v>Academy</v>
          </cell>
          <cell r="G54">
            <v>0</v>
          </cell>
          <cell r="H54">
            <v>0</v>
          </cell>
          <cell r="I54">
            <v>0</v>
          </cell>
        </row>
        <row r="55">
          <cell r="C55">
            <v>8262008</v>
          </cell>
          <cell r="D55" t="str">
            <v>Monkston Primary School</v>
          </cell>
          <cell r="E55" t="str">
            <v>Combined</v>
          </cell>
          <cell r="F55" t="str">
            <v>Academy</v>
          </cell>
          <cell r="G55">
            <v>0</v>
          </cell>
          <cell r="H55">
            <v>0</v>
          </cell>
          <cell r="I55">
            <v>0</v>
          </cell>
        </row>
        <row r="56">
          <cell r="C56">
            <v>8262027</v>
          </cell>
          <cell r="D56" t="str">
            <v>Moorland Primary School</v>
          </cell>
          <cell r="E56" t="str">
            <v>Infant</v>
          </cell>
          <cell r="F56" t="str">
            <v>Academy</v>
          </cell>
          <cell r="G56">
            <v>0</v>
          </cell>
          <cell r="H56">
            <v>0</v>
          </cell>
          <cell r="I56">
            <v>0</v>
          </cell>
        </row>
        <row r="57">
          <cell r="C57">
            <v>8262076</v>
          </cell>
          <cell r="D57" t="str">
            <v>New Bradwell Primary School</v>
          </cell>
          <cell r="E57" t="str">
            <v>Combined</v>
          </cell>
          <cell r="F57" t="str">
            <v>Academy</v>
          </cell>
          <cell r="G57">
            <v>0</v>
          </cell>
          <cell r="H57">
            <v>0</v>
          </cell>
          <cell r="I57">
            <v>0</v>
          </cell>
        </row>
        <row r="58">
          <cell r="C58">
            <v>8262020</v>
          </cell>
          <cell r="D58" t="str">
            <v>New Chapter Primary School</v>
          </cell>
          <cell r="E58" t="str">
            <v>Combined</v>
          </cell>
          <cell r="F58" t="str">
            <v>Academy</v>
          </cell>
          <cell r="G58">
            <v>0</v>
          </cell>
          <cell r="H58">
            <v>0</v>
          </cell>
          <cell r="I58">
            <v>0</v>
          </cell>
        </row>
        <row r="59">
          <cell r="C59">
            <v>8263003</v>
          </cell>
          <cell r="D59" t="str">
            <v>Newton Blossomville Church of England School</v>
          </cell>
          <cell r="E59" t="str">
            <v>Infant</v>
          </cell>
          <cell r="F59" t="str">
            <v>Maintained</v>
          </cell>
          <cell r="G59">
            <v>32.104898531623327</v>
          </cell>
          <cell r="H59">
            <v>342</v>
          </cell>
          <cell r="I59">
            <v>374.10489853162335</v>
          </cell>
        </row>
        <row r="60">
          <cell r="C60">
            <v>8263390</v>
          </cell>
          <cell r="D60" t="str">
            <v>Newton Leys Primary School</v>
          </cell>
          <cell r="E60" t="str">
            <v>Combined</v>
          </cell>
          <cell r="F60" t="str">
            <v>Maintained</v>
          </cell>
          <cell r="G60">
            <v>952.1637011878812</v>
          </cell>
          <cell r="H60">
            <v>10143</v>
          </cell>
          <cell r="I60">
            <v>11095.163701187881</v>
          </cell>
        </row>
        <row r="61">
          <cell r="C61">
            <v>8263004</v>
          </cell>
          <cell r="D61" t="str">
            <v>North Crawley CofE School</v>
          </cell>
          <cell r="E61" t="str">
            <v>Infant</v>
          </cell>
          <cell r="F61" t="str">
            <v>Maintained</v>
          </cell>
          <cell r="G61">
            <v>55.761139554924718</v>
          </cell>
          <cell r="H61">
            <v>594</v>
          </cell>
          <cell r="I61">
            <v>649.76113955492474</v>
          </cell>
        </row>
        <row r="62">
          <cell r="C62">
            <v>8262062</v>
          </cell>
          <cell r="D62" t="str">
            <v>Oldbrook First School</v>
          </cell>
          <cell r="E62" t="str">
            <v>Infant</v>
          </cell>
          <cell r="F62" t="str">
            <v>Maintained</v>
          </cell>
          <cell r="G62">
            <v>226.42402122302767</v>
          </cell>
          <cell r="H62">
            <v>2412</v>
          </cell>
          <cell r="I62">
            <v>2638.4240212230275</v>
          </cell>
        </row>
        <row r="63">
          <cell r="C63">
            <v>8262082</v>
          </cell>
          <cell r="D63" t="str">
            <v>Olney Infant Academy</v>
          </cell>
          <cell r="E63" t="str">
            <v>Infant</v>
          </cell>
          <cell r="F63" t="str">
            <v>Academy</v>
          </cell>
          <cell r="G63">
            <v>0</v>
          </cell>
          <cell r="H63">
            <v>0</v>
          </cell>
          <cell r="I63">
            <v>0</v>
          </cell>
        </row>
        <row r="64">
          <cell r="C64">
            <v>8262281</v>
          </cell>
          <cell r="D64" t="str">
            <v>Olney Middle School</v>
          </cell>
          <cell r="E64" t="str">
            <v>Junior</v>
          </cell>
          <cell r="F64" t="str">
            <v>Academy</v>
          </cell>
          <cell r="G64">
            <v>0</v>
          </cell>
          <cell r="H64">
            <v>0</v>
          </cell>
          <cell r="I64">
            <v>0</v>
          </cell>
        </row>
        <row r="65">
          <cell r="C65">
            <v>8262019</v>
          </cell>
          <cell r="D65" t="str">
            <v>Orchard Academy</v>
          </cell>
          <cell r="E65" t="str">
            <v>Junior</v>
          </cell>
          <cell r="F65" t="str">
            <v>Academy</v>
          </cell>
          <cell r="G65">
            <v>0</v>
          </cell>
          <cell r="H65">
            <v>0</v>
          </cell>
          <cell r="I65">
            <v>0</v>
          </cell>
        </row>
        <row r="66">
          <cell r="C66">
            <v>8263388</v>
          </cell>
          <cell r="D66" t="str">
            <v>Oxley Park Academy</v>
          </cell>
          <cell r="E66" t="str">
            <v>Combined</v>
          </cell>
          <cell r="F66" t="str">
            <v>Academy</v>
          </cell>
          <cell r="G66">
            <v>0</v>
          </cell>
          <cell r="H66">
            <v>0</v>
          </cell>
          <cell r="I66">
            <v>0</v>
          </cell>
        </row>
        <row r="67">
          <cell r="C67">
            <v>8262247</v>
          </cell>
          <cell r="D67" t="str">
            <v>Pepper Hill School</v>
          </cell>
          <cell r="E67" t="str">
            <v>Infant</v>
          </cell>
          <cell r="F67" t="str">
            <v>Maintained</v>
          </cell>
          <cell r="G67">
            <v>201.07804869806188</v>
          </cell>
          <cell r="H67">
            <v>2142</v>
          </cell>
          <cell r="I67">
            <v>2343.078048698062</v>
          </cell>
        </row>
        <row r="68">
          <cell r="C68">
            <v>8262002</v>
          </cell>
          <cell r="D68" t="str">
            <v>Portfields Primary School</v>
          </cell>
          <cell r="E68" t="str">
            <v>Combined</v>
          </cell>
          <cell r="F68" t="str">
            <v>Maintained</v>
          </cell>
          <cell r="G68">
            <v>1064.5308460485628</v>
          </cell>
          <cell r="H68">
            <v>11340</v>
          </cell>
          <cell r="I68">
            <v>12404.530846048563</v>
          </cell>
        </row>
        <row r="69">
          <cell r="C69">
            <v>8262133</v>
          </cell>
          <cell r="D69" t="str">
            <v>The Premier Academy</v>
          </cell>
          <cell r="E69" t="str">
            <v>Combined</v>
          </cell>
          <cell r="F69" t="str">
            <v>Academy</v>
          </cell>
          <cell r="G69">
            <v>0</v>
          </cell>
          <cell r="H69">
            <v>0</v>
          </cell>
          <cell r="I69">
            <v>0</v>
          </cell>
        </row>
        <row r="70">
          <cell r="C70">
            <v>8262322</v>
          </cell>
          <cell r="D70" t="str">
            <v>Priory Common School</v>
          </cell>
          <cell r="E70" t="str">
            <v>Infant</v>
          </cell>
          <cell r="F70" t="str">
            <v>Maintained</v>
          </cell>
          <cell r="G70">
            <v>131.79905712982207</v>
          </cell>
          <cell r="H70">
            <v>1404</v>
          </cell>
          <cell r="I70">
            <v>1535.7990571298221</v>
          </cell>
        </row>
        <row r="71">
          <cell r="C71">
            <v>8263392</v>
          </cell>
          <cell r="D71" t="str">
            <v>Priory Rise School</v>
          </cell>
          <cell r="E71" t="str">
            <v>Combined</v>
          </cell>
          <cell r="F71" t="str">
            <v>Maintained</v>
          </cell>
          <cell r="G71">
            <v>0</v>
          </cell>
          <cell r="H71">
            <v>0</v>
          </cell>
          <cell r="I71">
            <v>0</v>
          </cell>
        </row>
        <row r="72">
          <cell r="C72">
            <v>8265208</v>
          </cell>
          <cell r="D72" t="str">
            <v>Rickley Park Primary School</v>
          </cell>
          <cell r="E72" t="str">
            <v>Combined</v>
          </cell>
          <cell r="F72" t="str">
            <v>Academy</v>
          </cell>
          <cell r="G72">
            <v>0</v>
          </cell>
          <cell r="H72">
            <v>0</v>
          </cell>
          <cell r="I72">
            <v>0</v>
          </cell>
        </row>
        <row r="73">
          <cell r="C73">
            <v>8262112</v>
          </cell>
          <cell r="D73" t="str">
            <v>Russell Street School</v>
          </cell>
          <cell r="E73" t="str">
            <v>Infant</v>
          </cell>
          <cell r="F73" t="str">
            <v>Maintained</v>
          </cell>
          <cell r="G73">
            <v>295.70301279126744</v>
          </cell>
          <cell r="H73">
            <v>3150</v>
          </cell>
          <cell r="I73">
            <v>3445.7030127912676</v>
          </cell>
        </row>
        <row r="74">
          <cell r="C74">
            <v>8262319</v>
          </cell>
          <cell r="D74" t="str">
            <v>Shepherdswell Academy</v>
          </cell>
          <cell r="E74" t="str">
            <v>Infant</v>
          </cell>
          <cell r="F74" t="str">
            <v>Academy</v>
          </cell>
          <cell r="G74">
            <v>0</v>
          </cell>
          <cell r="H74">
            <v>0</v>
          </cell>
          <cell r="I74">
            <v>0</v>
          </cell>
        </row>
        <row r="75">
          <cell r="C75">
            <v>8263005</v>
          </cell>
          <cell r="D75" t="str">
            <v>Sherington Church of England School</v>
          </cell>
          <cell r="E75" t="str">
            <v>Infant</v>
          </cell>
          <cell r="F75" t="str">
            <v>Maintained</v>
          </cell>
          <cell r="G75">
            <v>28.725435528294554</v>
          </cell>
          <cell r="H75">
            <v>306</v>
          </cell>
          <cell r="I75">
            <v>334.72543552829455</v>
          </cell>
        </row>
        <row r="76">
          <cell r="C76">
            <v>8262299</v>
          </cell>
          <cell r="D76" t="str">
            <v>Southwood School</v>
          </cell>
          <cell r="E76" t="str">
            <v>Junior</v>
          </cell>
          <cell r="F76" t="str">
            <v>Maintained</v>
          </cell>
          <cell r="G76">
            <v>305.84140180125377</v>
          </cell>
          <cell r="H76">
            <v>3258</v>
          </cell>
          <cell r="I76">
            <v>3563.8414018012536</v>
          </cell>
        </row>
        <row r="77">
          <cell r="C77">
            <v>8263066</v>
          </cell>
          <cell r="D77" t="str">
            <v>St Andrew's CofE Infant School</v>
          </cell>
          <cell r="E77" t="str">
            <v>Infant</v>
          </cell>
          <cell r="F77" t="str">
            <v>Maintained</v>
          </cell>
          <cell r="G77">
            <v>21.966509521637011</v>
          </cell>
          <cell r="H77">
            <v>234</v>
          </cell>
          <cell r="I77">
            <v>255.96650952163702</v>
          </cell>
        </row>
        <row r="78">
          <cell r="C78">
            <v>8263383</v>
          </cell>
          <cell r="D78" t="str">
            <v>St Bernadette's Catholic Primary School</v>
          </cell>
          <cell r="E78" t="str">
            <v>Combined</v>
          </cell>
          <cell r="F78" t="str">
            <v>Maintained</v>
          </cell>
          <cell r="G78">
            <v>674.20286916408975</v>
          </cell>
          <cell r="H78">
            <v>7182</v>
          </cell>
          <cell r="I78">
            <v>7856.2028691640899</v>
          </cell>
        </row>
        <row r="79">
          <cell r="C79">
            <v>8262029</v>
          </cell>
          <cell r="D79" t="str">
            <v>St Mary and St Giles Church of England School</v>
          </cell>
          <cell r="E79" t="str">
            <v>Junior</v>
          </cell>
          <cell r="F79" t="str">
            <v>Maintained</v>
          </cell>
          <cell r="G79">
            <v>0</v>
          </cell>
          <cell r="H79">
            <v>0</v>
          </cell>
          <cell r="I79">
            <v>0</v>
          </cell>
        </row>
        <row r="80">
          <cell r="C80">
            <v>8263379</v>
          </cell>
          <cell r="D80" t="str">
            <v>St Mary Magdalene Catholic Primary School</v>
          </cell>
          <cell r="E80" t="str">
            <v>Combined</v>
          </cell>
          <cell r="F80" t="str">
            <v>Maintained</v>
          </cell>
          <cell r="G80">
            <v>586.33683107754177</v>
          </cell>
          <cell r="H80">
            <v>6246</v>
          </cell>
          <cell r="I80">
            <v>6832.3368310775422</v>
          </cell>
        </row>
        <row r="81">
          <cell r="C81">
            <v>8263058</v>
          </cell>
          <cell r="D81" t="str">
            <v>St Mary's Wavendon CofE Primary</v>
          </cell>
          <cell r="E81" t="str">
            <v>Combined</v>
          </cell>
          <cell r="F81" t="str">
            <v>Maintained</v>
          </cell>
          <cell r="G81">
            <v>520.01486963721459</v>
          </cell>
          <cell r="H81">
            <v>5539.5</v>
          </cell>
          <cell r="I81">
            <v>6059.5148696372144</v>
          </cell>
        </row>
        <row r="82">
          <cell r="C82">
            <v>8263378</v>
          </cell>
          <cell r="D82" t="str">
            <v>St Monica's Catholic Primary School</v>
          </cell>
          <cell r="E82" t="str">
            <v>Combined</v>
          </cell>
          <cell r="F82" t="str">
            <v>Maintained</v>
          </cell>
          <cell r="G82">
            <v>598.16495158919247</v>
          </cell>
          <cell r="H82">
            <v>6372</v>
          </cell>
          <cell r="I82">
            <v>6970.1649515891922</v>
          </cell>
        </row>
        <row r="83">
          <cell r="C83">
            <v>8263369</v>
          </cell>
          <cell r="D83" t="str">
            <v>St Thomas Aquinas Catholic Primary School</v>
          </cell>
          <cell r="E83" t="str">
            <v>Combined</v>
          </cell>
          <cell r="F83" t="str">
            <v>Maintained</v>
          </cell>
          <cell r="G83">
            <v>446.08911643939774</v>
          </cell>
          <cell r="H83">
            <v>4752</v>
          </cell>
          <cell r="I83">
            <v>5198.0891164393979</v>
          </cell>
        </row>
        <row r="84">
          <cell r="C84">
            <v>8262301</v>
          </cell>
          <cell r="D84" t="str">
            <v>Stanton School</v>
          </cell>
          <cell r="E84" t="str">
            <v>Junior</v>
          </cell>
          <cell r="F84" t="str">
            <v>Maintained</v>
          </cell>
          <cell r="G84">
            <v>500.16052449265811</v>
          </cell>
          <cell r="H84">
            <v>5328</v>
          </cell>
          <cell r="I84">
            <v>5828.1605244926577</v>
          </cell>
        </row>
        <row r="85">
          <cell r="C85">
            <v>8263006</v>
          </cell>
          <cell r="D85" t="str">
            <v>Stoke Goldington Church of England School</v>
          </cell>
          <cell r="E85" t="str">
            <v>Infant</v>
          </cell>
          <cell r="F85" t="str">
            <v>Maintained</v>
          </cell>
          <cell r="G85">
            <v>43.933019043274022</v>
          </cell>
          <cell r="H85">
            <v>468</v>
          </cell>
          <cell r="I85">
            <v>511.93301904327404</v>
          </cell>
        </row>
        <row r="86">
          <cell r="C86">
            <v>8262327</v>
          </cell>
          <cell r="D86" t="str">
            <v>Summerfield School</v>
          </cell>
          <cell r="E86" t="str">
            <v>Combined</v>
          </cell>
          <cell r="F86" t="str">
            <v>Maintained</v>
          </cell>
          <cell r="G86">
            <v>566.06005305756912</v>
          </cell>
          <cell r="H86">
            <v>6030</v>
          </cell>
          <cell r="I86">
            <v>6596.0600530575693</v>
          </cell>
        </row>
        <row r="87">
          <cell r="C87">
            <v>8263389</v>
          </cell>
          <cell r="D87" t="str">
            <v>Tickford Park Primary School</v>
          </cell>
          <cell r="E87" t="str">
            <v>Combined</v>
          </cell>
          <cell r="F87" t="str">
            <v>Maintained</v>
          </cell>
          <cell r="G87">
            <v>650.54662814078836</v>
          </cell>
          <cell r="H87">
            <v>6930</v>
          </cell>
          <cell r="I87">
            <v>7580.546628140788</v>
          </cell>
        </row>
        <row r="88">
          <cell r="C88">
            <v>8265207</v>
          </cell>
          <cell r="D88" t="str">
            <v>Two Mile Ash School</v>
          </cell>
          <cell r="E88" t="str">
            <v>Junior</v>
          </cell>
          <cell r="F88" t="str">
            <v>Academy</v>
          </cell>
          <cell r="G88">
            <v>0</v>
          </cell>
          <cell r="H88">
            <v>0</v>
          </cell>
          <cell r="I88">
            <v>0</v>
          </cell>
        </row>
        <row r="89">
          <cell r="C89">
            <v>8262030</v>
          </cell>
          <cell r="D89" t="str">
            <v>Water Hall Primary School</v>
          </cell>
          <cell r="E89" t="str">
            <v>Combined</v>
          </cell>
          <cell r="F89" t="str">
            <v>Academy</v>
          </cell>
          <cell r="G89">
            <v>0</v>
          </cell>
          <cell r="H89">
            <v>0</v>
          </cell>
          <cell r="I89">
            <v>0</v>
          </cell>
        </row>
        <row r="90">
          <cell r="C90">
            <v>8262000</v>
          </cell>
          <cell r="D90" t="str">
            <v>Wavendon Gate School</v>
          </cell>
          <cell r="E90" t="str">
            <v>Combined</v>
          </cell>
          <cell r="F90" t="str">
            <v>Maintained</v>
          </cell>
          <cell r="G90">
            <v>704.61803619404873</v>
          </cell>
          <cell r="H90">
            <v>7506</v>
          </cell>
          <cell r="I90">
            <v>8210.6180361940496</v>
          </cell>
        </row>
        <row r="91">
          <cell r="C91">
            <v>8262021</v>
          </cell>
          <cell r="D91" t="str">
            <v>Whitehouse Primary School</v>
          </cell>
          <cell r="E91" t="str">
            <v>Combined</v>
          </cell>
          <cell r="F91" t="str">
            <v>Academy</v>
          </cell>
          <cell r="G91">
            <v>0</v>
          </cell>
          <cell r="H91">
            <v>0</v>
          </cell>
          <cell r="I91">
            <v>0</v>
          </cell>
        </row>
        <row r="92">
          <cell r="C92">
            <v>8262330</v>
          </cell>
          <cell r="D92" t="str">
            <v>Willen Primary School</v>
          </cell>
          <cell r="E92" t="str">
            <v>Combined</v>
          </cell>
          <cell r="F92" t="str">
            <v>Maintained</v>
          </cell>
          <cell r="G92">
            <v>615.06226660583627</v>
          </cell>
          <cell r="H92">
            <v>6552</v>
          </cell>
          <cell r="I92">
            <v>7167.0622666058362</v>
          </cell>
        </row>
        <row r="93">
          <cell r="C93">
            <v>8262320</v>
          </cell>
          <cell r="D93" t="str">
            <v>The Willows School and Early Years Centre</v>
          </cell>
          <cell r="E93" t="str">
            <v>Infant</v>
          </cell>
          <cell r="F93" t="str">
            <v>Maintained</v>
          </cell>
          <cell r="G93">
            <v>206.14724320305501</v>
          </cell>
          <cell r="H93">
            <v>2196</v>
          </cell>
          <cell r="I93">
            <v>2402.147243203055</v>
          </cell>
        </row>
        <row r="94">
          <cell r="C94">
            <v>8262306</v>
          </cell>
          <cell r="D94" t="str">
            <v>Wood End Infant &amp; Pre-School</v>
          </cell>
          <cell r="E94" t="str">
            <v>Infant</v>
          </cell>
          <cell r="F94" t="str">
            <v>Maintained</v>
          </cell>
          <cell r="G94">
            <v>113.21201061151383</v>
          </cell>
          <cell r="H94">
            <v>1206</v>
          </cell>
          <cell r="I94">
            <v>1319.2120106115137</v>
          </cell>
        </row>
        <row r="95">
          <cell r="C95">
            <v>8262122</v>
          </cell>
          <cell r="D95" t="str">
            <v>Wyvern School</v>
          </cell>
          <cell r="E95" t="str">
            <v>Infant</v>
          </cell>
          <cell r="F95" t="str">
            <v>Maintained</v>
          </cell>
          <cell r="G95">
            <v>454.5377739477197</v>
          </cell>
          <cell r="H95">
            <v>4842</v>
          </cell>
          <cell r="I95">
            <v>5296.5377739477199</v>
          </cell>
        </row>
        <row r="96">
          <cell r="C96"/>
          <cell r="D96"/>
        </row>
        <row r="97">
          <cell r="C97"/>
          <cell r="D97"/>
          <cell r="E97"/>
          <cell r="F97"/>
          <cell r="G97">
            <v>24999.999999999989</v>
          </cell>
          <cell r="H97">
            <v>266314.5</v>
          </cell>
          <cell r="I97">
            <v>291314.50000000006</v>
          </cell>
        </row>
        <row r="99">
          <cell r="C99"/>
          <cell r="D99" t="str">
            <v>Reimbursed insurance amounts</v>
          </cell>
        </row>
        <row r="100">
          <cell r="C100"/>
          <cell r="D100" t="str">
            <v xml:space="preserve">St Mary &amp; St Giles </v>
          </cell>
        </row>
        <row r="101">
          <cell r="C101"/>
          <cell r="D101" t="str">
            <v>Bishop Parker</v>
          </cell>
          <cell r="H101">
            <v>-3114</v>
          </cell>
        </row>
        <row r="102">
          <cell r="D102" t="str">
            <v>Bow Brickhill</v>
          </cell>
          <cell r="H102">
            <v>-1386</v>
          </cell>
        </row>
        <row r="103">
          <cell r="D103" t="str">
            <v>St Bernadettes</v>
          </cell>
          <cell r="H103">
            <v>-7182</v>
          </cell>
        </row>
        <row r="104">
          <cell r="D104" t="str">
            <v>St Mary Magdalene</v>
          </cell>
          <cell r="H104">
            <v>-6246</v>
          </cell>
        </row>
        <row r="105">
          <cell r="D105" t="str">
            <v>St Monicas</v>
          </cell>
          <cell r="H105">
            <v>-6372</v>
          </cell>
        </row>
        <row r="106">
          <cell r="D106" t="str">
            <v>St Thomas Aquinas</v>
          </cell>
          <cell r="H106">
            <v>-4752</v>
          </cell>
        </row>
        <row r="107">
          <cell r="D107" t="str">
            <v>Stanton</v>
          </cell>
          <cell r="H107">
            <v>-5328</v>
          </cell>
        </row>
        <row r="109">
          <cell r="G109">
            <v>24999.999999999989</v>
          </cell>
          <cell r="H109">
            <v>231934.5</v>
          </cell>
          <cell r="I109">
            <v>256934.5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tabColor theme="9" tint="0.39997558519241921"/>
    <pageSetUpPr fitToPage="1"/>
  </sheetPr>
  <dimension ref="A1:AU69"/>
  <sheetViews>
    <sheetView tabSelected="1" zoomScale="120" zoomScaleNormal="120" workbookViewId="0">
      <selection activeCell="D3" sqref="D3:G3"/>
    </sheetView>
  </sheetViews>
  <sheetFormatPr defaultColWidth="9.1796875" defaultRowHeight="14.5" x14ac:dyDescent="0.35"/>
  <cols>
    <col min="1" max="1" width="2" style="8" customWidth="1"/>
    <col min="2" max="2" width="3.1796875" style="8" customWidth="1"/>
    <col min="3" max="3" width="24.453125" style="10" customWidth="1"/>
    <col min="4" max="4" width="28" style="11" customWidth="1"/>
    <col min="5" max="5" width="14.54296875" style="8" customWidth="1"/>
    <col min="6" max="6" width="13.7265625" style="8" customWidth="1"/>
    <col min="7" max="7" width="15" style="8" customWidth="1"/>
    <col min="8" max="8" width="13.7265625" style="8" customWidth="1"/>
    <col min="9" max="9" width="15.26953125" style="8" customWidth="1"/>
    <col min="10" max="10" width="25.1796875" style="8" customWidth="1"/>
    <col min="11" max="11" width="25.81640625" style="8" customWidth="1"/>
    <col min="12" max="12" width="9.1796875" style="8"/>
    <col min="13" max="13" width="9.1796875" style="9" hidden="1" customWidth="1"/>
    <col min="14" max="15" width="9.1796875" style="9"/>
    <col min="16" max="16" width="11.7265625" style="9" customWidth="1"/>
    <col min="17" max="17" width="13.26953125" style="9" bestFit="1" customWidth="1"/>
    <col min="18" max="34" width="11.7265625" style="9" customWidth="1"/>
    <col min="35" max="35" width="14.1796875" style="9" customWidth="1"/>
    <col min="36" max="16384" width="9.1796875" style="9"/>
  </cols>
  <sheetData>
    <row r="1" spans="1:47" ht="31.5" x14ac:dyDescent="0.65">
      <c r="A1" s="238" t="s">
        <v>0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</row>
    <row r="2" spans="1:47" ht="3" customHeight="1" thickBot="1" x14ac:dyDescent="0.4">
      <c r="A2" s="9"/>
      <c r="K2" s="12"/>
    </row>
    <row r="3" spans="1:47" ht="24.75" customHeight="1" thickBot="1" x14ac:dyDescent="0.4">
      <c r="A3" s="9"/>
      <c r="C3" s="6" t="str">
        <f>IFERROR(VLOOKUP(D3,'Data for Website 23-24'!CH4:CI200,2,0),"")</f>
        <v/>
      </c>
      <c r="D3" s="239" t="s">
        <v>80</v>
      </c>
      <c r="E3" s="240"/>
      <c r="F3" s="240"/>
      <c r="G3" s="241"/>
    </row>
    <row r="4" spans="1:47" ht="14.25" customHeight="1" x14ac:dyDescent="0.35">
      <c r="A4" s="9"/>
      <c r="C4" s="13"/>
      <c r="D4" s="14"/>
      <c r="E4" s="14"/>
      <c r="F4" s="14"/>
      <c r="G4" s="14"/>
    </row>
    <row r="5" spans="1:47" s="15" customFormat="1" ht="19.5" customHeight="1" x14ac:dyDescent="0.25">
      <c r="B5" s="16"/>
      <c r="C5" s="17" t="s">
        <v>2</v>
      </c>
      <c r="D5" s="18"/>
      <c r="E5" s="148"/>
      <c r="F5" s="19"/>
      <c r="G5" s="19"/>
      <c r="H5" s="19"/>
      <c r="I5" s="19"/>
      <c r="J5" s="19"/>
      <c r="K5" s="19"/>
      <c r="L5" s="16"/>
    </row>
    <row r="6" spans="1:47" s="15" customFormat="1" ht="5.15" customHeight="1" thickBot="1" x14ac:dyDescent="0.3">
      <c r="B6" s="16"/>
      <c r="C6" s="17"/>
      <c r="D6" s="18"/>
      <c r="E6" s="148"/>
      <c r="F6" s="19"/>
      <c r="G6" s="19"/>
      <c r="H6" s="19"/>
      <c r="I6" s="19"/>
      <c r="J6" s="19"/>
      <c r="K6" s="19"/>
      <c r="L6" s="16"/>
    </row>
    <row r="7" spans="1:47" ht="30" customHeight="1" thickBot="1" x14ac:dyDescent="0.4">
      <c r="A7" s="9"/>
      <c r="C7" s="212" t="s">
        <v>3</v>
      </c>
      <c r="D7" s="20" t="s">
        <v>4</v>
      </c>
      <c r="E7" s="236" t="s">
        <v>5</v>
      </c>
      <c r="F7" s="234"/>
      <c r="G7" s="242" t="s">
        <v>6</v>
      </c>
      <c r="H7" s="243"/>
      <c r="I7" s="20" t="s">
        <v>7</v>
      </c>
      <c r="J7" s="20" t="s">
        <v>8</v>
      </c>
      <c r="K7" s="20" t="s">
        <v>9</v>
      </c>
      <c r="M7" s="9" t="s">
        <v>10</v>
      </c>
    </row>
    <row r="8" spans="1:47" ht="20.149999999999999" customHeight="1" x14ac:dyDescent="0.35">
      <c r="A8" s="9"/>
      <c r="C8" s="257"/>
      <c r="D8" s="21" t="s">
        <v>11</v>
      </c>
      <c r="E8" s="244">
        <f>IFERROR(IF($M$7="APT AWPU",Rates!E3,Rates!C3),"")</f>
        <v>3461.8317882299998</v>
      </c>
      <c r="F8" s="245"/>
      <c r="G8" s="246" t="str">
        <f>IFERROR(VLOOKUP(CONCATENATE(826,$C$3)*1,'Data for Website 23-24'!$B$3:$CF$200,4,0),"")</f>
        <v/>
      </c>
      <c r="H8" s="247"/>
      <c r="I8" s="22" t="str">
        <f>IFERROR(E8*G8,"")</f>
        <v/>
      </c>
      <c r="J8" s="248">
        <f>SUM(I8:I10)</f>
        <v>0</v>
      </c>
      <c r="K8" s="23" t="str">
        <f>IFERROR(IF(G8&gt;0,$I$8/$J$46,0),"")</f>
        <v/>
      </c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</row>
    <row r="9" spans="1:47" ht="20.149999999999999" customHeight="1" x14ac:dyDescent="0.35">
      <c r="A9" s="9"/>
      <c r="C9" s="257"/>
      <c r="D9" s="25" t="s">
        <v>12</v>
      </c>
      <c r="E9" s="249">
        <f>IFERROR(IF($M$7="APT AWPU",Rates!E4,Rates!C4),"")</f>
        <v>4880.632029075</v>
      </c>
      <c r="F9" s="250"/>
      <c r="G9" s="251" t="str">
        <f>IFERROR(VLOOKUP(CONCATENATE(826,$C$3)*1,'Data for Website 23-24'!$B$3:$CF$200,78,0),"")</f>
        <v/>
      </c>
      <c r="H9" s="252"/>
      <c r="I9" s="26" t="str">
        <f>IFERROR(E9*G9,"")</f>
        <v/>
      </c>
      <c r="J9" s="232"/>
      <c r="K9" s="27" t="str">
        <f>IFERROR(IF(G9&gt;0,$I$8/$J$46,0),"")</f>
        <v/>
      </c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</row>
    <row r="10" spans="1:47" ht="20.149999999999999" customHeight="1" thickBot="1" x14ac:dyDescent="0.4">
      <c r="A10" s="9"/>
      <c r="C10" s="213"/>
      <c r="D10" s="28" t="s">
        <v>13</v>
      </c>
      <c r="E10" s="253">
        <f>IFERROR(IF($M$7="APT AWPU",Rates!E5,Rates!C5),"")</f>
        <v>5500.7833924349998</v>
      </c>
      <c r="F10" s="254"/>
      <c r="G10" s="255" t="str">
        <f>IFERROR(VLOOKUP(CONCATENATE(826,$C$3)*1,'Data for Website 23-24'!$B$3:$CF$200,79,0),"")</f>
        <v/>
      </c>
      <c r="H10" s="256"/>
      <c r="I10" s="29" t="str">
        <f>IFERROR(E10*G10,"")</f>
        <v/>
      </c>
      <c r="J10" s="233"/>
      <c r="K10" s="30" t="str">
        <f>IFERROR(IF(G10&gt;0,$I$8/$J$46,0),"")</f>
        <v/>
      </c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</row>
    <row r="11" spans="1:47" ht="30" customHeight="1" x14ac:dyDescent="0.35">
      <c r="A11" s="9"/>
      <c r="C11" s="212"/>
      <c r="D11" s="234" t="s">
        <v>4</v>
      </c>
      <c r="E11" s="236" t="s">
        <v>14</v>
      </c>
      <c r="F11" s="214" t="s">
        <v>15</v>
      </c>
      <c r="G11" s="224" t="s">
        <v>16</v>
      </c>
      <c r="H11" s="226" t="s">
        <v>17</v>
      </c>
      <c r="I11" s="236" t="s">
        <v>7</v>
      </c>
      <c r="J11" s="214" t="s">
        <v>8</v>
      </c>
      <c r="K11" s="214" t="s">
        <v>9</v>
      </c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</row>
    <row r="12" spans="1:47" ht="30" customHeight="1" thickBot="1" x14ac:dyDescent="0.4">
      <c r="A12" s="9"/>
      <c r="C12" s="213"/>
      <c r="D12" s="235"/>
      <c r="E12" s="237"/>
      <c r="F12" s="215"/>
      <c r="G12" s="225"/>
      <c r="H12" s="227"/>
      <c r="I12" s="237"/>
      <c r="J12" s="215"/>
      <c r="K12" s="215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</row>
    <row r="13" spans="1:47" ht="20.149999999999999" customHeight="1" x14ac:dyDescent="0.35">
      <c r="A13" s="9"/>
      <c r="C13" s="228" t="s">
        <v>18</v>
      </c>
      <c r="D13" s="31" t="s">
        <v>19</v>
      </c>
      <c r="E13" s="32">
        <f>IFERROR(IF($M$7="APT AWPU",Rates!E6,Rates!C6),"")</f>
        <v>493.79039999999998</v>
      </c>
      <c r="F13" s="33">
        <f>IFERROR(IF($M$7="APT AWPU",Rates!E7,Rates!C7),"")</f>
        <v>493.79039999999998</v>
      </c>
      <c r="G13" s="34" t="str">
        <f>IFERROR(IF($G$8&gt;0,I13/E13,0),"")</f>
        <v/>
      </c>
      <c r="H13" s="35" t="str">
        <f>IFERROR(IF($G$9&gt;0,I13/F13,0),"")</f>
        <v/>
      </c>
      <c r="I13" s="36" t="str">
        <f>IFERROR(VLOOKUP(CONCATENATE(826,$C$3)*1,'Data for Website 23-24'!$B$3:$CF$108,9,0)+VLOOKUP(CONCATENATE(826,$C$3)*1,'Data for Website 23-24'!$B$3:$CF$108,10,0),"")</f>
        <v/>
      </c>
      <c r="J13" s="231">
        <f>SUM(I13:I20)</f>
        <v>0</v>
      </c>
      <c r="K13" s="37" t="str">
        <f>IFERROR($I13/$J$46,"")</f>
        <v/>
      </c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</row>
    <row r="14" spans="1:47" ht="20.149999999999999" customHeight="1" x14ac:dyDescent="0.35">
      <c r="A14" s="9"/>
      <c r="C14" s="229"/>
      <c r="D14" s="38" t="s">
        <v>20</v>
      </c>
      <c r="E14" s="39">
        <f>IFERROR(IF($M$7="APT AWPU",Rates!E8,Rates!C8),"")</f>
        <v>725.25464999999997</v>
      </c>
      <c r="F14" s="40">
        <f>IFERROR(IF($M$7="APT AWPU",Rates!E9,Rates!C9),"")</f>
        <v>1059.5918999999999</v>
      </c>
      <c r="G14" s="41" t="str">
        <f>IFERROR(IF($G$8&gt;0,I14/E14,0),"")</f>
        <v/>
      </c>
      <c r="H14" s="34" t="str">
        <f t="shared" ref="H14:H20" si="0">IFERROR(IF($G$9&gt;0,I14/F14,0),"")</f>
        <v/>
      </c>
      <c r="I14" s="42" t="str">
        <f>IFERROR(VLOOKUP(CONCATENATE(826,$C$3)*1,'Data for Website 23-24'!$B$3:$CF$108,11,0)+VLOOKUP(CONCATENATE(826,$C$3)*1,'Data for Website 23-24'!$B$3:$CF$108,12,0),"")</f>
        <v/>
      </c>
      <c r="J14" s="232"/>
      <c r="K14" s="27" t="str">
        <f t="shared" ref="K14:K20" si="1">IFERROR($I14/$J$46,"")</f>
        <v/>
      </c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</row>
    <row r="15" spans="1:47" ht="20.149999999999999" customHeight="1" x14ac:dyDescent="0.35">
      <c r="A15" s="9"/>
      <c r="C15" s="229"/>
      <c r="D15" s="43" t="s">
        <v>21</v>
      </c>
      <c r="E15" s="39">
        <f>IFERROR(IF($M$7="APT AWPU",Rates!E10,Rates!C10),"")</f>
        <v>236.60789999999997</v>
      </c>
      <c r="F15" s="40">
        <f>IFERROR(IF($M$7="APT AWPU",Rates!E11,Rates!C11),"")</f>
        <v>344.62455</v>
      </c>
      <c r="G15" s="41" t="str">
        <f>IFERROR(IF($G$8&gt;0,I15/E15,0),"")</f>
        <v/>
      </c>
      <c r="H15" s="44" t="str">
        <f t="shared" si="0"/>
        <v/>
      </c>
      <c r="I15" s="42" t="str">
        <f>IFERROR(VLOOKUP(CONCATENATE(826,$C$3)*1,'Data for Website 23-24'!$B$3:$CF$108,13,0)+VLOOKUP(CONCATENATE(826,$C$3)*1,'Data for Website 23-24'!$B$3:$CF$108,19,0),"")</f>
        <v/>
      </c>
      <c r="J15" s="232"/>
      <c r="K15" s="27" t="str">
        <f t="shared" si="1"/>
        <v/>
      </c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</row>
    <row r="16" spans="1:47" ht="20.149999999999999" customHeight="1" x14ac:dyDescent="0.35">
      <c r="A16" s="9"/>
      <c r="C16" s="229"/>
      <c r="D16" s="43" t="s">
        <v>22</v>
      </c>
      <c r="E16" s="39">
        <f>IFERROR(IF($M$7="APT AWPU",Rates!E12,Rates!C12),"")</f>
        <v>288.0444</v>
      </c>
      <c r="F16" s="40">
        <f>IFERROR(IF($M$7="APT AWPU",Rates!E13,Rates!C13),"")</f>
        <v>457.78484999999995</v>
      </c>
      <c r="G16" s="41" t="str">
        <f>IFERROR(IF($G$8&gt;0,I16/E16,0),"")</f>
        <v/>
      </c>
      <c r="H16" s="44" t="str">
        <f t="shared" si="0"/>
        <v/>
      </c>
      <c r="I16" s="42" t="str">
        <f>IFERROR(VLOOKUP(CONCATENATE(826,$C$3)*1,'Data for Website 23-24'!$B$3:$CF$108,14,0)+VLOOKUP(CONCATENATE(826,$C$3)*1,'Data for Website 23-24'!$B$3:$CF$108,20,0),"")</f>
        <v/>
      </c>
      <c r="J16" s="232"/>
      <c r="K16" s="27" t="str">
        <f t="shared" si="1"/>
        <v/>
      </c>
      <c r="M16" s="45"/>
      <c r="N16" s="45"/>
      <c r="O16" s="45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45"/>
    </row>
    <row r="17" spans="1:47" ht="20.149999999999999" customHeight="1" x14ac:dyDescent="0.35">
      <c r="A17" s="9"/>
      <c r="C17" s="229"/>
      <c r="D17" s="43" t="s">
        <v>23</v>
      </c>
      <c r="E17" s="39">
        <f>IFERROR(IF($M$7="APT AWPU",Rates!E14,Rates!C14),"")</f>
        <v>452.64119999999997</v>
      </c>
      <c r="F17" s="40">
        <f>IFERROR(IF($M$7="APT AWPU",Rates!E15,Rates!C15),"")</f>
        <v>637.81259999999997</v>
      </c>
      <c r="G17" s="41" t="str">
        <f t="shared" ref="G17:G20" si="2">IFERROR(IF($G$8&gt;0,I17/E17,0),"")</f>
        <v/>
      </c>
      <c r="H17" s="44" t="str">
        <f t="shared" si="0"/>
        <v/>
      </c>
      <c r="I17" s="42" t="str">
        <f>IFERROR(VLOOKUP(CONCATENATE(826,$C$3)*1,'Data for Website 23-24'!$B$3:$CF$108,15,0)+VLOOKUP(CONCATENATE(826,$C$3)*1,'Data for Website 23-24'!$B$3:$CF$108,21,0),"")</f>
        <v/>
      </c>
      <c r="J17" s="232"/>
      <c r="K17" s="27" t="str">
        <f t="shared" si="1"/>
        <v/>
      </c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45"/>
    </row>
    <row r="18" spans="1:47" ht="20.149999999999999" customHeight="1" x14ac:dyDescent="0.35">
      <c r="A18" s="9"/>
      <c r="C18" s="229"/>
      <c r="D18" s="43" t="s">
        <v>24</v>
      </c>
      <c r="E18" s="39">
        <f>IFERROR(IF($M$7="APT AWPU",Rates!E16,Rates!C16),"")</f>
        <v>493.79039999999998</v>
      </c>
      <c r="F18" s="40">
        <f>IFERROR(IF($M$7="APT AWPU",Rates!E17,Rates!C17),"")</f>
        <v>699.53639999999996</v>
      </c>
      <c r="G18" s="41" t="str">
        <f t="shared" si="2"/>
        <v/>
      </c>
      <c r="H18" s="44" t="str">
        <f t="shared" si="0"/>
        <v/>
      </c>
      <c r="I18" s="42" t="str">
        <f>IFERROR(VLOOKUP(CONCATENATE(826,$C$3)*1,'Data for Website 23-24'!$B$3:$CF$108,16,0)+VLOOKUP(CONCATENATE(826,$C$3)*1,'Data for Website 23-24'!$B$3:$CF$108,22,0),"")</f>
        <v/>
      </c>
      <c r="J18" s="232"/>
      <c r="K18" s="27" t="str">
        <f t="shared" si="1"/>
        <v/>
      </c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45"/>
    </row>
    <row r="19" spans="1:47" ht="20.149999999999999" customHeight="1" x14ac:dyDescent="0.35">
      <c r="A19" s="9"/>
      <c r="C19" s="229"/>
      <c r="D19" s="43" t="s">
        <v>25</v>
      </c>
      <c r="E19" s="39">
        <f>IFERROR(IF($M$7="APT AWPU",Rates!E18,Rates!C18),"")</f>
        <v>524.65229999999997</v>
      </c>
      <c r="F19" s="40">
        <f>IFERROR(IF($M$7="APT AWPU",Rates!E19,Rates!C19),"")</f>
        <v>750.97289999999998</v>
      </c>
      <c r="G19" s="41" t="str">
        <f t="shared" si="2"/>
        <v/>
      </c>
      <c r="H19" s="44" t="str">
        <f t="shared" si="0"/>
        <v/>
      </c>
      <c r="I19" s="42" t="str">
        <f>IFERROR(VLOOKUP(CONCATENATE(826,$C$3)*1,'Data for Website 23-24'!$B$3:$CF$108,17,0)+VLOOKUP(CONCATENATE(826,$C$3)*1,'Data for Website 23-24'!$B$3:$CF$108,23,0),"")</f>
        <v/>
      </c>
      <c r="J19" s="232"/>
      <c r="K19" s="27" t="str">
        <f t="shared" si="1"/>
        <v/>
      </c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45"/>
    </row>
    <row r="20" spans="1:47" ht="20.149999999999999" customHeight="1" thickBot="1" x14ac:dyDescent="0.4">
      <c r="A20" s="9"/>
      <c r="C20" s="230"/>
      <c r="D20" s="46" t="s">
        <v>26</v>
      </c>
      <c r="E20" s="47">
        <f>IFERROR(IF($M$7="APT AWPU",Rates!E20,Rates!C20),"")</f>
        <v>689.2491</v>
      </c>
      <c r="F20" s="48">
        <f>IFERROR(IF($M$7="APT AWPU",Rates!E21,Rates!C21),"")</f>
        <v>956.71889999999996</v>
      </c>
      <c r="G20" s="49" t="str">
        <f t="shared" si="2"/>
        <v/>
      </c>
      <c r="H20" s="50" t="str">
        <f t="shared" si="0"/>
        <v/>
      </c>
      <c r="I20" s="51" t="str">
        <f>IFERROR(VLOOKUP(CONCATENATE(826,$C$3)*1,'Data for Website 23-24'!$B$3:$CF$108,18,0)+VLOOKUP(CONCATENATE(826,$C$3)*1,'Data for Website 23-24'!$B$3:$CF$108,24,0),"")</f>
        <v/>
      </c>
      <c r="J20" s="233"/>
      <c r="K20" s="30" t="str">
        <f t="shared" si="1"/>
        <v/>
      </c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45"/>
    </row>
    <row r="21" spans="1:47" ht="30" customHeight="1" x14ac:dyDescent="0.35">
      <c r="A21" s="9"/>
      <c r="C21" s="212"/>
      <c r="D21" s="214" t="s">
        <v>4</v>
      </c>
      <c r="E21" s="214" t="s">
        <v>14</v>
      </c>
      <c r="F21" s="214" t="s">
        <v>15</v>
      </c>
      <c r="G21" s="224" t="s">
        <v>16</v>
      </c>
      <c r="H21" s="226" t="s">
        <v>17</v>
      </c>
      <c r="I21" s="214" t="s">
        <v>7</v>
      </c>
      <c r="J21" s="214" t="s">
        <v>8</v>
      </c>
      <c r="K21" s="52" t="s">
        <v>9</v>
      </c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45"/>
    </row>
    <row r="22" spans="1:47" ht="30" customHeight="1" thickBot="1" x14ac:dyDescent="0.4">
      <c r="A22" s="9"/>
      <c r="C22" s="213"/>
      <c r="D22" s="215"/>
      <c r="E22" s="215"/>
      <c r="F22" s="215"/>
      <c r="G22" s="225"/>
      <c r="H22" s="227"/>
      <c r="I22" s="215"/>
      <c r="J22" s="215"/>
      <c r="K22" s="53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45"/>
    </row>
    <row r="23" spans="1:47" ht="30" customHeight="1" thickBot="1" x14ac:dyDescent="0.4">
      <c r="A23" s="9"/>
      <c r="C23" s="54" t="s">
        <v>27</v>
      </c>
      <c r="D23" s="55" t="s">
        <v>28</v>
      </c>
      <c r="E23" s="216">
        <v>0</v>
      </c>
      <c r="F23" s="217"/>
      <c r="G23" s="218">
        <f>IFERROR(G8+G9+G10/E23,0)</f>
        <v>0</v>
      </c>
      <c r="H23" s="219"/>
      <c r="I23" s="36" t="str">
        <f>IFERROR(VLOOKUP(CONCATENATE(826,$C$3)*1,'Data for Website 23-24'!$B$3:$CF$108,27,0),"")</f>
        <v/>
      </c>
      <c r="J23" s="220">
        <f>SUM(I23:I28)</f>
        <v>0</v>
      </c>
      <c r="K23" s="23" t="str">
        <f t="shared" ref="K23:K28" si="3">IFERROR($I23/$J$46,"")</f>
        <v/>
      </c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45"/>
    </row>
    <row r="24" spans="1:47" ht="30" customHeight="1" x14ac:dyDescent="0.35">
      <c r="A24" s="9"/>
      <c r="C24" s="211" t="s">
        <v>29</v>
      </c>
      <c r="D24" s="56" t="s">
        <v>30</v>
      </c>
      <c r="E24" s="39">
        <f>IFERROR(IF($M$7="APT AWPU",Rates!E22,Rates!C22),"")</f>
        <v>596.66339999999991</v>
      </c>
      <c r="F24" s="57"/>
      <c r="G24" s="58" t="str">
        <f>IFERROR(I24/E24,"")</f>
        <v/>
      </c>
      <c r="H24" s="34"/>
      <c r="I24" s="42" t="str">
        <f>IFERROR(VLOOKUP(CONCATENATE(826,$C$3)*1,'Data for Website 23-24'!$B$3:$CF$108,25,0),"")</f>
        <v/>
      </c>
      <c r="J24" s="221"/>
      <c r="K24" s="59" t="str">
        <f t="shared" si="3"/>
        <v/>
      </c>
      <c r="M24" s="45"/>
      <c r="N24" s="60"/>
      <c r="O24" s="45"/>
      <c r="P24" s="61"/>
      <c r="Q24" s="12"/>
      <c r="R24" s="12"/>
      <c r="S24" s="12"/>
      <c r="T24" s="12"/>
      <c r="U24" s="12"/>
      <c r="V24" s="12"/>
      <c r="W24" s="1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3"/>
      <c r="AI24" s="62"/>
      <c r="AJ24" s="60"/>
      <c r="AK24" s="60"/>
      <c r="AL24" s="24"/>
      <c r="AM24" s="24"/>
      <c r="AN24" s="24"/>
      <c r="AO24" s="24"/>
      <c r="AP24" s="24"/>
      <c r="AQ24" s="24"/>
      <c r="AR24" s="24"/>
      <c r="AS24" s="24"/>
      <c r="AT24" s="24"/>
      <c r="AU24" s="45"/>
    </row>
    <row r="25" spans="1:47" ht="30" customHeight="1" thickBot="1" x14ac:dyDescent="0.4">
      <c r="A25" s="9"/>
      <c r="C25" s="206"/>
      <c r="D25" s="56" t="s">
        <v>31</v>
      </c>
      <c r="E25" s="64"/>
      <c r="F25" s="33">
        <f>IFERROR(IF($M$7="APT AWPU",Rates!E23,Rates!C23),"")</f>
        <v>1609.96245</v>
      </c>
      <c r="G25" s="58"/>
      <c r="H25" s="34" t="str">
        <f>IFERROR(I25/F25,"")</f>
        <v/>
      </c>
      <c r="I25" s="42" t="str">
        <f>IFERROR(VLOOKUP(CONCATENATE(826,$C$3)*1,'Data for Website 23-24'!$B$3:$CF$108,26,0),"")</f>
        <v/>
      </c>
      <c r="J25" s="221"/>
      <c r="K25" s="37" t="str">
        <f t="shared" si="3"/>
        <v/>
      </c>
      <c r="M25" s="65"/>
      <c r="N25" s="66"/>
      <c r="O25" s="65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6"/>
      <c r="AK25" s="66"/>
      <c r="AL25" s="68"/>
      <c r="AM25" s="68"/>
      <c r="AN25" s="24"/>
      <c r="AO25" s="24"/>
      <c r="AP25" s="24"/>
      <c r="AQ25" s="24"/>
      <c r="AR25" s="24"/>
      <c r="AS25" s="24"/>
      <c r="AT25" s="24"/>
      <c r="AU25" s="45"/>
    </row>
    <row r="26" spans="1:47" ht="30" customHeight="1" thickBot="1" x14ac:dyDescent="0.4">
      <c r="A26" s="9"/>
      <c r="C26" s="69" t="s">
        <v>32</v>
      </c>
      <c r="D26" s="46" t="s">
        <v>33</v>
      </c>
      <c r="E26" s="47">
        <f>IFERROR(IF($M$7="APT AWPU",Rates!E24,Rates!C24),"")</f>
        <v>972.1498499999999</v>
      </c>
      <c r="F26" s="48">
        <f>IFERROR(IF($M$7="APT AWPU",Rates!E25,Rates!C25),"")</f>
        <v>1399.0727999999999</v>
      </c>
      <c r="G26" s="70" t="str">
        <f>IFERROR(IF($G$8&gt;0,I26/E26,0),"")</f>
        <v/>
      </c>
      <c r="H26" s="71" t="str">
        <f>IFERROR(IF($G$9&gt;0,I26/F26,0),"")</f>
        <v/>
      </c>
      <c r="I26" s="51" t="str">
        <f>IFERROR(VLOOKUP(CONCATENATE(826,$C$3)*1,'Data for Website 23-24'!$B$3:$CF$108,30,0)+VLOOKUP(CONCATENATE(826,$C$3)*1,'Data for Website 23-24'!$B$3:$CF$108,31,0),"")</f>
        <v/>
      </c>
      <c r="J26" s="221"/>
      <c r="K26" s="59" t="str">
        <f t="shared" si="3"/>
        <v/>
      </c>
      <c r="M26" s="65"/>
      <c r="N26" s="66"/>
      <c r="O26" s="65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6"/>
      <c r="AK26" s="66"/>
      <c r="AL26" s="68"/>
      <c r="AM26" s="68"/>
      <c r="AN26" s="24"/>
      <c r="AO26" s="24"/>
      <c r="AP26" s="24"/>
      <c r="AQ26" s="24"/>
      <c r="AR26" s="24"/>
      <c r="AS26" s="24"/>
      <c r="AT26" s="24"/>
      <c r="AU26" s="45"/>
    </row>
    <row r="27" spans="1:47" ht="30" customHeight="1" x14ac:dyDescent="0.35">
      <c r="A27" s="9"/>
      <c r="C27" s="205" t="s">
        <v>34</v>
      </c>
      <c r="D27" s="56" t="s">
        <v>35</v>
      </c>
      <c r="E27" s="39">
        <f>IFERROR(IF($M$7="APT AWPU",Rates!E26,Rates!C26),"")</f>
        <v>1188.1831499999998</v>
      </c>
      <c r="F27" s="57"/>
      <c r="G27" s="58" t="str">
        <f>IFERROR(I27/E27,"")</f>
        <v/>
      </c>
      <c r="H27" s="34"/>
      <c r="I27" s="42" t="str">
        <f>IFERROR(VLOOKUP(CONCATENATE(826,$C$3)*1,'Data for Website 23-24'!$B$3:$CF$108,28,0),"")</f>
        <v/>
      </c>
      <c r="J27" s="222"/>
      <c r="K27" s="23" t="str">
        <f t="shared" si="3"/>
        <v/>
      </c>
      <c r="M27" s="65"/>
      <c r="N27" s="66"/>
      <c r="O27" s="65"/>
      <c r="P27" s="200" t="s">
        <v>36</v>
      </c>
      <c r="Q27" s="200"/>
      <c r="R27" s="200" t="s">
        <v>37</v>
      </c>
      <c r="S27" s="200"/>
      <c r="T27" s="200" t="s">
        <v>38</v>
      </c>
      <c r="U27" s="200"/>
      <c r="V27" s="200" t="s">
        <v>39</v>
      </c>
      <c r="W27" s="200"/>
      <c r="X27" s="200" t="s">
        <v>40</v>
      </c>
      <c r="Y27" s="200"/>
      <c r="Z27" s="200" t="s">
        <v>41</v>
      </c>
      <c r="AA27" s="200"/>
      <c r="AB27" s="200" t="s">
        <v>42</v>
      </c>
      <c r="AC27" s="200"/>
      <c r="AD27" s="200" t="s">
        <v>43</v>
      </c>
      <c r="AE27" s="200"/>
      <c r="AF27" s="200" t="s">
        <v>44</v>
      </c>
      <c r="AG27" s="200"/>
      <c r="AH27" s="210" t="s">
        <v>45</v>
      </c>
      <c r="AI27" s="210"/>
      <c r="AJ27" s="65"/>
      <c r="AK27" s="65"/>
      <c r="AL27" s="65"/>
      <c r="AM27" s="65"/>
      <c r="AN27" s="24"/>
      <c r="AO27" s="24"/>
      <c r="AP27" s="24"/>
      <c r="AQ27" s="24"/>
      <c r="AR27" s="24"/>
      <c r="AS27" s="24"/>
      <c r="AT27" s="24"/>
      <c r="AU27" s="45"/>
    </row>
    <row r="28" spans="1:47" ht="30" customHeight="1" thickBot="1" x14ac:dyDescent="0.4">
      <c r="A28" s="9"/>
      <c r="C28" s="206"/>
      <c r="D28" s="28" t="s">
        <v>46</v>
      </c>
      <c r="E28" s="72"/>
      <c r="F28" s="48">
        <f>IFERROR(IF($M$7="APT AWPU",Rates!E27,Rates!C27),"")</f>
        <v>1800.2774999999999</v>
      </c>
      <c r="G28" s="70"/>
      <c r="H28" s="71" t="str">
        <f>IFERROR(I28/F28,"")</f>
        <v/>
      </c>
      <c r="I28" s="51" t="str">
        <f>IFERROR(VLOOKUP(CONCATENATE(826,$C$3)*1,'Data for Website 23-24'!$B$3:$CF$108,29,0),"")</f>
        <v/>
      </c>
      <c r="J28" s="223"/>
      <c r="K28" s="30" t="str">
        <f t="shared" si="3"/>
        <v/>
      </c>
      <c r="M28" s="65"/>
      <c r="N28" s="66"/>
      <c r="O28" s="65"/>
      <c r="P28" s="73" t="s">
        <v>47</v>
      </c>
      <c r="Q28" s="73" t="s">
        <v>48</v>
      </c>
      <c r="R28" s="73" t="s">
        <v>47</v>
      </c>
      <c r="S28" s="73" t="s">
        <v>48</v>
      </c>
      <c r="T28" s="73" t="s">
        <v>47</v>
      </c>
      <c r="U28" s="73" t="s">
        <v>48</v>
      </c>
      <c r="V28" s="73" t="s">
        <v>47</v>
      </c>
      <c r="W28" s="73" t="s">
        <v>48</v>
      </c>
      <c r="X28" s="73" t="s">
        <v>47</v>
      </c>
      <c r="Y28" s="73" t="s">
        <v>48</v>
      </c>
      <c r="Z28" s="73" t="s">
        <v>47</v>
      </c>
      <c r="AA28" s="73" t="s">
        <v>48</v>
      </c>
      <c r="AB28" s="73" t="s">
        <v>47</v>
      </c>
      <c r="AC28" s="73" t="s">
        <v>48</v>
      </c>
      <c r="AD28" s="73" t="s">
        <v>47</v>
      </c>
      <c r="AE28" s="73" t="s">
        <v>48</v>
      </c>
      <c r="AF28" s="73" t="s">
        <v>47</v>
      </c>
      <c r="AG28" s="73" t="s">
        <v>48</v>
      </c>
      <c r="AH28" s="73" t="s">
        <v>47</v>
      </c>
      <c r="AI28" s="73" t="s">
        <v>48</v>
      </c>
      <c r="AJ28" s="65"/>
      <c r="AK28" s="65"/>
      <c r="AL28" s="65"/>
      <c r="AM28" s="65"/>
      <c r="AN28" s="24"/>
      <c r="AO28" s="24"/>
      <c r="AP28" s="24"/>
      <c r="AQ28" s="24"/>
      <c r="AR28" s="24"/>
      <c r="AS28" s="24"/>
      <c r="AT28" s="24"/>
      <c r="AU28" s="45"/>
    </row>
    <row r="29" spans="1:47" ht="5.15" customHeight="1" x14ac:dyDescent="0.35">
      <c r="A29" s="9"/>
      <c r="C29" s="74"/>
      <c r="D29" s="75"/>
      <c r="E29" s="76"/>
      <c r="F29" s="77"/>
      <c r="G29" s="77"/>
      <c r="H29" s="76"/>
      <c r="I29" s="76"/>
      <c r="J29" s="76"/>
      <c r="M29" s="65"/>
      <c r="N29" s="66"/>
      <c r="O29" s="65"/>
      <c r="P29" s="78">
        <v>0</v>
      </c>
      <c r="Q29" s="78">
        <v>0</v>
      </c>
      <c r="R29" s="78">
        <v>0</v>
      </c>
      <c r="S29" s="78">
        <v>0</v>
      </c>
      <c r="T29" s="78">
        <v>0</v>
      </c>
      <c r="U29" s="78">
        <v>0</v>
      </c>
      <c r="V29" s="78">
        <v>0</v>
      </c>
      <c r="W29" s="78">
        <v>0</v>
      </c>
      <c r="X29" s="78">
        <v>727.30127999999991</v>
      </c>
      <c r="Y29" s="78">
        <v>0</v>
      </c>
      <c r="Z29" s="78">
        <v>2060.3433199999999</v>
      </c>
      <c r="AA29" s="78">
        <v>0</v>
      </c>
      <c r="AB29" s="78">
        <v>4438.4190526361035</v>
      </c>
      <c r="AC29" s="78">
        <v>0</v>
      </c>
      <c r="AD29" s="78">
        <v>0</v>
      </c>
      <c r="AE29" s="78">
        <v>0</v>
      </c>
      <c r="AF29" s="78">
        <v>0</v>
      </c>
      <c r="AG29" s="78">
        <v>0</v>
      </c>
      <c r="AH29" s="78">
        <v>7226.0636526361031</v>
      </c>
      <c r="AI29" s="78">
        <v>0</v>
      </c>
      <c r="AJ29" s="65"/>
      <c r="AK29" s="65"/>
      <c r="AL29" s="65"/>
      <c r="AM29" s="65"/>
      <c r="AN29" s="24"/>
      <c r="AO29" s="24"/>
      <c r="AP29" s="24"/>
      <c r="AQ29" s="24"/>
      <c r="AR29" s="24"/>
      <c r="AS29" s="24"/>
      <c r="AT29" s="24"/>
      <c r="AU29" s="45"/>
    </row>
    <row r="30" spans="1:47" s="15" customFormat="1" ht="20.149999999999999" customHeight="1" x14ac:dyDescent="0.25">
      <c r="B30" s="16"/>
      <c r="C30" s="79" t="s">
        <v>49</v>
      </c>
      <c r="D30" s="80"/>
      <c r="E30" s="81"/>
      <c r="F30" s="81"/>
      <c r="G30" s="81"/>
      <c r="H30" s="81"/>
      <c r="I30" s="81"/>
      <c r="J30" s="81"/>
      <c r="K30" s="16"/>
      <c r="L30" s="16"/>
      <c r="M30" s="82"/>
      <c r="N30" s="83"/>
      <c r="O30" s="82"/>
      <c r="P30" s="84">
        <v>0</v>
      </c>
      <c r="Q30" s="84">
        <v>0</v>
      </c>
      <c r="R30" s="84">
        <v>0</v>
      </c>
      <c r="S30" s="84">
        <v>0</v>
      </c>
      <c r="T30" s="84">
        <v>0</v>
      </c>
      <c r="U30" s="84">
        <v>0</v>
      </c>
      <c r="V30" s="84">
        <v>0</v>
      </c>
      <c r="W30" s="84">
        <v>0</v>
      </c>
      <c r="X30" s="84">
        <v>727.30127999999991</v>
      </c>
      <c r="Y30" s="84">
        <v>0</v>
      </c>
      <c r="Z30" s="84">
        <v>2060.3433199999999</v>
      </c>
      <c r="AA30" s="84">
        <v>0</v>
      </c>
      <c r="AB30" s="84">
        <v>0</v>
      </c>
      <c r="AC30" s="84">
        <v>0</v>
      </c>
      <c r="AD30" s="84">
        <v>0</v>
      </c>
      <c r="AE30" s="84">
        <v>0</v>
      </c>
      <c r="AF30" s="84">
        <v>0</v>
      </c>
      <c r="AG30" s="84">
        <v>0</v>
      </c>
      <c r="AH30" s="85">
        <v>2787.6445999999996</v>
      </c>
      <c r="AI30" s="85">
        <v>0</v>
      </c>
      <c r="AJ30" s="82"/>
      <c r="AK30" s="82"/>
      <c r="AL30" s="82"/>
      <c r="AM30" s="82"/>
      <c r="AN30" s="86"/>
      <c r="AO30" s="86"/>
      <c r="AP30" s="86"/>
      <c r="AQ30" s="86"/>
      <c r="AR30" s="86"/>
      <c r="AS30" s="86"/>
      <c r="AT30" s="86"/>
      <c r="AU30" s="87"/>
    </row>
    <row r="31" spans="1:47" ht="5.15" customHeight="1" thickBot="1" x14ac:dyDescent="0.4">
      <c r="A31" s="9"/>
      <c r="C31" s="88"/>
      <c r="D31" s="89"/>
      <c r="E31" s="90"/>
      <c r="F31" s="90"/>
      <c r="G31" s="90"/>
      <c r="H31" s="90"/>
      <c r="I31" s="90"/>
      <c r="J31" s="90"/>
      <c r="M31" s="65"/>
      <c r="N31" s="66"/>
      <c r="O31" s="65"/>
      <c r="P31" s="91">
        <v>0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  <c r="W31" s="91">
        <v>0</v>
      </c>
      <c r="X31" s="91">
        <v>0</v>
      </c>
      <c r="Y31" s="91">
        <v>0</v>
      </c>
      <c r="Z31" s="91">
        <v>0</v>
      </c>
      <c r="AA31" s="91">
        <v>0</v>
      </c>
      <c r="AB31" s="91">
        <v>0</v>
      </c>
      <c r="AC31" s="91">
        <v>0</v>
      </c>
      <c r="AD31" s="91">
        <v>0</v>
      </c>
      <c r="AE31" s="91">
        <v>0</v>
      </c>
      <c r="AF31" s="91">
        <v>0</v>
      </c>
      <c r="AG31" s="91">
        <v>0</v>
      </c>
      <c r="AH31" s="92">
        <v>0</v>
      </c>
      <c r="AI31" s="92">
        <v>0</v>
      </c>
      <c r="AJ31" s="65"/>
      <c r="AK31" s="65"/>
      <c r="AL31" s="65"/>
      <c r="AM31" s="65"/>
      <c r="AN31" s="24"/>
      <c r="AO31" s="24"/>
      <c r="AP31" s="24"/>
      <c r="AQ31" s="24"/>
      <c r="AR31" s="24"/>
      <c r="AS31" s="24"/>
      <c r="AT31" s="24"/>
      <c r="AU31" s="45"/>
    </row>
    <row r="32" spans="1:47" ht="29.5" thickBot="1" x14ac:dyDescent="0.4">
      <c r="A32" s="9"/>
      <c r="C32" s="202" t="s">
        <v>50</v>
      </c>
      <c r="D32" s="203"/>
      <c r="E32" s="203"/>
      <c r="F32" s="203"/>
      <c r="G32" s="203"/>
      <c r="H32" s="203"/>
      <c r="I32" s="204"/>
      <c r="J32" s="52" t="s">
        <v>51</v>
      </c>
      <c r="K32" s="52" t="s">
        <v>9</v>
      </c>
      <c r="M32" s="65"/>
      <c r="N32" s="66"/>
      <c r="O32" s="65"/>
      <c r="P32" s="91">
        <v>0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  <c r="W32" s="91">
        <v>0</v>
      </c>
      <c r="X32" s="91">
        <v>0</v>
      </c>
      <c r="Y32" s="91">
        <v>0</v>
      </c>
      <c r="Z32" s="91">
        <v>0</v>
      </c>
      <c r="AA32" s="91">
        <v>0</v>
      </c>
      <c r="AB32" s="91">
        <v>0</v>
      </c>
      <c r="AC32" s="91">
        <v>0</v>
      </c>
      <c r="AD32" s="91">
        <v>0</v>
      </c>
      <c r="AE32" s="91">
        <v>0</v>
      </c>
      <c r="AF32" s="91">
        <v>0</v>
      </c>
      <c r="AG32" s="91">
        <v>0</v>
      </c>
      <c r="AH32" s="92">
        <v>0</v>
      </c>
      <c r="AI32" s="92">
        <v>0</v>
      </c>
      <c r="AJ32" s="65"/>
      <c r="AK32" s="65"/>
      <c r="AL32" s="65"/>
      <c r="AM32" s="65"/>
      <c r="AN32" s="24"/>
      <c r="AO32" s="24"/>
      <c r="AP32" s="24"/>
      <c r="AQ32" s="24"/>
      <c r="AR32" s="24"/>
      <c r="AS32" s="24"/>
      <c r="AT32" s="24"/>
      <c r="AU32" s="45"/>
    </row>
    <row r="33" spans="1:47" ht="20.149999999999999" customHeight="1" x14ac:dyDescent="0.35">
      <c r="A33" s="9"/>
      <c r="C33" s="207" t="s">
        <v>52</v>
      </c>
      <c r="D33" s="208"/>
      <c r="E33" s="208"/>
      <c r="F33" s="208"/>
      <c r="G33" s="208"/>
      <c r="H33" s="208"/>
      <c r="I33" s="209"/>
      <c r="J33" s="93" t="str">
        <f>IFERROR(VLOOKUP(CONCATENATE(826,$C$3)*1,'Data for Website 23-24'!$B$3:$CF$108,32,0),"")</f>
        <v/>
      </c>
      <c r="K33" s="94" t="str">
        <f>IFERROR($J33/$J$46,"")</f>
        <v/>
      </c>
      <c r="M33" s="65"/>
      <c r="N33" s="66"/>
      <c r="O33" s="65"/>
      <c r="P33" s="91">
        <v>0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  <c r="W33" s="91">
        <v>0</v>
      </c>
      <c r="X33" s="91">
        <v>0</v>
      </c>
      <c r="Y33" s="91">
        <v>0</v>
      </c>
      <c r="Z33" s="91">
        <v>0</v>
      </c>
      <c r="AA33" s="91">
        <v>0</v>
      </c>
      <c r="AB33" s="91">
        <v>0</v>
      </c>
      <c r="AC33" s="91">
        <v>0</v>
      </c>
      <c r="AD33" s="91">
        <v>0</v>
      </c>
      <c r="AE33" s="91">
        <v>0</v>
      </c>
      <c r="AF33" s="91">
        <v>0</v>
      </c>
      <c r="AG33" s="91">
        <v>0</v>
      </c>
      <c r="AH33" s="92">
        <v>0</v>
      </c>
      <c r="AI33" s="92">
        <v>0</v>
      </c>
      <c r="AJ33" s="65"/>
      <c r="AK33" s="65"/>
      <c r="AL33" s="65"/>
      <c r="AM33" s="65"/>
      <c r="AN33" s="24"/>
      <c r="AO33" s="24"/>
      <c r="AP33" s="24"/>
      <c r="AQ33" s="24"/>
      <c r="AR33" s="24"/>
      <c r="AS33" s="24"/>
      <c r="AT33" s="24"/>
      <c r="AU33" s="45"/>
    </row>
    <row r="34" spans="1:47" ht="20.149999999999999" customHeight="1" x14ac:dyDescent="0.35">
      <c r="A34" s="9"/>
      <c r="C34" s="163" t="s">
        <v>53</v>
      </c>
      <c r="D34" s="164"/>
      <c r="E34" s="164"/>
      <c r="F34" s="164"/>
      <c r="G34" s="164"/>
      <c r="H34" s="164"/>
      <c r="I34" s="201"/>
      <c r="J34" s="95" t="str">
        <f>IFERROR(VLOOKUP(CONCATENATE(826,$C$3)*1,'Data for Website 23-24'!$B$3:$CF$108,33,0),"")</f>
        <v/>
      </c>
      <c r="K34" s="96" t="str">
        <f t="shared" ref="K34:K37" si="4">IFERROR($J34/$J$46,"")</f>
        <v/>
      </c>
      <c r="M34" s="65"/>
      <c r="N34" s="66"/>
      <c r="O34" s="65"/>
      <c r="P34" s="91">
        <v>0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1">
        <v>0</v>
      </c>
      <c r="W34" s="91">
        <v>0</v>
      </c>
      <c r="X34" s="91">
        <v>0</v>
      </c>
      <c r="Y34" s="91">
        <v>0</v>
      </c>
      <c r="Z34" s="91">
        <v>0</v>
      </c>
      <c r="AA34" s="91">
        <v>0</v>
      </c>
      <c r="AB34" s="91">
        <v>283.60505128665221</v>
      </c>
      <c r="AC34" s="91">
        <v>0</v>
      </c>
      <c r="AD34" s="91">
        <v>0</v>
      </c>
      <c r="AE34" s="91">
        <v>0</v>
      </c>
      <c r="AF34" s="91">
        <v>0</v>
      </c>
      <c r="AG34" s="91">
        <v>0</v>
      </c>
      <c r="AH34" s="92">
        <v>283.60505128665221</v>
      </c>
      <c r="AI34" s="92">
        <v>0</v>
      </c>
      <c r="AJ34" s="65"/>
      <c r="AK34" s="65"/>
      <c r="AL34" s="65"/>
      <c r="AM34" s="65"/>
      <c r="AN34" s="24"/>
      <c r="AO34" s="24"/>
      <c r="AP34" s="24"/>
      <c r="AQ34" s="24"/>
      <c r="AR34" s="24"/>
      <c r="AS34" s="24"/>
      <c r="AT34" s="24"/>
      <c r="AU34" s="45"/>
    </row>
    <row r="35" spans="1:47" ht="20.149999999999999" customHeight="1" x14ac:dyDescent="0.35">
      <c r="A35" s="9"/>
      <c r="C35" s="191" t="s">
        <v>54</v>
      </c>
      <c r="D35" s="192"/>
      <c r="E35" s="192"/>
      <c r="F35" s="192"/>
      <c r="G35" s="192"/>
      <c r="H35" s="192"/>
      <c r="I35" s="193"/>
      <c r="J35" s="95" t="str">
        <f>IFERROR(VLOOKUP(CONCATENATE(826,$C$3)*1,'Data for Website 23-24'!$B$3:$CF$108,34,0),"")</f>
        <v/>
      </c>
      <c r="K35" s="96" t="str">
        <f t="shared" si="4"/>
        <v/>
      </c>
      <c r="M35" s="65"/>
      <c r="N35" s="66"/>
      <c r="O35" s="65"/>
      <c r="P35" s="91">
        <v>0</v>
      </c>
      <c r="Q35" s="91">
        <v>0</v>
      </c>
      <c r="R35" s="91">
        <v>0</v>
      </c>
      <c r="S35" s="91">
        <v>0</v>
      </c>
      <c r="T35" s="91">
        <v>0</v>
      </c>
      <c r="U35" s="91">
        <v>0</v>
      </c>
      <c r="V35" s="91">
        <v>0</v>
      </c>
      <c r="W35" s="91">
        <v>0</v>
      </c>
      <c r="X35" s="91">
        <v>0</v>
      </c>
      <c r="Y35" s="91">
        <v>0</v>
      </c>
      <c r="Z35" s="91">
        <v>0</v>
      </c>
      <c r="AA35" s="91">
        <v>0</v>
      </c>
      <c r="AB35" s="91">
        <v>1956.8748538779007</v>
      </c>
      <c r="AC35" s="91">
        <v>0</v>
      </c>
      <c r="AD35" s="91">
        <v>0</v>
      </c>
      <c r="AE35" s="91">
        <v>0</v>
      </c>
      <c r="AF35" s="91">
        <v>0</v>
      </c>
      <c r="AG35" s="91">
        <v>0</v>
      </c>
      <c r="AH35" s="92">
        <v>1956.8748538779007</v>
      </c>
      <c r="AI35" s="92">
        <v>0</v>
      </c>
      <c r="AJ35" s="65"/>
      <c r="AK35" s="65"/>
      <c r="AL35" s="65"/>
      <c r="AM35" s="65"/>
      <c r="AN35" s="24"/>
      <c r="AO35" s="24"/>
      <c r="AP35" s="24"/>
      <c r="AQ35" s="24"/>
      <c r="AR35" s="24"/>
      <c r="AS35" s="24"/>
      <c r="AT35" s="24"/>
      <c r="AU35" s="45"/>
    </row>
    <row r="36" spans="1:47" ht="20.149999999999999" customHeight="1" x14ac:dyDescent="0.35">
      <c r="A36" s="9"/>
      <c r="C36" s="191" t="s">
        <v>55</v>
      </c>
      <c r="D36" s="192"/>
      <c r="E36" s="192"/>
      <c r="F36" s="192"/>
      <c r="G36" s="192"/>
      <c r="H36" s="192"/>
      <c r="I36" s="193"/>
      <c r="J36" s="95" t="str">
        <f>IFERROR(VLOOKUP(CONCATENATE(826,$C$3)*1,'Data for Website 23-24'!$B$3:$CF$108,35,0),"")</f>
        <v/>
      </c>
      <c r="K36" s="96" t="str">
        <f t="shared" si="4"/>
        <v/>
      </c>
      <c r="M36" s="65"/>
      <c r="N36" s="66"/>
      <c r="O36" s="65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2"/>
      <c r="AI36" s="92"/>
      <c r="AJ36" s="65"/>
      <c r="AK36" s="65"/>
      <c r="AL36" s="65"/>
      <c r="AM36" s="65"/>
      <c r="AN36" s="24"/>
      <c r="AO36" s="24"/>
      <c r="AP36" s="24"/>
      <c r="AQ36" s="24"/>
      <c r="AR36" s="24"/>
      <c r="AS36" s="24"/>
      <c r="AT36" s="24"/>
      <c r="AU36" s="45"/>
    </row>
    <row r="37" spans="1:47" ht="20.149999999999999" customHeight="1" x14ac:dyDescent="0.35">
      <c r="A37" s="9"/>
      <c r="C37" s="163" t="s">
        <v>56</v>
      </c>
      <c r="D37" s="164"/>
      <c r="E37" s="164"/>
      <c r="F37" s="164"/>
      <c r="G37" s="164"/>
      <c r="H37" s="164"/>
      <c r="I37" s="201"/>
      <c r="J37" s="158" t="str">
        <f>IFERROR(VLOOKUP(CONCATENATE(826,$C$3)*1,'Data for Website 23-24'!$B$3:$CF$108,36,0),"")</f>
        <v/>
      </c>
      <c r="K37" s="96" t="str">
        <f t="shared" si="4"/>
        <v/>
      </c>
      <c r="M37" s="65"/>
      <c r="N37" s="66"/>
      <c r="O37" s="65"/>
      <c r="P37" s="91">
        <v>0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91">
        <v>0</v>
      </c>
      <c r="W37" s="91">
        <v>0</v>
      </c>
      <c r="X37" s="91">
        <v>0</v>
      </c>
      <c r="Y37" s="91">
        <v>0</v>
      </c>
      <c r="Z37" s="91">
        <v>0</v>
      </c>
      <c r="AA37" s="91">
        <v>0</v>
      </c>
      <c r="AB37" s="91">
        <v>1077.6991948892758</v>
      </c>
      <c r="AC37" s="91">
        <v>0</v>
      </c>
      <c r="AD37" s="91">
        <v>0</v>
      </c>
      <c r="AE37" s="91">
        <v>0</v>
      </c>
      <c r="AF37" s="91">
        <v>0</v>
      </c>
      <c r="AG37" s="91">
        <v>0</v>
      </c>
      <c r="AH37" s="92">
        <v>1077.6991948892758</v>
      </c>
      <c r="AI37" s="92">
        <v>0</v>
      </c>
      <c r="AJ37" s="65"/>
      <c r="AK37" s="65"/>
      <c r="AL37" s="65"/>
      <c r="AM37" s="65"/>
      <c r="AN37" s="24"/>
      <c r="AO37" s="24"/>
      <c r="AP37" s="24"/>
      <c r="AQ37" s="24"/>
      <c r="AR37" s="24"/>
      <c r="AS37" s="24"/>
      <c r="AT37" s="24"/>
      <c r="AU37" s="45"/>
    </row>
    <row r="38" spans="1:47" ht="20.149999999999999" hidden="1" customHeight="1" x14ac:dyDescent="0.35">
      <c r="A38" s="9"/>
      <c r="C38" s="154" t="s">
        <v>57</v>
      </c>
      <c r="D38" s="180" t="str">
        <f>IFERROR(J37-H38,"")</f>
        <v/>
      </c>
      <c r="E38" s="181"/>
      <c r="F38" s="97" t="s">
        <v>58</v>
      </c>
      <c r="G38" s="98"/>
      <c r="H38" s="180" t="str">
        <f>IFERROR(VLOOKUP(CONCATENATE(826,$C$3)*1,'Data for Website 23-24'!$B$3:$BY$108,76,0),"")</f>
        <v/>
      </c>
      <c r="I38" s="182" t="e">
        <f>VLOOKUP(CONCATENATE(826,$C$3)*1,#REF!,36,0)</f>
        <v>#REF!</v>
      </c>
      <c r="J38" s="181" t="e">
        <f>VLOOKUP(CONCATENATE(826,$C$3)*1,#REF!,36,0)</f>
        <v>#REF!</v>
      </c>
      <c r="K38" s="99"/>
      <c r="M38" s="65"/>
      <c r="N38" s="66"/>
      <c r="O38" s="65"/>
      <c r="P38" s="91">
        <v>0</v>
      </c>
      <c r="Q38" s="91">
        <v>0</v>
      </c>
      <c r="R38" s="91">
        <v>0</v>
      </c>
      <c r="S38" s="91">
        <v>0</v>
      </c>
      <c r="T38" s="91">
        <v>0</v>
      </c>
      <c r="U38" s="91">
        <v>0</v>
      </c>
      <c r="V38" s="91">
        <v>0</v>
      </c>
      <c r="W38" s="91">
        <v>0</v>
      </c>
      <c r="X38" s="91">
        <v>0</v>
      </c>
      <c r="Y38" s="91">
        <v>0</v>
      </c>
      <c r="Z38" s="91">
        <v>0</v>
      </c>
      <c r="AA38" s="91">
        <v>0</v>
      </c>
      <c r="AB38" s="91">
        <v>212.70378846498915</v>
      </c>
      <c r="AC38" s="91">
        <v>0</v>
      </c>
      <c r="AD38" s="91">
        <v>0</v>
      </c>
      <c r="AE38" s="91">
        <v>0</v>
      </c>
      <c r="AF38" s="91">
        <v>0</v>
      </c>
      <c r="AG38" s="91">
        <v>0</v>
      </c>
      <c r="AH38" s="92">
        <v>212.70378846498915</v>
      </c>
      <c r="AI38" s="92">
        <v>0</v>
      </c>
      <c r="AJ38" s="65"/>
      <c r="AK38" s="65"/>
      <c r="AL38" s="65"/>
      <c r="AM38" s="65"/>
      <c r="AN38" s="24"/>
      <c r="AO38" s="24"/>
      <c r="AP38" s="24"/>
      <c r="AQ38" s="24"/>
      <c r="AR38" s="24"/>
      <c r="AS38" s="24"/>
      <c r="AT38" s="24"/>
      <c r="AU38" s="45"/>
    </row>
    <row r="39" spans="1:47" ht="20.149999999999999" customHeight="1" x14ac:dyDescent="0.35">
      <c r="A39" s="9"/>
      <c r="C39" s="191" t="s">
        <v>59</v>
      </c>
      <c r="D39" s="192"/>
      <c r="E39" s="192"/>
      <c r="F39" s="192"/>
      <c r="G39" s="192"/>
      <c r="H39" s="192"/>
      <c r="I39" s="193"/>
      <c r="J39" s="158" t="str">
        <f>IFERROR(VLOOKUP(CONCATENATE(826,$C$3)*1,'Data for Website 23-24'!$B$3:$CF$108,37,0),"")</f>
        <v/>
      </c>
      <c r="K39" s="27" t="str">
        <f>IFERROR($J39/$J$46,"")</f>
        <v/>
      </c>
      <c r="M39" s="65"/>
      <c r="N39" s="66"/>
      <c r="O39" s="65"/>
      <c r="P39" s="91">
        <v>0</v>
      </c>
      <c r="Q39" s="91">
        <v>0</v>
      </c>
      <c r="R39" s="91">
        <v>0</v>
      </c>
      <c r="S39" s="91">
        <v>0</v>
      </c>
      <c r="T39" s="91">
        <v>0</v>
      </c>
      <c r="U39" s="91">
        <v>0</v>
      </c>
      <c r="V39" s="91">
        <v>0</v>
      </c>
      <c r="W39" s="91">
        <v>0</v>
      </c>
      <c r="X39" s="91">
        <v>0</v>
      </c>
      <c r="Y39" s="91">
        <v>0</v>
      </c>
      <c r="Z39" s="91">
        <v>0</v>
      </c>
      <c r="AA39" s="91">
        <v>0</v>
      </c>
      <c r="AB39" s="91">
        <v>737.3731333452954</v>
      </c>
      <c r="AC39" s="91">
        <v>0</v>
      </c>
      <c r="AD39" s="91">
        <v>0</v>
      </c>
      <c r="AE39" s="91">
        <v>0</v>
      </c>
      <c r="AF39" s="91">
        <v>0</v>
      </c>
      <c r="AG39" s="91">
        <v>0</v>
      </c>
      <c r="AH39" s="92">
        <v>737.3731333452954</v>
      </c>
      <c r="AI39" s="92">
        <v>0</v>
      </c>
      <c r="AJ39" s="65"/>
      <c r="AK39" s="65"/>
      <c r="AL39" s="65"/>
      <c r="AM39" s="65"/>
      <c r="AN39" s="24"/>
      <c r="AO39" s="24"/>
      <c r="AP39" s="24"/>
      <c r="AQ39" s="24"/>
      <c r="AR39" s="24"/>
      <c r="AS39" s="24"/>
      <c r="AT39" s="24"/>
      <c r="AU39" s="45"/>
    </row>
    <row r="40" spans="1:47" ht="20.149999999999999" customHeight="1" thickBot="1" x14ac:dyDescent="0.4">
      <c r="A40" s="9"/>
      <c r="C40" s="156" t="s">
        <v>60</v>
      </c>
      <c r="D40" s="157"/>
      <c r="E40" s="157"/>
      <c r="F40" s="157"/>
      <c r="G40" s="157"/>
      <c r="H40" s="157"/>
      <c r="I40" s="157"/>
      <c r="J40" s="157"/>
      <c r="K40" s="159"/>
      <c r="M40" s="65"/>
      <c r="N40" s="66"/>
      <c r="O40" s="65"/>
      <c r="P40" s="91">
        <v>0</v>
      </c>
      <c r="Q40" s="91">
        <v>0</v>
      </c>
      <c r="R40" s="91">
        <v>0</v>
      </c>
      <c r="S40" s="91">
        <v>0</v>
      </c>
      <c r="T40" s="91">
        <v>0</v>
      </c>
      <c r="U40" s="91">
        <v>0</v>
      </c>
      <c r="V40" s="91">
        <v>0</v>
      </c>
      <c r="W40" s="91">
        <v>0</v>
      </c>
      <c r="X40" s="91">
        <v>0</v>
      </c>
      <c r="Y40" s="91">
        <v>0</v>
      </c>
      <c r="Z40" s="91">
        <v>0</v>
      </c>
      <c r="AA40" s="91">
        <v>0</v>
      </c>
      <c r="AB40" s="91">
        <v>170.16303077199098</v>
      </c>
      <c r="AC40" s="91">
        <v>0</v>
      </c>
      <c r="AD40" s="91">
        <v>0</v>
      </c>
      <c r="AE40" s="91">
        <v>0</v>
      </c>
      <c r="AF40" s="91">
        <v>0</v>
      </c>
      <c r="AG40" s="91">
        <v>0</v>
      </c>
      <c r="AH40" s="92">
        <v>170.16303077199098</v>
      </c>
      <c r="AI40" s="92">
        <v>0</v>
      </c>
      <c r="AJ40" s="65"/>
      <c r="AK40" s="65"/>
      <c r="AL40" s="65"/>
      <c r="AM40" s="65"/>
      <c r="AN40" s="24"/>
      <c r="AO40" s="24"/>
      <c r="AP40" s="24"/>
      <c r="AQ40" s="24"/>
      <c r="AR40" s="24"/>
      <c r="AS40" s="24"/>
      <c r="AT40" s="24"/>
      <c r="AU40" s="45"/>
    </row>
    <row r="41" spans="1:47" ht="5.15" customHeight="1" thickBot="1" x14ac:dyDescent="0.4">
      <c r="A41" s="9"/>
      <c r="C41" s="100"/>
      <c r="D41" s="100"/>
      <c r="E41" s="100"/>
      <c r="F41" s="100"/>
      <c r="G41" s="100"/>
      <c r="H41" s="100"/>
      <c r="I41" s="100"/>
      <c r="J41" s="101"/>
      <c r="K41" s="102"/>
      <c r="M41" s="65"/>
      <c r="N41" s="66"/>
      <c r="O41" s="65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8"/>
      <c r="AM41" s="68"/>
      <c r="AN41" s="24"/>
      <c r="AO41" s="45"/>
      <c r="AP41" s="45"/>
      <c r="AQ41" s="45"/>
      <c r="AR41" s="45"/>
      <c r="AS41" s="45"/>
      <c r="AT41" s="45"/>
      <c r="AU41" s="45"/>
    </row>
    <row r="42" spans="1:47" ht="25" customHeight="1" thickBot="1" x14ac:dyDescent="0.4">
      <c r="A42" s="9"/>
      <c r="C42" s="188" t="s">
        <v>61</v>
      </c>
      <c r="D42" s="189"/>
      <c r="E42" s="189"/>
      <c r="F42" s="189"/>
      <c r="G42" s="189"/>
      <c r="H42" s="189"/>
      <c r="I42" s="190"/>
      <c r="J42" s="186">
        <f>SUM(J8,J13,J23,J33,J34,J35,J36,J37,J39)</f>
        <v>0</v>
      </c>
      <c r="K42" s="187"/>
      <c r="M42" s="65"/>
      <c r="N42" s="66"/>
      <c r="O42" s="65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8"/>
      <c r="AM42" s="68"/>
      <c r="AN42" s="24"/>
      <c r="AO42" s="45"/>
      <c r="AP42" s="45"/>
      <c r="AQ42" s="45"/>
      <c r="AR42" s="45"/>
      <c r="AS42" s="45"/>
      <c r="AT42" s="45"/>
      <c r="AU42" s="45"/>
    </row>
    <row r="43" spans="1:47" ht="5.15" customHeight="1" thickBot="1" x14ac:dyDescent="0.4">
      <c r="A43" s="9"/>
      <c r="C43" s="100"/>
      <c r="D43" s="100"/>
      <c r="E43" s="100"/>
      <c r="F43" s="100"/>
      <c r="G43" s="100"/>
      <c r="H43" s="100"/>
      <c r="I43" s="100"/>
      <c r="J43" s="101"/>
      <c r="K43" s="102"/>
      <c r="O43" s="45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</row>
    <row r="44" spans="1:47" ht="20.149999999999999" hidden="1" customHeight="1" thickBot="1" x14ac:dyDescent="0.4">
      <c r="A44" s="9"/>
      <c r="C44" s="183" t="s">
        <v>62</v>
      </c>
      <c r="D44" s="184"/>
      <c r="E44" s="184"/>
      <c r="F44" s="184"/>
      <c r="G44" s="184"/>
      <c r="H44" s="184"/>
      <c r="I44" s="185"/>
      <c r="J44" s="186"/>
      <c r="K44" s="187"/>
      <c r="M44" s="65"/>
      <c r="N44" s="66"/>
      <c r="O44" s="65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8"/>
      <c r="AM44" s="68"/>
      <c r="AN44" s="24"/>
      <c r="AO44" s="45"/>
      <c r="AP44" s="45"/>
      <c r="AQ44" s="45"/>
      <c r="AR44" s="45"/>
      <c r="AS44" s="45"/>
      <c r="AT44" s="45"/>
      <c r="AU44" s="45"/>
    </row>
    <row r="45" spans="1:47" ht="20.149999999999999" customHeight="1" thickBot="1" x14ac:dyDescent="0.4">
      <c r="A45" s="9"/>
      <c r="C45" s="183" t="s">
        <v>63</v>
      </c>
      <c r="D45" s="184"/>
      <c r="E45" s="184"/>
      <c r="F45" s="184"/>
      <c r="G45" s="184"/>
      <c r="H45" s="184"/>
      <c r="I45" s="185"/>
      <c r="J45" s="186" t="str">
        <f>IFERROR(VLOOKUP(CONCATENATE(826,$C$3)*1,'Data for Website 23-24'!$B$3:$CF$108,53,0)+VLOOKUP(CONCATENATE(826,$C$3)*1,'Data for Website 23-24'!$B$3:$CF$108,54,0),"")</f>
        <v/>
      </c>
      <c r="K45" s="187" t="e">
        <f>VLOOKUP(CONCATENATE(826,$C$3)*1,#REF!,30,0)+VLOOKUP(CONCATENATE(826,$C$3)*1,#REF!,31,0)</f>
        <v>#REF!</v>
      </c>
      <c r="M45" s="65"/>
      <c r="N45" s="65"/>
      <c r="O45" s="65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8"/>
      <c r="AK45" s="68"/>
      <c r="AL45" s="68"/>
      <c r="AM45" s="68"/>
      <c r="AN45" s="24"/>
      <c r="AO45" s="45"/>
      <c r="AP45" s="45"/>
      <c r="AQ45" s="45"/>
      <c r="AR45" s="45"/>
      <c r="AS45" s="45"/>
      <c r="AT45" s="45"/>
      <c r="AU45" s="45"/>
    </row>
    <row r="46" spans="1:47" ht="25" customHeight="1" thickBot="1" x14ac:dyDescent="0.4">
      <c r="A46" s="9"/>
      <c r="C46" s="188" t="s">
        <v>64</v>
      </c>
      <c r="D46" s="189"/>
      <c r="E46" s="189"/>
      <c r="F46" s="189"/>
      <c r="G46" s="189"/>
      <c r="H46" s="189"/>
      <c r="I46" s="190"/>
      <c r="J46" s="186">
        <f>SUM(J42:J45)</f>
        <v>0</v>
      </c>
      <c r="K46" s="187"/>
      <c r="M46" s="65"/>
      <c r="N46" s="66"/>
      <c r="O46" s="65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8"/>
      <c r="AM46" s="68"/>
      <c r="AN46" s="24"/>
      <c r="AO46" s="45"/>
      <c r="AP46" s="45"/>
      <c r="AQ46" s="45"/>
      <c r="AR46" s="45"/>
      <c r="AS46" s="45"/>
      <c r="AT46" s="45"/>
      <c r="AU46" s="45"/>
    </row>
    <row r="47" spans="1:47" ht="5.15" customHeight="1" thickBot="1" x14ac:dyDescent="0.4">
      <c r="A47" s="9"/>
      <c r="C47" s="103"/>
      <c r="D47" s="104"/>
      <c r="E47" s="105"/>
      <c r="F47" s="105"/>
      <c r="G47" s="105"/>
      <c r="H47" s="105"/>
      <c r="I47" s="106"/>
      <c r="J47" s="107"/>
      <c r="K47" s="108"/>
      <c r="O47" s="45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</row>
    <row r="48" spans="1:47" ht="20.149999999999999" customHeight="1" thickBot="1" x14ac:dyDescent="0.4">
      <c r="A48" s="9"/>
      <c r="C48" s="197" t="s">
        <v>65</v>
      </c>
      <c r="D48" s="198"/>
      <c r="E48" s="198"/>
      <c r="F48" s="198"/>
      <c r="G48" s="198"/>
      <c r="H48" s="198"/>
      <c r="I48" s="198"/>
      <c r="J48" s="109"/>
      <c r="K48" s="110"/>
      <c r="O48" s="45"/>
      <c r="P48" s="45"/>
      <c r="Q48" s="45"/>
      <c r="R48" s="45"/>
      <c r="S48" s="45"/>
      <c r="T48" s="45"/>
      <c r="U48" s="45"/>
      <c r="V48" s="45"/>
      <c r="W48" s="45"/>
      <c r="X48" s="24"/>
      <c r="Y48" s="24"/>
      <c r="Z48" s="24"/>
      <c r="AA48" s="60"/>
      <c r="AB48" s="60"/>
      <c r="AC48" s="60"/>
      <c r="AD48" s="60"/>
      <c r="AE48" s="60"/>
      <c r="AF48" s="60"/>
      <c r="AG48" s="60"/>
      <c r="AH48" s="60"/>
      <c r="AI48" s="60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</row>
    <row r="49" spans="1:47" ht="20.149999999999999" customHeight="1" thickBot="1" x14ac:dyDescent="0.4">
      <c r="A49" s="9"/>
      <c r="C49" s="194" t="s">
        <v>66</v>
      </c>
      <c r="D49" s="195"/>
      <c r="E49" s="195"/>
      <c r="F49" s="195"/>
      <c r="G49" s="195"/>
      <c r="H49" s="195"/>
      <c r="I49" s="196"/>
      <c r="J49" s="111" t="str">
        <f>IFERROR(VLOOKUP(CONCATENATE(826,$C$3)*1,'Data for Website 23-24'!$B$3:$CF$108,65,0),"")</f>
        <v/>
      </c>
      <c r="K49" s="112" t="str">
        <f>IFERROR(J49/$J$59,"")</f>
        <v/>
      </c>
      <c r="O49" s="45"/>
      <c r="P49" s="45"/>
      <c r="Q49" s="45"/>
      <c r="R49" s="45"/>
      <c r="S49" s="45"/>
      <c r="T49" s="45"/>
      <c r="U49" s="45"/>
      <c r="V49" s="45"/>
      <c r="W49" s="45"/>
      <c r="X49" s="24"/>
      <c r="Y49" s="24"/>
      <c r="Z49" s="24"/>
      <c r="AA49" s="60"/>
      <c r="AB49" s="60"/>
      <c r="AC49" s="60"/>
      <c r="AD49" s="60"/>
      <c r="AE49" s="60"/>
      <c r="AF49" s="60"/>
      <c r="AG49" s="60"/>
      <c r="AH49" s="60"/>
      <c r="AI49" s="60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</row>
    <row r="50" spans="1:47" ht="25" customHeight="1" thickBot="1" x14ac:dyDescent="0.4">
      <c r="A50" s="9"/>
      <c r="C50" s="172" t="s">
        <v>67</v>
      </c>
      <c r="D50" s="173"/>
      <c r="E50" s="173"/>
      <c r="F50" s="173"/>
      <c r="G50" s="173"/>
      <c r="H50" s="173"/>
      <c r="I50" s="174"/>
      <c r="J50" s="161" t="str">
        <f>IFERROR(J46+J49,"")</f>
        <v/>
      </c>
      <c r="K50" s="162"/>
      <c r="O50" s="45"/>
      <c r="P50" s="45"/>
      <c r="Q50" s="45"/>
      <c r="R50" s="45"/>
      <c r="S50" s="45"/>
      <c r="T50" s="45"/>
      <c r="U50" s="45"/>
      <c r="V50" s="45"/>
      <c r="W50" s="45"/>
      <c r="X50" s="24"/>
      <c r="Y50" s="24"/>
      <c r="Z50" s="24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</row>
    <row r="51" spans="1:47" ht="5.15" customHeight="1" thickBot="1" x14ac:dyDescent="0.4">
      <c r="A51" s="9"/>
      <c r="C51" s="113"/>
      <c r="D51" s="113"/>
      <c r="E51" s="113"/>
      <c r="F51" s="113"/>
      <c r="G51" s="113"/>
      <c r="H51" s="113"/>
      <c r="I51" s="113"/>
      <c r="J51" s="114"/>
      <c r="K51" s="115"/>
      <c r="O51" s="45"/>
      <c r="P51" s="45"/>
      <c r="Q51" s="45"/>
      <c r="R51" s="45"/>
      <c r="S51" s="45"/>
      <c r="T51" s="45"/>
      <c r="U51" s="45"/>
      <c r="V51" s="45"/>
      <c r="W51" s="45"/>
      <c r="X51" s="24"/>
      <c r="Y51" s="24"/>
      <c r="Z51" s="24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</row>
    <row r="52" spans="1:47" ht="20.149999999999999" customHeight="1" x14ac:dyDescent="0.35">
      <c r="A52" s="9"/>
      <c r="C52" s="165" t="s">
        <v>68</v>
      </c>
      <c r="D52" s="166"/>
      <c r="E52" s="166"/>
      <c r="F52" s="166"/>
      <c r="G52" s="166"/>
      <c r="H52" s="166"/>
      <c r="I52" s="166"/>
      <c r="J52" s="167"/>
      <c r="K52" s="168"/>
      <c r="M52" s="65"/>
      <c r="N52" s="66"/>
      <c r="O52" s="65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8"/>
      <c r="AM52" s="68"/>
      <c r="AN52" s="24"/>
      <c r="AO52" s="45"/>
      <c r="AP52" s="45"/>
      <c r="AQ52" s="45"/>
      <c r="AR52" s="45"/>
      <c r="AS52" s="45"/>
      <c r="AT52" s="45"/>
      <c r="AU52" s="45"/>
    </row>
    <row r="53" spans="1:47" ht="20.149999999999999" hidden="1" customHeight="1" x14ac:dyDescent="0.35">
      <c r="A53" s="9"/>
      <c r="C53" s="163" t="s">
        <v>69</v>
      </c>
      <c r="D53" s="164"/>
      <c r="E53" s="164"/>
      <c r="F53" s="164"/>
      <c r="G53" s="164"/>
      <c r="H53" s="164"/>
      <c r="I53" s="164"/>
      <c r="J53" s="116" t="str">
        <f>IFERROR(-VLOOKUP(CONCATENATE(826,$C$3)*1,Dedels!$C$7:$J$67,5,0),"")</f>
        <v/>
      </c>
      <c r="K53" s="23" t="str">
        <f>IFERROR(J53/$J$59,"")</f>
        <v/>
      </c>
      <c r="M53" s="65"/>
      <c r="N53" s="66"/>
      <c r="O53" s="65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8"/>
      <c r="AM53" s="68"/>
      <c r="AN53" s="24"/>
      <c r="AO53" s="45"/>
      <c r="AP53" s="45"/>
      <c r="AQ53" s="45"/>
      <c r="AR53" s="45"/>
      <c r="AS53" s="45"/>
      <c r="AT53" s="45"/>
      <c r="AU53" s="45"/>
    </row>
    <row r="54" spans="1:47" ht="20.149999999999999" customHeight="1" x14ac:dyDescent="0.35">
      <c r="A54" s="9"/>
      <c r="C54" s="163" t="s">
        <v>70</v>
      </c>
      <c r="D54" s="164"/>
      <c r="E54" s="164"/>
      <c r="F54" s="164"/>
      <c r="G54" s="164"/>
      <c r="H54" s="164"/>
      <c r="I54" s="164"/>
      <c r="J54" s="117" t="str">
        <f>IFERROR(-VLOOKUP(CONCATENATE(826,$C$3)*1,Dedels!$C$7:$J$67,6,0),"")</f>
        <v/>
      </c>
      <c r="K54" s="27" t="str">
        <f t="shared" ref="K54:K55" si="5">IFERROR(J54/$J$59,"")</f>
        <v/>
      </c>
      <c r="M54" s="65"/>
      <c r="N54" s="66"/>
      <c r="O54" s="65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8"/>
      <c r="AM54" s="68"/>
      <c r="AN54" s="24"/>
      <c r="AO54" s="45"/>
      <c r="AP54" s="45"/>
      <c r="AQ54" s="45"/>
      <c r="AR54" s="45"/>
      <c r="AS54" s="45"/>
      <c r="AT54" s="45"/>
      <c r="AU54" s="45"/>
    </row>
    <row r="55" spans="1:47" ht="20.149999999999999" customHeight="1" thickBot="1" x14ac:dyDescent="0.4">
      <c r="A55" s="9"/>
      <c r="C55" s="163" t="s">
        <v>38</v>
      </c>
      <c r="D55" s="164"/>
      <c r="E55" s="164"/>
      <c r="F55" s="164"/>
      <c r="G55" s="164"/>
      <c r="H55" s="164"/>
      <c r="I55" s="164"/>
      <c r="J55" s="118" t="str">
        <f>IFERROR(-VLOOKUP(CONCATENATE(826,$C$3)*1,Dedels!$C$7:$R$67,16,0),"")</f>
        <v/>
      </c>
      <c r="K55" s="30" t="str">
        <f t="shared" si="5"/>
        <v/>
      </c>
      <c r="M55" s="65"/>
      <c r="N55" s="66"/>
      <c r="O55" s="65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8"/>
      <c r="AM55" s="68"/>
      <c r="AN55" s="24"/>
      <c r="AO55" s="45"/>
      <c r="AP55" s="45"/>
      <c r="AQ55" s="45"/>
      <c r="AR55" s="45"/>
      <c r="AS55" s="45"/>
      <c r="AT55" s="45"/>
      <c r="AU55" s="45"/>
    </row>
    <row r="56" spans="1:47" ht="20.149999999999999" customHeight="1" thickBot="1" x14ac:dyDescent="0.4">
      <c r="A56" s="9"/>
      <c r="C56" s="194" t="s">
        <v>45</v>
      </c>
      <c r="D56" s="195"/>
      <c r="E56" s="195"/>
      <c r="F56" s="195"/>
      <c r="G56" s="195"/>
      <c r="H56" s="195"/>
      <c r="I56" s="196"/>
      <c r="J56" s="119">
        <f>SUM(J53:J55)</f>
        <v>0</v>
      </c>
      <c r="K56" s="120" t="str">
        <f>IFERROR(J56/$J$59,"")</f>
        <v/>
      </c>
      <c r="O56" s="45"/>
      <c r="P56" s="45"/>
      <c r="Q56" s="45"/>
      <c r="R56" s="45"/>
      <c r="S56" s="45"/>
      <c r="T56" s="45"/>
      <c r="U56" s="45"/>
      <c r="V56" s="45"/>
      <c r="W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</row>
    <row r="57" spans="1:47" ht="20.149999999999999" customHeight="1" thickBot="1" x14ac:dyDescent="0.4">
      <c r="A57" s="9"/>
      <c r="C57" s="197" t="s">
        <v>71</v>
      </c>
      <c r="D57" s="198"/>
      <c r="E57" s="198"/>
      <c r="F57" s="198"/>
      <c r="G57" s="198"/>
      <c r="H57" s="198"/>
      <c r="I57" s="199"/>
      <c r="J57" s="121">
        <v>0</v>
      </c>
      <c r="K57" s="120" t="str">
        <f>IFERROR(J57/$J$59,"")</f>
        <v/>
      </c>
      <c r="O57" s="45"/>
      <c r="P57" s="45"/>
      <c r="Q57" s="45"/>
      <c r="R57" s="45"/>
      <c r="S57" s="45"/>
      <c r="T57" s="45"/>
      <c r="U57" s="45"/>
      <c r="V57" s="45"/>
      <c r="W57" s="45"/>
      <c r="X57" s="24"/>
      <c r="Y57" s="24"/>
      <c r="Z57" s="24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</row>
    <row r="58" spans="1:47" ht="5.15" customHeight="1" thickBot="1" x14ac:dyDescent="0.4">
      <c r="A58" s="9"/>
      <c r="C58" s="113"/>
      <c r="D58" s="113"/>
      <c r="E58" s="113"/>
      <c r="F58" s="113"/>
      <c r="G58" s="113"/>
      <c r="H58" s="113"/>
      <c r="I58" s="113"/>
      <c r="J58" s="114"/>
      <c r="K58" s="115"/>
      <c r="M58" s="45"/>
      <c r="O58" s="45"/>
      <c r="P58" s="45"/>
      <c r="Q58" s="45"/>
      <c r="R58" s="45"/>
      <c r="S58" s="45"/>
      <c r="T58" s="45"/>
      <c r="U58" s="45"/>
      <c r="V58" s="45"/>
      <c r="W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</row>
    <row r="59" spans="1:47" ht="25" customHeight="1" thickBot="1" x14ac:dyDescent="0.4">
      <c r="A59" s="9"/>
      <c r="C59" s="172" t="s">
        <v>72</v>
      </c>
      <c r="D59" s="173"/>
      <c r="E59" s="173"/>
      <c r="F59" s="173"/>
      <c r="G59" s="173"/>
      <c r="H59" s="173"/>
      <c r="I59" s="174"/>
      <c r="J59" s="175" t="str">
        <f>IFERROR(J50+J56+J57,"")</f>
        <v/>
      </c>
      <c r="K59" s="176"/>
      <c r="O59" s="45"/>
      <c r="P59" s="45"/>
      <c r="Q59" s="45"/>
      <c r="R59" s="45"/>
      <c r="S59" s="45"/>
      <c r="T59" s="45"/>
      <c r="U59" s="45"/>
      <c r="V59" s="45"/>
      <c r="W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</row>
    <row r="60" spans="1:47" ht="25" customHeight="1" thickBot="1" x14ac:dyDescent="0.4">
      <c r="A60" s="9"/>
      <c r="C60" s="172" t="s">
        <v>73</v>
      </c>
      <c r="D60" s="173"/>
      <c r="E60" s="173"/>
      <c r="F60" s="173"/>
      <c r="G60" s="173"/>
      <c r="H60" s="173"/>
      <c r="I60" s="174"/>
      <c r="J60" s="177" t="str">
        <f>IFERROR(J8/J46,"")</f>
        <v/>
      </c>
      <c r="K60" s="178"/>
      <c r="O60" s="45"/>
      <c r="P60" s="45"/>
      <c r="Q60" s="45"/>
      <c r="R60" s="45"/>
      <c r="S60" s="45"/>
      <c r="T60" s="45"/>
      <c r="U60" s="45"/>
      <c r="V60" s="45"/>
      <c r="W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</row>
    <row r="61" spans="1:47" ht="25" customHeight="1" thickBot="1" x14ac:dyDescent="0.4">
      <c r="A61" s="9"/>
      <c r="C61" s="172" t="s">
        <v>74</v>
      </c>
      <c r="D61" s="173"/>
      <c r="E61" s="173"/>
      <c r="F61" s="173"/>
      <c r="G61" s="173"/>
      <c r="H61" s="173"/>
      <c r="I61" s="174"/>
      <c r="J61" s="177" t="str">
        <f>IFERROR(SUM(J8+J13+J23)/J46,"")</f>
        <v/>
      </c>
      <c r="K61" s="178"/>
      <c r="O61" s="45"/>
      <c r="P61" s="45"/>
      <c r="Q61" s="45"/>
      <c r="R61" s="45"/>
      <c r="S61" s="45"/>
      <c r="T61" s="45"/>
      <c r="U61" s="45"/>
      <c r="V61" s="45"/>
      <c r="W61" s="45"/>
    </row>
    <row r="62" spans="1:47" customFormat="1" ht="4.5" customHeight="1" thickBot="1" x14ac:dyDescent="0.4">
      <c r="B62" s="151"/>
      <c r="C62" s="152"/>
      <c r="D62" s="152"/>
      <c r="E62" s="152"/>
      <c r="F62" s="152"/>
      <c r="G62" s="152"/>
      <c r="H62" s="152"/>
      <c r="I62" s="152"/>
      <c r="J62" s="153"/>
      <c r="K62" s="153"/>
      <c r="L62" s="151"/>
      <c r="O62" s="65"/>
      <c r="P62" s="65"/>
      <c r="Q62" s="65"/>
      <c r="R62" s="65"/>
      <c r="S62" s="65"/>
      <c r="T62" s="65"/>
      <c r="U62" s="65"/>
      <c r="V62" s="65"/>
      <c r="W62" s="65"/>
    </row>
    <row r="63" spans="1:47" ht="25" customHeight="1" thickBot="1" x14ac:dyDescent="0.4">
      <c r="A63" s="9"/>
      <c r="C63" s="169" t="s">
        <v>75</v>
      </c>
      <c r="D63" s="170"/>
      <c r="E63" s="170"/>
      <c r="F63" s="170"/>
      <c r="G63" s="170"/>
      <c r="H63" s="170"/>
      <c r="I63" s="171"/>
      <c r="J63" s="179" t="str">
        <f>H38</f>
        <v/>
      </c>
      <c r="K63" s="178"/>
      <c r="O63" s="45"/>
      <c r="P63" s="45"/>
      <c r="Q63" s="45"/>
      <c r="R63" s="45"/>
      <c r="S63" s="45"/>
      <c r="T63" s="45"/>
      <c r="U63" s="45"/>
      <c r="V63" s="45"/>
      <c r="W63" s="45"/>
    </row>
    <row r="64" spans="1:47" ht="25" customHeight="1" thickBot="1" x14ac:dyDescent="0.4">
      <c r="A64" s="9"/>
      <c r="C64" s="169" t="s">
        <v>76</v>
      </c>
      <c r="D64" s="170"/>
      <c r="E64" s="170"/>
      <c r="F64" s="170"/>
      <c r="G64" s="170"/>
      <c r="H64" s="170"/>
      <c r="I64" s="171"/>
      <c r="J64" s="179">
        <f>IFERROR(SUM(J59-J63),0)</f>
        <v>0</v>
      </c>
      <c r="K64" s="178"/>
      <c r="O64" s="45"/>
      <c r="P64" s="45"/>
      <c r="Q64" s="45"/>
      <c r="R64" s="45"/>
      <c r="S64" s="45"/>
      <c r="T64" s="45"/>
      <c r="U64" s="45"/>
      <c r="V64" s="45"/>
      <c r="W64" s="45"/>
    </row>
    <row r="65" spans="1:47" ht="8.25" customHeight="1" thickBot="1" x14ac:dyDescent="0.4">
      <c r="A65" s="9"/>
      <c r="C65" s="122"/>
      <c r="D65" s="75"/>
      <c r="E65" s="123"/>
      <c r="F65" s="123"/>
      <c r="G65" s="123"/>
      <c r="H65" s="106"/>
      <c r="I65" s="124"/>
      <c r="J65" s="125"/>
      <c r="O65" s="45"/>
      <c r="P65" s="45"/>
      <c r="Q65" s="45"/>
      <c r="R65" s="45"/>
      <c r="S65" s="45"/>
      <c r="T65" s="45"/>
      <c r="U65" s="45"/>
      <c r="V65" s="45"/>
      <c r="W65" s="45"/>
    </row>
    <row r="66" spans="1:47" ht="20.149999999999999" customHeight="1" thickBot="1" x14ac:dyDescent="0.4">
      <c r="A66" s="9"/>
      <c r="C66" s="169" t="s">
        <v>77</v>
      </c>
      <c r="D66" s="170"/>
      <c r="E66" s="170"/>
      <c r="F66" s="170"/>
      <c r="G66" s="170"/>
      <c r="H66" s="170"/>
      <c r="I66" s="171"/>
      <c r="J66" s="119" t="str">
        <f>IFERROR(VLOOKUP(CONCATENATE(826,$C$3)*1,'Data for Website 23-24'!$B$3:$CF$108,48,0),"")</f>
        <v/>
      </c>
      <c r="K66" s="120" t="str">
        <f>IFERROR(J66/$J$50,"")</f>
        <v/>
      </c>
      <c r="O66" s="45"/>
      <c r="P66" s="45"/>
      <c r="Q66" s="45"/>
      <c r="R66" s="45"/>
      <c r="S66" s="45"/>
      <c r="T66" s="45"/>
      <c r="U66" s="45"/>
      <c r="V66" s="45"/>
      <c r="W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45"/>
      <c r="AR66" s="45"/>
      <c r="AS66" s="45"/>
      <c r="AT66" s="45"/>
      <c r="AU66" s="45"/>
    </row>
    <row r="67" spans="1:47" ht="25" customHeight="1" x14ac:dyDescent="0.35">
      <c r="A67" s="9"/>
    </row>
    <row r="68" spans="1:47" x14ac:dyDescent="0.35">
      <c r="A68" s="9"/>
    </row>
    <row r="69" spans="1:47" x14ac:dyDescent="0.35">
      <c r="A69" s="9"/>
    </row>
  </sheetData>
  <sheetProtection algorithmName="SHA-512" hashValue="+wP3zMlCub9du+J5b1M6LRpe1NZmtRtDSfHiKPx9jQomV1SkSQXdiWhenNCjyROZAFeiocZr06kIeYgFetlV7A==" saltValue="u6nSu9kTCDgDvAf+Ke5Rww==" spinCount="100000" sheet="1" objects="1" scenarios="1"/>
  <mergeCells count="85">
    <mergeCell ref="A1:K1"/>
    <mergeCell ref="K11:K12"/>
    <mergeCell ref="D3:G3"/>
    <mergeCell ref="E7:F7"/>
    <mergeCell ref="G7:H7"/>
    <mergeCell ref="E8:F8"/>
    <mergeCell ref="G8:H8"/>
    <mergeCell ref="J8:J10"/>
    <mergeCell ref="E9:F9"/>
    <mergeCell ref="G9:H9"/>
    <mergeCell ref="E10:F10"/>
    <mergeCell ref="G10:H10"/>
    <mergeCell ref="I11:I12"/>
    <mergeCell ref="J11:J12"/>
    <mergeCell ref="C7:C10"/>
    <mergeCell ref="C13:C20"/>
    <mergeCell ref="J13:J20"/>
    <mergeCell ref="C11:C12"/>
    <mergeCell ref="D11:D12"/>
    <mergeCell ref="E11:E12"/>
    <mergeCell ref="F11:F12"/>
    <mergeCell ref="G11:G12"/>
    <mergeCell ref="H11:H12"/>
    <mergeCell ref="I21:I22"/>
    <mergeCell ref="J21:J22"/>
    <mergeCell ref="E23:F23"/>
    <mergeCell ref="G23:H23"/>
    <mergeCell ref="J23:J28"/>
    <mergeCell ref="G21:G22"/>
    <mergeCell ref="H21:H22"/>
    <mergeCell ref="C24:C25"/>
    <mergeCell ref="C21:C22"/>
    <mergeCell ref="D21:D22"/>
    <mergeCell ref="E21:E22"/>
    <mergeCell ref="F21:F22"/>
    <mergeCell ref="Z27:AA27"/>
    <mergeCell ref="AB27:AC27"/>
    <mergeCell ref="AD27:AE27"/>
    <mergeCell ref="AF27:AG27"/>
    <mergeCell ref="AH27:AI27"/>
    <mergeCell ref="X27:Y27"/>
    <mergeCell ref="C34:I34"/>
    <mergeCell ref="C35:I35"/>
    <mergeCell ref="C36:I36"/>
    <mergeCell ref="C37:I37"/>
    <mergeCell ref="C32:I32"/>
    <mergeCell ref="C27:C28"/>
    <mergeCell ref="P27:Q27"/>
    <mergeCell ref="R27:S27"/>
    <mergeCell ref="T27:U27"/>
    <mergeCell ref="V27:W27"/>
    <mergeCell ref="C33:I33"/>
    <mergeCell ref="C56:I56"/>
    <mergeCell ref="C57:I57"/>
    <mergeCell ref="C48:I48"/>
    <mergeCell ref="C49:I49"/>
    <mergeCell ref="C50:I50"/>
    <mergeCell ref="D38:E38"/>
    <mergeCell ref="H38:J38"/>
    <mergeCell ref="C45:I45"/>
    <mergeCell ref="J45:K45"/>
    <mergeCell ref="C46:I46"/>
    <mergeCell ref="J46:K46"/>
    <mergeCell ref="C44:I44"/>
    <mergeCell ref="C39:I39"/>
    <mergeCell ref="C42:I42"/>
    <mergeCell ref="J42:K42"/>
    <mergeCell ref="J44:K44"/>
    <mergeCell ref="C66:I66"/>
    <mergeCell ref="C59:I59"/>
    <mergeCell ref="J59:K59"/>
    <mergeCell ref="C60:I60"/>
    <mergeCell ref="J60:K60"/>
    <mergeCell ref="C61:I61"/>
    <mergeCell ref="J61:K61"/>
    <mergeCell ref="C63:I63"/>
    <mergeCell ref="C64:I64"/>
    <mergeCell ref="J63:K63"/>
    <mergeCell ref="J64:K64"/>
    <mergeCell ref="J50:K50"/>
    <mergeCell ref="C53:I53"/>
    <mergeCell ref="C54:I54"/>
    <mergeCell ref="C55:I55"/>
    <mergeCell ref="C52:I52"/>
    <mergeCell ref="J52:K52"/>
  </mergeCells>
  <dataValidations count="1">
    <dataValidation allowBlank="1" showErrorMessage="1" promptTitle="STOP" prompt="Don't enter data her.  Use the drop down" sqref="C3" xr:uid="{00000000-0002-0000-0000-000000000000}"/>
  </dataValidations>
  <pageMargins left="0.23622047244094491" right="0.23622047244094491" top="0.35433070866141736" bottom="0.35433070866141736" header="0.31496062992125984" footer="0.31496062992125984"/>
  <pageSetup paperSize="9" scale="56" orientation="portrait" r:id="rId1"/>
  <ignoredErrors>
    <ignoredError sqref="C7:K7 C11:D12 C8:D8 H8:K8 C9:D9 H9:K9 C10:D10 H10:K10 C21:D23 C13:D13 G13:H13 C14:D14 G14:H14 C15:D15 G15:H15 C16:D16 G16:H16 C17:D17 G17:H17 C18:D18 G18:H18 C19:D19 G19:H19 C20:D20 G20:H20 C29:K32 D24 G24:H24 C25:D25 G25:H25 C26:D26 G26:H26 C27:D27 G27:H27 C28:D28 G28:H28 G11:K12 G21:K22 E28 F27 E25 F24 E21:F23 F10 F9 F8 E11:F12 E10 E13:F17 E8 E9 E26:F26 E24 F25 F28 E27 C60:K61 D59:K59 C58:K58 J13:K13 J14:K14 J15:K15 J16:K16 J17:K17 J18:K18 J19:K19 J20:K20 H23 J23:K23 J24:K24 J25:K25 J26:K26 J27:K27 J28:K28 C40:K41 C33:I33 K33 C34:I34 K34 C35:I35 K35 C36:I36 K36 K37 E38 I38:K38 C39:I39 K39 C46:K48 C45:I45 K45 C50:K52 C49:I49 K49 E19:F20 E18 G38 J44:K44 C56:K57 K53 K54 D55:I55 K55 C43:K43 C42:I42 K42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'Data for Website 23-24'!$CH$3:$CH$108</xm:f>
          </x14:formula1>
          <xm:sqref>D3:G3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2"/>
  <dimension ref="A1:H106"/>
  <sheetViews>
    <sheetView workbookViewId="0">
      <selection activeCell="E26" sqref="E26"/>
    </sheetView>
  </sheetViews>
  <sheetFormatPr defaultRowHeight="12.5" x14ac:dyDescent="0.25"/>
  <cols>
    <col min="1" max="1" width="15.7265625" bestFit="1" customWidth="1"/>
    <col min="2" max="2" width="23.453125" bestFit="1" customWidth="1"/>
    <col min="5" max="5" width="10.54296875" bestFit="1" customWidth="1"/>
  </cols>
  <sheetData>
    <row r="1" spans="1:8" s="3" customFormat="1" x14ac:dyDescent="0.25">
      <c r="C1" s="4" t="s">
        <v>78</v>
      </c>
      <c r="D1" s="4"/>
      <c r="E1" s="4" t="s">
        <v>79</v>
      </c>
      <c r="F1" s="4"/>
      <c r="H1" s="7" t="s">
        <v>80</v>
      </c>
    </row>
    <row r="2" spans="1:8" x14ac:dyDescent="0.25">
      <c r="H2" t="s">
        <v>1</v>
      </c>
    </row>
    <row r="3" spans="1:8" x14ac:dyDescent="0.25">
      <c r="A3" s="1" t="s">
        <v>81</v>
      </c>
      <c r="B3" s="1" t="s">
        <v>47</v>
      </c>
      <c r="C3" s="2"/>
      <c r="E3" s="2">
        <v>3461.8317882299998</v>
      </c>
      <c r="H3" t="s">
        <v>82</v>
      </c>
    </row>
    <row r="4" spans="1:8" x14ac:dyDescent="0.25">
      <c r="B4" s="1" t="s">
        <v>83</v>
      </c>
      <c r="C4" s="2"/>
      <c r="E4" s="2">
        <v>4880.632029075</v>
      </c>
      <c r="H4" t="s">
        <v>84</v>
      </c>
    </row>
    <row r="5" spans="1:8" x14ac:dyDescent="0.25">
      <c r="B5" s="1" t="s">
        <v>85</v>
      </c>
      <c r="C5" s="2"/>
      <c r="E5" s="2">
        <v>5500.7833924349998</v>
      </c>
      <c r="H5" t="s">
        <v>86</v>
      </c>
    </row>
    <row r="6" spans="1:8" x14ac:dyDescent="0.25">
      <c r="A6" s="1" t="s">
        <v>87</v>
      </c>
      <c r="B6" s="1" t="s">
        <v>88</v>
      </c>
      <c r="C6" s="2"/>
      <c r="E6" s="149">
        <v>493.79039999999998</v>
      </c>
      <c r="H6" t="s">
        <v>89</v>
      </c>
    </row>
    <row r="7" spans="1:8" x14ac:dyDescent="0.25">
      <c r="A7" s="1"/>
      <c r="B7" s="1" t="s">
        <v>90</v>
      </c>
      <c r="C7" s="2"/>
      <c r="E7" s="149">
        <v>493.79039999999998</v>
      </c>
      <c r="H7" t="s">
        <v>91</v>
      </c>
    </row>
    <row r="8" spans="1:8" x14ac:dyDescent="0.25">
      <c r="B8" s="1" t="s">
        <v>92</v>
      </c>
      <c r="C8" s="2"/>
      <c r="E8" s="2">
        <v>725.25464999999997</v>
      </c>
      <c r="H8" t="s">
        <v>93</v>
      </c>
    </row>
    <row r="9" spans="1:8" x14ac:dyDescent="0.25">
      <c r="B9" s="1" t="s">
        <v>94</v>
      </c>
      <c r="C9" s="2"/>
      <c r="E9" s="2">
        <v>1059.5918999999999</v>
      </c>
      <c r="H9" t="s">
        <v>95</v>
      </c>
    </row>
    <row r="10" spans="1:8" x14ac:dyDescent="0.25">
      <c r="B10" s="1" t="s">
        <v>96</v>
      </c>
      <c r="C10" s="2"/>
      <c r="E10" s="2">
        <v>236.60789999999997</v>
      </c>
      <c r="H10" t="s">
        <v>97</v>
      </c>
    </row>
    <row r="11" spans="1:8" x14ac:dyDescent="0.25">
      <c r="B11" s="1" t="s">
        <v>98</v>
      </c>
      <c r="C11" s="2"/>
      <c r="E11" s="2">
        <v>344.62455</v>
      </c>
      <c r="H11" t="s">
        <v>99</v>
      </c>
    </row>
    <row r="12" spans="1:8" x14ac:dyDescent="0.25">
      <c r="B12" s="1" t="s">
        <v>100</v>
      </c>
      <c r="C12" s="2"/>
      <c r="E12" s="2">
        <v>288.0444</v>
      </c>
      <c r="H12" t="s">
        <v>101</v>
      </c>
    </row>
    <row r="13" spans="1:8" x14ac:dyDescent="0.25">
      <c r="B13" s="1" t="s">
        <v>102</v>
      </c>
      <c r="C13" s="2"/>
      <c r="E13" s="2">
        <v>457.78484999999995</v>
      </c>
      <c r="H13" t="s">
        <v>103</v>
      </c>
    </row>
    <row r="14" spans="1:8" x14ac:dyDescent="0.25">
      <c r="B14" s="1" t="s">
        <v>104</v>
      </c>
      <c r="C14" s="2"/>
      <c r="E14" s="2">
        <v>452.64119999999997</v>
      </c>
      <c r="H14" t="s">
        <v>105</v>
      </c>
    </row>
    <row r="15" spans="1:8" x14ac:dyDescent="0.25">
      <c r="B15" s="1" t="s">
        <v>106</v>
      </c>
      <c r="C15" s="2"/>
      <c r="E15" s="2">
        <v>637.81259999999997</v>
      </c>
      <c r="H15" t="s">
        <v>107</v>
      </c>
    </row>
    <row r="16" spans="1:8" x14ac:dyDescent="0.25">
      <c r="B16" s="1" t="s">
        <v>108</v>
      </c>
      <c r="C16" s="2"/>
      <c r="E16" s="2">
        <v>493.79039999999998</v>
      </c>
      <c r="H16" t="s">
        <v>109</v>
      </c>
    </row>
    <row r="17" spans="2:8" x14ac:dyDescent="0.25">
      <c r="B17" s="1" t="s">
        <v>110</v>
      </c>
      <c r="C17" s="2"/>
      <c r="E17" s="2">
        <v>699.53639999999996</v>
      </c>
      <c r="H17" t="s">
        <v>111</v>
      </c>
    </row>
    <row r="18" spans="2:8" x14ac:dyDescent="0.25">
      <c r="B18" s="1" t="s">
        <v>112</v>
      </c>
      <c r="C18" s="2"/>
      <c r="E18" s="2">
        <v>524.65229999999997</v>
      </c>
      <c r="H18" t="s">
        <v>113</v>
      </c>
    </row>
    <row r="19" spans="2:8" x14ac:dyDescent="0.25">
      <c r="B19" s="1" t="s">
        <v>114</v>
      </c>
      <c r="C19" s="2"/>
      <c r="E19" s="2">
        <v>750.97289999999998</v>
      </c>
      <c r="H19" t="s">
        <v>115</v>
      </c>
    </row>
    <row r="20" spans="2:8" x14ac:dyDescent="0.25">
      <c r="B20" s="1" t="s">
        <v>116</v>
      </c>
      <c r="C20" s="2"/>
      <c r="E20" s="2">
        <v>689.2491</v>
      </c>
      <c r="H20" t="s">
        <v>117</v>
      </c>
    </row>
    <row r="21" spans="2:8" x14ac:dyDescent="0.25">
      <c r="B21" s="1" t="s">
        <v>118</v>
      </c>
      <c r="C21" s="2"/>
      <c r="E21" s="2">
        <v>956.71889999999996</v>
      </c>
      <c r="H21" t="s">
        <v>119</v>
      </c>
    </row>
    <row r="22" spans="2:8" x14ac:dyDescent="0.25">
      <c r="B22" s="1" t="s">
        <v>120</v>
      </c>
      <c r="C22" s="2"/>
      <c r="D22" s="2"/>
      <c r="E22" s="2">
        <v>596.66339999999991</v>
      </c>
      <c r="H22" t="s">
        <v>121</v>
      </c>
    </row>
    <row r="23" spans="2:8" x14ac:dyDescent="0.25">
      <c r="B23" s="1" t="s">
        <v>122</v>
      </c>
      <c r="C23" s="2"/>
      <c r="D23" s="2"/>
      <c r="E23" s="2">
        <v>1609.96245</v>
      </c>
      <c r="H23" t="s">
        <v>123</v>
      </c>
    </row>
    <row r="24" spans="2:8" x14ac:dyDescent="0.25">
      <c r="B24" s="1" t="s">
        <v>124</v>
      </c>
      <c r="C24" s="2"/>
      <c r="D24" s="2"/>
      <c r="E24" s="2">
        <v>972.1498499999999</v>
      </c>
      <c r="H24" t="s">
        <v>125</v>
      </c>
    </row>
    <row r="25" spans="2:8" x14ac:dyDescent="0.25">
      <c r="B25" s="1" t="s">
        <v>126</v>
      </c>
      <c r="C25" s="2"/>
      <c r="D25" s="2"/>
      <c r="E25" s="2">
        <v>1399.0727999999999</v>
      </c>
      <c r="H25" t="s">
        <v>127</v>
      </c>
    </row>
    <row r="26" spans="2:8" x14ac:dyDescent="0.25">
      <c r="B26" s="1" t="s">
        <v>128</v>
      </c>
      <c r="C26" s="2"/>
      <c r="D26" s="2"/>
      <c r="E26" s="2">
        <v>1188.1831499999998</v>
      </c>
      <c r="H26" t="s">
        <v>129</v>
      </c>
    </row>
    <row r="27" spans="2:8" x14ac:dyDescent="0.25">
      <c r="B27" s="1" t="s">
        <v>130</v>
      </c>
      <c r="C27" s="2"/>
      <c r="D27" s="2"/>
      <c r="E27" s="2">
        <v>1800.2774999999999</v>
      </c>
      <c r="H27" t="s">
        <v>131</v>
      </c>
    </row>
    <row r="28" spans="2:8" x14ac:dyDescent="0.25">
      <c r="C28" s="2"/>
      <c r="D28" s="2"/>
      <c r="E28" s="2"/>
      <c r="H28" t="s">
        <v>132</v>
      </c>
    </row>
    <row r="29" spans="2:8" x14ac:dyDescent="0.25">
      <c r="H29" t="s">
        <v>133</v>
      </c>
    </row>
    <row r="30" spans="2:8" x14ac:dyDescent="0.25">
      <c r="H30" t="s">
        <v>134</v>
      </c>
    </row>
    <row r="31" spans="2:8" x14ac:dyDescent="0.25">
      <c r="H31" t="s">
        <v>135</v>
      </c>
    </row>
    <row r="32" spans="2:8" x14ac:dyDescent="0.25">
      <c r="H32" t="s">
        <v>136</v>
      </c>
    </row>
    <row r="33" spans="8:8" x14ac:dyDescent="0.25">
      <c r="H33" t="s">
        <v>137</v>
      </c>
    </row>
    <row r="34" spans="8:8" x14ac:dyDescent="0.25">
      <c r="H34" t="s">
        <v>138</v>
      </c>
    </row>
    <row r="35" spans="8:8" x14ac:dyDescent="0.25">
      <c r="H35" t="s">
        <v>139</v>
      </c>
    </row>
    <row r="36" spans="8:8" x14ac:dyDescent="0.25">
      <c r="H36" t="s">
        <v>140</v>
      </c>
    </row>
    <row r="37" spans="8:8" x14ac:dyDescent="0.25">
      <c r="H37" t="s">
        <v>141</v>
      </c>
    </row>
    <row r="38" spans="8:8" x14ac:dyDescent="0.25">
      <c r="H38" t="s">
        <v>142</v>
      </c>
    </row>
    <row r="39" spans="8:8" x14ac:dyDescent="0.25">
      <c r="H39" t="s">
        <v>143</v>
      </c>
    </row>
    <row r="40" spans="8:8" x14ac:dyDescent="0.25">
      <c r="H40" t="s">
        <v>144</v>
      </c>
    </row>
    <row r="41" spans="8:8" x14ac:dyDescent="0.25">
      <c r="H41" t="s">
        <v>145</v>
      </c>
    </row>
    <row r="42" spans="8:8" x14ac:dyDescent="0.25">
      <c r="H42" t="s">
        <v>146</v>
      </c>
    </row>
    <row r="43" spans="8:8" x14ac:dyDescent="0.25">
      <c r="H43" t="s">
        <v>147</v>
      </c>
    </row>
    <row r="44" spans="8:8" x14ac:dyDescent="0.25">
      <c r="H44" t="s">
        <v>148</v>
      </c>
    </row>
    <row r="45" spans="8:8" x14ac:dyDescent="0.25">
      <c r="H45" t="s">
        <v>149</v>
      </c>
    </row>
    <row r="46" spans="8:8" x14ac:dyDescent="0.25">
      <c r="H46" t="s">
        <v>150</v>
      </c>
    </row>
    <row r="47" spans="8:8" x14ac:dyDescent="0.25">
      <c r="H47" t="s">
        <v>151</v>
      </c>
    </row>
    <row r="48" spans="8:8" x14ac:dyDescent="0.25">
      <c r="H48" t="s">
        <v>152</v>
      </c>
    </row>
    <row r="49" spans="8:8" x14ac:dyDescent="0.25">
      <c r="H49" t="s">
        <v>153</v>
      </c>
    </row>
    <row r="50" spans="8:8" x14ac:dyDescent="0.25">
      <c r="H50" t="s">
        <v>154</v>
      </c>
    </row>
    <row r="51" spans="8:8" x14ac:dyDescent="0.25">
      <c r="H51" t="s">
        <v>155</v>
      </c>
    </row>
    <row r="52" spans="8:8" x14ac:dyDescent="0.25">
      <c r="H52" t="s">
        <v>156</v>
      </c>
    </row>
    <row r="53" spans="8:8" x14ac:dyDescent="0.25">
      <c r="H53" t="s">
        <v>157</v>
      </c>
    </row>
    <row r="54" spans="8:8" x14ac:dyDescent="0.25">
      <c r="H54" t="s">
        <v>158</v>
      </c>
    </row>
    <row r="55" spans="8:8" x14ac:dyDescent="0.25">
      <c r="H55" t="s">
        <v>159</v>
      </c>
    </row>
    <row r="56" spans="8:8" x14ac:dyDescent="0.25">
      <c r="H56" t="s">
        <v>160</v>
      </c>
    </row>
    <row r="57" spans="8:8" x14ac:dyDescent="0.25">
      <c r="H57" t="s">
        <v>161</v>
      </c>
    </row>
    <row r="58" spans="8:8" x14ac:dyDescent="0.25">
      <c r="H58" t="s">
        <v>162</v>
      </c>
    </row>
    <row r="59" spans="8:8" x14ac:dyDescent="0.25">
      <c r="H59" t="s">
        <v>163</v>
      </c>
    </row>
    <row r="60" spans="8:8" x14ac:dyDescent="0.25">
      <c r="H60" t="s">
        <v>164</v>
      </c>
    </row>
    <row r="61" spans="8:8" x14ac:dyDescent="0.25">
      <c r="H61" t="s">
        <v>165</v>
      </c>
    </row>
    <row r="62" spans="8:8" x14ac:dyDescent="0.25">
      <c r="H62" t="s">
        <v>166</v>
      </c>
    </row>
    <row r="63" spans="8:8" x14ac:dyDescent="0.25">
      <c r="H63" t="s">
        <v>167</v>
      </c>
    </row>
    <row r="64" spans="8:8" x14ac:dyDescent="0.25">
      <c r="H64" t="s">
        <v>168</v>
      </c>
    </row>
    <row r="65" spans="8:8" x14ac:dyDescent="0.25">
      <c r="H65" t="s">
        <v>169</v>
      </c>
    </row>
    <row r="66" spans="8:8" x14ac:dyDescent="0.25">
      <c r="H66" t="s">
        <v>170</v>
      </c>
    </row>
    <row r="67" spans="8:8" x14ac:dyDescent="0.25">
      <c r="H67" t="s">
        <v>171</v>
      </c>
    </row>
    <row r="68" spans="8:8" x14ac:dyDescent="0.25">
      <c r="H68" t="s">
        <v>172</v>
      </c>
    </row>
    <row r="69" spans="8:8" x14ac:dyDescent="0.25">
      <c r="H69" t="s">
        <v>173</v>
      </c>
    </row>
    <row r="70" spans="8:8" x14ac:dyDescent="0.25">
      <c r="H70" t="s">
        <v>174</v>
      </c>
    </row>
    <row r="71" spans="8:8" x14ac:dyDescent="0.25">
      <c r="H71" t="s">
        <v>175</v>
      </c>
    </row>
    <row r="72" spans="8:8" x14ac:dyDescent="0.25">
      <c r="H72" t="s">
        <v>176</v>
      </c>
    </row>
    <row r="73" spans="8:8" x14ac:dyDescent="0.25">
      <c r="H73" t="s">
        <v>177</v>
      </c>
    </row>
    <row r="74" spans="8:8" x14ac:dyDescent="0.25">
      <c r="H74" t="s">
        <v>178</v>
      </c>
    </row>
    <row r="75" spans="8:8" x14ac:dyDescent="0.25">
      <c r="H75" t="s">
        <v>179</v>
      </c>
    </row>
    <row r="76" spans="8:8" x14ac:dyDescent="0.25">
      <c r="H76" t="s">
        <v>180</v>
      </c>
    </row>
    <row r="77" spans="8:8" x14ac:dyDescent="0.25">
      <c r="H77" t="s">
        <v>181</v>
      </c>
    </row>
    <row r="78" spans="8:8" x14ac:dyDescent="0.25">
      <c r="H78" t="s">
        <v>182</v>
      </c>
    </row>
    <row r="79" spans="8:8" x14ac:dyDescent="0.25">
      <c r="H79" t="s">
        <v>183</v>
      </c>
    </row>
    <row r="80" spans="8:8" x14ac:dyDescent="0.25">
      <c r="H80" t="s">
        <v>184</v>
      </c>
    </row>
    <row r="81" spans="8:8" x14ac:dyDescent="0.25">
      <c r="H81" t="s">
        <v>185</v>
      </c>
    </row>
    <row r="82" spans="8:8" x14ac:dyDescent="0.25">
      <c r="H82" t="s">
        <v>186</v>
      </c>
    </row>
    <row r="83" spans="8:8" x14ac:dyDescent="0.25">
      <c r="H83" t="s">
        <v>187</v>
      </c>
    </row>
    <row r="84" spans="8:8" x14ac:dyDescent="0.25">
      <c r="H84" t="s">
        <v>188</v>
      </c>
    </row>
    <row r="85" spans="8:8" x14ac:dyDescent="0.25">
      <c r="H85" t="s">
        <v>189</v>
      </c>
    </row>
    <row r="86" spans="8:8" x14ac:dyDescent="0.25">
      <c r="H86" t="s">
        <v>190</v>
      </c>
    </row>
    <row r="87" spans="8:8" x14ac:dyDescent="0.25">
      <c r="H87" t="s">
        <v>191</v>
      </c>
    </row>
    <row r="88" spans="8:8" x14ac:dyDescent="0.25">
      <c r="H88" t="s">
        <v>192</v>
      </c>
    </row>
    <row r="89" spans="8:8" x14ac:dyDescent="0.25">
      <c r="H89" t="s">
        <v>193</v>
      </c>
    </row>
    <row r="90" spans="8:8" x14ac:dyDescent="0.25">
      <c r="H90" t="s">
        <v>194</v>
      </c>
    </row>
    <row r="91" spans="8:8" x14ac:dyDescent="0.25">
      <c r="H91" t="s">
        <v>195</v>
      </c>
    </row>
    <row r="92" spans="8:8" x14ac:dyDescent="0.25">
      <c r="H92" t="s">
        <v>196</v>
      </c>
    </row>
    <row r="93" spans="8:8" x14ac:dyDescent="0.25">
      <c r="H93" t="s">
        <v>197</v>
      </c>
    </row>
    <row r="94" spans="8:8" x14ac:dyDescent="0.25">
      <c r="H94" t="s">
        <v>198</v>
      </c>
    </row>
    <row r="95" spans="8:8" x14ac:dyDescent="0.25">
      <c r="H95" t="s">
        <v>199</v>
      </c>
    </row>
    <row r="96" spans="8:8" x14ac:dyDescent="0.25">
      <c r="H96" t="s">
        <v>200</v>
      </c>
    </row>
    <row r="97" spans="8:8" x14ac:dyDescent="0.25">
      <c r="H97" t="s">
        <v>201</v>
      </c>
    </row>
    <row r="98" spans="8:8" x14ac:dyDescent="0.25">
      <c r="H98" t="s">
        <v>202</v>
      </c>
    </row>
    <row r="99" spans="8:8" x14ac:dyDescent="0.25">
      <c r="H99" t="s">
        <v>203</v>
      </c>
    </row>
    <row r="100" spans="8:8" x14ac:dyDescent="0.25">
      <c r="H100" t="s">
        <v>204</v>
      </c>
    </row>
    <row r="102" spans="8:8" x14ac:dyDescent="0.25">
      <c r="H102" s="7" t="s">
        <v>205</v>
      </c>
    </row>
    <row r="103" spans="8:8" x14ac:dyDescent="0.25">
      <c r="H103" t="s">
        <v>206</v>
      </c>
    </row>
    <row r="104" spans="8:8" x14ac:dyDescent="0.25">
      <c r="H104" t="s">
        <v>207</v>
      </c>
    </row>
    <row r="105" spans="8:8" x14ac:dyDescent="0.25">
      <c r="H105" t="s">
        <v>208</v>
      </c>
    </row>
    <row r="106" spans="8:8" x14ac:dyDescent="0.25">
      <c r="H106" t="s">
        <v>209</v>
      </c>
    </row>
  </sheetData>
  <sortState xmlns:xlrd2="http://schemas.microsoft.com/office/spreadsheetml/2017/richdata2" ref="H2:H104">
    <sortCondition ref="H1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A8873-286C-410A-92BA-4447D563F112}">
  <sheetPr>
    <tabColor theme="9" tint="0.39997558519241921"/>
  </sheetPr>
  <dimension ref="A1:CK108"/>
  <sheetViews>
    <sheetView workbookViewId="0">
      <pane xSplit="3" ySplit="2" topLeftCell="BV90" activePane="bottomRight" state="frozen"/>
      <selection pane="topRight" activeCell="D3" sqref="D3:G3"/>
      <selection pane="bottomLeft" activeCell="D3" sqref="D3:G3"/>
      <selection pane="bottomRight" activeCell="BY108" sqref="BY108"/>
    </sheetView>
  </sheetViews>
  <sheetFormatPr defaultColWidth="9.1796875" defaultRowHeight="12.5" x14ac:dyDescent="0.25"/>
  <cols>
    <col min="1" max="2" width="9.1796875" style="126"/>
    <col min="3" max="3" width="43.7265625" style="126" bestFit="1" customWidth="1"/>
    <col min="4" max="4" width="35.26953125" style="126" customWidth="1"/>
    <col min="5" max="5" width="42.453125" style="126" customWidth="1"/>
    <col min="6" max="6" width="44.81640625" style="126" customWidth="1"/>
    <col min="7" max="9" width="12.7265625" style="126" customWidth="1"/>
    <col min="10" max="12" width="11.7265625" style="126" customWidth="1"/>
    <col min="13" max="13" width="13.26953125" style="126" customWidth="1"/>
    <col min="14" max="25" width="10.453125" style="126" customWidth="1"/>
    <col min="26" max="26" width="11.7265625" style="126" customWidth="1"/>
    <col min="27" max="27" width="11.7265625" style="126" bestFit="1" customWidth="1"/>
    <col min="28" max="28" width="6.81640625" style="126" customWidth="1"/>
    <col min="29" max="30" width="11.7265625" style="126" customWidth="1"/>
    <col min="31" max="31" width="10.1796875" style="126" customWidth="1"/>
    <col min="32" max="32" width="10.1796875" style="126" bestFit="1" customWidth="1"/>
    <col min="33" max="33" width="12.7265625" style="126" customWidth="1"/>
    <col min="34" max="34" width="10.1796875" style="126" customWidth="1"/>
    <col min="35" max="35" width="9.1796875" style="126" customWidth="1"/>
    <col min="36" max="36" width="10.1796875" style="126" customWidth="1"/>
    <col min="37" max="37" width="11.7265625" style="126" customWidth="1"/>
    <col min="38" max="45" width="9.1796875" style="126" customWidth="1"/>
    <col min="46" max="46" width="13.81640625" style="126" customWidth="1"/>
    <col min="47" max="49" width="12.7265625" style="126" customWidth="1"/>
    <col min="50" max="50" width="13.81640625" style="126" customWidth="1"/>
    <col min="51" max="51" width="19.54296875" style="126" customWidth="1"/>
    <col min="52" max="52" width="14" style="126" customWidth="1"/>
    <col min="53" max="53" width="13.81640625" style="126" customWidth="1"/>
    <col min="54" max="54" width="19.26953125" style="126" customWidth="1"/>
    <col min="55" max="55" width="20.26953125" style="126" customWidth="1"/>
    <col min="56" max="56" width="15.81640625" style="126" customWidth="1"/>
    <col min="57" max="57" width="13.81640625" style="126" customWidth="1"/>
    <col min="58" max="58" width="13.7265625" style="126" customWidth="1"/>
    <col min="59" max="59" width="15.1796875" style="126" customWidth="1"/>
    <col min="60" max="60" width="14.1796875" style="126" customWidth="1"/>
    <col min="61" max="61" width="13.81640625" style="126" customWidth="1"/>
    <col min="62" max="63" width="11.26953125" style="126" customWidth="1"/>
    <col min="64" max="64" width="9.7265625" style="126" customWidth="1"/>
    <col min="65" max="65" width="10.81640625" style="126" customWidth="1"/>
    <col min="66" max="66" width="11.1796875" style="126" customWidth="1"/>
    <col min="67" max="67" width="13.81640625" style="126" customWidth="1"/>
    <col min="68" max="68" width="17.453125" style="126" customWidth="1"/>
    <col min="69" max="69" width="23.1796875" style="126" customWidth="1"/>
    <col min="70" max="70" width="10.54296875" style="126" customWidth="1"/>
    <col min="71" max="71" width="9.7265625" style="126" customWidth="1"/>
    <col min="72" max="72" width="10.7265625" style="126" customWidth="1"/>
    <col min="73" max="73" width="13.81640625" style="126" customWidth="1"/>
    <col min="74" max="74" width="11.54296875" style="126" customWidth="1"/>
    <col min="75" max="75" width="15.1796875" style="126" customWidth="1"/>
    <col min="76" max="76" width="9.1796875" style="126" customWidth="1"/>
    <col min="77" max="77" width="11.7265625" style="126" bestFit="1" customWidth="1"/>
    <col min="78" max="85" width="9.1796875" style="126" customWidth="1"/>
    <col min="86" max="86" width="43.7265625" style="126" customWidth="1"/>
    <col min="87" max="87" width="9.1796875" style="126" customWidth="1"/>
    <col min="88" max="88" width="11.26953125" style="126" customWidth="1"/>
    <col min="89" max="89" width="11.54296875" style="126" bestFit="1" customWidth="1"/>
    <col min="90" max="16384" width="9.1796875" style="126"/>
  </cols>
  <sheetData>
    <row r="1" spans="1:89" x14ac:dyDescent="0.25">
      <c r="B1" s="126">
        <v>1</v>
      </c>
      <c r="C1" s="126">
        <v>2</v>
      </c>
      <c r="D1" s="126">
        <v>3</v>
      </c>
      <c r="E1" s="126">
        <v>4</v>
      </c>
      <c r="F1" s="126">
        <v>5</v>
      </c>
      <c r="G1" s="126">
        <v>6</v>
      </c>
      <c r="H1" s="126">
        <v>7</v>
      </c>
      <c r="I1" s="126">
        <v>8</v>
      </c>
      <c r="J1" s="126">
        <v>9</v>
      </c>
      <c r="K1" s="126">
        <v>10</v>
      </c>
      <c r="L1" s="126">
        <v>11</v>
      </c>
      <c r="M1" s="126">
        <v>12</v>
      </c>
      <c r="N1" s="126">
        <v>13</v>
      </c>
      <c r="O1" s="126">
        <v>14</v>
      </c>
      <c r="P1" s="126">
        <v>15</v>
      </c>
      <c r="Q1" s="126">
        <v>16</v>
      </c>
      <c r="R1" s="126">
        <v>17</v>
      </c>
      <c r="S1" s="126">
        <v>18</v>
      </c>
      <c r="T1" s="126">
        <v>19</v>
      </c>
      <c r="U1" s="126">
        <v>20</v>
      </c>
      <c r="V1" s="126">
        <v>21</v>
      </c>
      <c r="W1" s="126">
        <v>22</v>
      </c>
      <c r="X1" s="126">
        <v>23</v>
      </c>
      <c r="Y1" s="126">
        <v>24</v>
      </c>
      <c r="Z1" s="126">
        <v>25</v>
      </c>
      <c r="AA1" s="126">
        <v>26</v>
      </c>
      <c r="AB1" s="126">
        <v>27</v>
      </c>
      <c r="AC1" s="126">
        <v>28</v>
      </c>
      <c r="AD1" s="126">
        <v>29</v>
      </c>
      <c r="AE1" s="126">
        <v>30</v>
      </c>
      <c r="AF1" s="126">
        <v>31</v>
      </c>
      <c r="AG1" s="126">
        <v>32</v>
      </c>
      <c r="AH1" s="126">
        <v>33</v>
      </c>
      <c r="AI1" s="126">
        <v>34</v>
      </c>
      <c r="AJ1" s="126">
        <v>35</v>
      </c>
      <c r="AK1" s="126">
        <v>36</v>
      </c>
      <c r="AL1" s="126">
        <v>37</v>
      </c>
      <c r="AM1" s="126">
        <v>38</v>
      </c>
      <c r="AN1" s="126">
        <v>39</v>
      </c>
      <c r="AO1" s="126">
        <v>40</v>
      </c>
      <c r="AP1" s="126">
        <v>41</v>
      </c>
      <c r="AQ1" s="126">
        <v>42</v>
      </c>
      <c r="AR1" s="126">
        <v>43</v>
      </c>
      <c r="AS1" s="126">
        <v>44</v>
      </c>
      <c r="AT1" s="126">
        <v>45</v>
      </c>
      <c r="AU1" s="126">
        <v>46</v>
      </c>
      <c r="AV1" s="126">
        <v>47</v>
      </c>
      <c r="AW1" s="126">
        <v>48</v>
      </c>
      <c r="AX1" s="126">
        <v>49</v>
      </c>
      <c r="AY1" s="126">
        <v>50</v>
      </c>
      <c r="AZ1" s="126">
        <v>51</v>
      </c>
      <c r="BA1" s="126">
        <v>52</v>
      </c>
      <c r="BB1" s="126">
        <v>53</v>
      </c>
      <c r="BC1" s="126">
        <v>54</v>
      </c>
      <c r="BD1" s="126">
        <v>55</v>
      </c>
      <c r="BE1" s="126">
        <v>56</v>
      </c>
      <c r="BF1" s="126">
        <v>57</v>
      </c>
      <c r="BG1" s="126">
        <v>58</v>
      </c>
      <c r="BH1" s="126">
        <v>59</v>
      </c>
      <c r="BI1" s="126">
        <v>60</v>
      </c>
      <c r="BJ1" s="126">
        <v>61</v>
      </c>
      <c r="BK1" s="126">
        <v>62</v>
      </c>
      <c r="BL1" s="126">
        <v>63</v>
      </c>
      <c r="BM1" s="126">
        <v>64</v>
      </c>
      <c r="BN1" s="126">
        <v>65</v>
      </c>
      <c r="BO1" s="126">
        <v>66</v>
      </c>
      <c r="BP1" s="126">
        <v>67</v>
      </c>
      <c r="BQ1" s="126">
        <v>68</v>
      </c>
      <c r="BR1" s="126">
        <v>69</v>
      </c>
      <c r="BS1" s="126">
        <v>70</v>
      </c>
      <c r="BT1" s="126">
        <v>71</v>
      </c>
      <c r="BU1" s="126">
        <v>72</v>
      </c>
      <c r="BV1" s="126">
        <v>73</v>
      </c>
      <c r="BW1" s="126">
        <v>74</v>
      </c>
      <c r="BX1" s="126">
        <v>75</v>
      </c>
      <c r="BY1" s="126">
        <v>76</v>
      </c>
      <c r="BZ1" s="126">
        <v>77</v>
      </c>
      <c r="CA1" s="126">
        <v>78</v>
      </c>
      <c r="CB1" s="126">
        <v>79</v>
      </c>
      <c r="CC1" s="126">
        <v>80</v>
      </c>
      <c r="CD1" s="126">
        <v>81</v>
      </c>
      <c r="CE1" s="126">
        <v>82</v>
      </c>
      <c r="CF1" s="126">
        <v>83</v>
      </c>
    </row>
    <row r="2" spans="1:89" s="127" customFormat="1" ht="63.75" customHeight="1" x14ac:dyDescent="0.25">
      <c r="A2" s="127" t="s">
        <v>210</v>
      </c>
      <c r="B2" s="127" t="s">
        <v>211</v>
      </c>
      <c r="C2" s="127" t="s">
        <v>212</v>
      </c>
      <c r="D2" s="127" t="s">
        <v>213</v>
      </c>
      <c r="E2" s="127" t="s">
        <v>214</v>
      </c>
      <c r="F2" s="127" t="s">
        <v>215</v>
      </c>
      <c r="G2" s="127" t="s">
        <v>216</v>
      </c>
      <c r="H2" s="127" t="s">
        <v>217</v>
      </c>
      <c r="I2" s="127" t="s">
        <v>218</v>
      </c>
      <c r="J2" s="127" t="s">
        <v>219</v>
      </c>
      <c r="K2" s="127" t="s">
        <v>220</v>
      </c>
      <c r="L2" s="127" t="s">
        <v>221</v>
      </c>
      <c r="M2" s="127" t="s">
        <v>222</v>
      </c>
      <c r="N2" s="127" t="s">
        <v>223</v>
      </c>
      <c r="O2" s="127" t="s">
        <v>224</v>
      </c>
      <c r="P2" s="127" t="s">
        <v>225</v>
      </c>
      <c r="Q2" s="127" t="s">
        <v>226</v>
      </c>
      <c r="R2" s="127" t="s">
        <v>227</v>
      </c>
      <c r="S2" s="127" t="s">
        <v>228</v>
      </c>
      <c r="T2" s="127" t="s">
        <v>229</v>
      </c>
      <c r="U2" s="127" t="s">
        <v>230</v>
      </c>
      <c r="V2" s="127" t="s">
        <v>231</v>
      </c>
      <c r="W2" s="127" t="s">
        <v>232</v>
      </c>
      <c r="X2" s="127" t="s">
        <v>233</v>
      </c>
      <c r="Y2" s="127" t="s">
        <v>234</v>
      </c>
      <c r="Z2" s="127" t="s">
        <v>235</v>
      </c>
      <c r="AA2" s="127" t="s">
        <v>236</v>
      </c>
      <c r="AB2" s="127" t="s">
        <v>237</v>
      </c>
      <c r="AC2" s="127" t="s">
        <v>238</v>
      </c>
      <c r="AD2" s="127" t="s">
        <v>239</v>
      </c>
      <c r="AE2" s="127" t="s">
        <v>240</v>
      </c>
      <c r="AF2" s="127" t="s">
        <v>241</v>
      </c>
      <c r="AG2" s="127" t="s">
        <v>242</v>
      </c>
      <c r="AH2" s="127" t="s">
        <v>243</v>
      </c>
      <c r="AI2" s="127" t="s">
        <v>244</v>
      </c>
      <c r="AJ2" s="127" t="s">
        <v>245</v>
      </c>
      <c r="AK2" s="127" t="s">
        <v>246</v>
      </c>
      <c r="AL2" s="127" t="s">
        <v>247</v>
      </c>
      <c r="AM2" s="127" t="s">
        <v>248</v>
      </c>
      <c r="AN2" s="127" t="s">
        <v>249</v>
      </c>
      <c r="AO2" s="127" t="s">
        <v>250</v>
      </c>
      <c r="AP2" s="127" t="s">
        <v>251</v>
      </c>
      <c r="AQ2" s="127" t="s">
        <v>252</v>
      </c>
      <c r="AR2" s="127" t="s">
        <v>253</v>
      </c>
      <c r="AS2" s="127" t="s">
        <v>254</v>
      </c>
      <c r="AT2" s="127" t="s">
        <v>255</v>
      </c>
      <c r="AU2" s="127" t="s">
        <v>256</v>
      </c>
      <c r="AV2" s="127" t="s">
        <v>257</v>
      </c>
      <c r="AW2" s="127" t="s">
        <v>258</v>
      </c>
      <c r="AX2" s="127" t="s">
        <v>259</v>
      </c>
      <c r="AY2" s="127" t="s">
        <v>260</v>
      </c>
      <c r="AZ2" s="127" t="s">
        <v>261</v>
      </c>
      <c r="BA2" s="127" t="s">
        <v>262</v>
      </c>
      <c r="BB2" s="127" t="s">
        <v>263</v>
      </c>
      <c r="BC2" s="127" t="s">
        <v>264</v>
      </c>
      <c r="BD2" s="127" t="s">
        <v>265</v>
      </c>
      <c r="BE2" s="127" t="s">
        <v>266</v>
      </c>
      <c r="BF2" s="127" t="s">
        <v>267</v>
      </c>
      <c r="BG2" s="127" t="s">
        <v>268</v>
      </c>
      <c r="BH2" s="127" t="s">
        <v>269</v>
      </c>
      <c r="BI2" s="127" t="s">
        <v>270</v>
      </c>
      <c r="BJ2" s="127" t="s">
        <v>271</v>
      </c>
      <c r="BK2" s="127" t="s">
        <v>272</v>
      </c>
      <c r="BL2" s="127" t="s">
        <v>273</v>
      </c>
      <c r="BM2" s="127" t="s">
        <v>274</v>
      </c>
      <c r="BN2" s="127" t="s">
        <v>275</v>
      </c>
      <c r="BO2" s="127" t="s">
        <v>276</v>
      </c>
      <c r="BP2" s="127" t="s">
        <v>277</v>
      </c>
      <c r="BQ2" s="127" t="s">
        <v>278</v>
      </c>
      <c r="BR2" s="127" t="s">
        <v>279</v>
      </c>
      <c r="BS2" s="127" t="s">
        <v>280</v>
      </c>
      <c r="BT2" s="127" t="s">
        <v>281</v>
      </c>
      <c r="BU2" s="127" t="s">
        <v>282</v>
      </c>
      <c r="BV2" s="127" t="s">
        <v>71</v>
      </c>
      <c r="BW2" s="127" t="s">
        <v>283</v>
      </c>
      <c r="BY2" s="5" t="s">
        <v>284</v>
      </c>
      <c r="BZ2" s="5" t="s">
        <v>285</v>
      </c>
      <c r="CA2" s="5" t="s">
        <v>83</v>
      </c>
      <c r="CB2" s="5" t="s">
        <v>85</v>
      </c>
      <c r="CD2" s="127" t="s">
        <v>286</v>
      </c>
    </row>
    <row r="3" spans="1:89" x14ac:dyDescent="0.25">
      <c r="A3" s="126" t="s">
        <v>287</v>
      </c>
      <c r="B3" s="126">
        <v>8261001</v>
      </c>
      <c r="C3" s="126" t="s">
        <v>288</v>
      </c>
      <c r="D3" s="128">
        <f>SUM(D4:D200)</f>
        <v>45551.75</v>
      </c>
      <c r="E3" s="128">
        <f t="shared" ref="E3:F3" si="0">SUM(E4:E200)</f>
        <v>27014.25</v>
      </c>
      <c r="F3" s="128">
        <f t="shared" si="0"/>
        <v>18537.5</v>
      </c>
      <c r="G3" s="128">
        <f>SUM(G4:G200)</f>
        <v>93518789.38519229</v>
      </c>
      <c r="H3" s="128">
        <f t="shared" ref="H3:I3" si="1">SUM(H4:H107)</f>
        <v>56588488.061110094</v>
      </c>
      <c r="I3" s="128">
        <f t="shared" si="1"/>
        <v>38191939.093676202</v>
      </c>
      <c r="J3" s="128">
        <f>SUM(J4:J200)</f>
        <v>2886764.9086144241</v>
      </c>
      <c r="K3" s="128">
        <f>SUM(K4:K200)</f>
        <v>1986718.5618900976</v>
      </c>
      <c r="L3" s="128">
        <f>SUM(L4:L200)</f>
        <v>4394608.6508946512</v>
      </c>
      <c r="M3" s="128">
        <f>SUM(M4:M200)</f>
        <v>5077986.9497535359</v>
      </c>
      <c r="N3" s="128">
        <f>SUM(N4:N200)</f>
        <v>603390.02390654385</v>
      </c>
      <c r="O3" s="128">
        <f t="shared" ref="O3:Y3" si="2">SUM(O4:O200)</f>
        <v>752863.80448828347</v>
      </c>
      <c r="P3" s="128">
        <f t="shared" si="2"/>
        <v>642367.52750231279</v>
      </c>
      <c r="Q3" s="128">
        <f t="shared" si="2"/>
        <v>400300.68159703579</v>
      </c>
      <c r="R3" s="128">
        <f t="shared" si="2"/>
        <v>324334.18771490915</v>
      </c>
      <c r="S3" s="128">
        <f t="shared" si="2"/>
        <v>191281.50781631828</v>
      </c>
      <c r="T3" s="128">
        <f t="shared" si="2"/>
        <v>639429.90394484997</v>
      </c>
      <c r="U3" s="128">
        <f t="shared" si="2"/>
        <v>870787.48395526852</v>
      </c>
      <c r="V3" s="128">
        <f t="shared" si="2"/>
        <v>586239.43004826654</v>
      </c>
      <c r="W3" s="128">
        <f t="shared" si="2"/>
        <v>438587.80608767021</v>
      </c>
      <c r="X3" s="128">
        <f t="shared" si="2"/>
        <v>356333.78875945561</v>
      </c>
      <c r="Y3" s="128">
        <f t="shared" si="2"/>
        <v>191777.093452776</v>
      </c>
      <c r="Z3" s="128">
        <f t="shared" ref="Z3" si="3">SUM(Z4:Z200)</f>
        <v>3002979.5690412396</v>
      </c>
      <c r="AA3" s="128">
        <f t="shared" ref="AA3" si="4">SUM(AA4:AA200)</f>
        <v>1222967.0855297078</v>
      </c>
      <c r="AB3" s="128">
        <f t="shared" ref="AB3" si="5">SUM(AB4:AB200)</f>
        <v>0</v>
      </c>
      <c r="AC3" s="128">
        <f t="shared" ref="AC3" si="6">SUM(AC4:AC200)</f>
        <v>8815393.3458612002</v>
      </c>
      <c r="AD3" s="128">
        <f t="shared" ref="AD3" si="7">SUM(AD4:AD200)</f>
        <v>7445184.3585069869</v>
      </c>
      <c r="AE3" s="128">
        <f t="shared" ref="AE3" si="8">SUM(AE4:AE200)</f>
        <v>600293.10575317335</v>
      </c>
      <c r="AF3" s="128">
        <f t="shared" ref="AF3" si="9">SUM(AF4:AF200)</f>
        <v>143089.68131074874</v>
      </c>
      <c r="AG3" s="128">
        <f t="shared" ref="AG3" si="10">SUM(AG4:AG200)</f>
        <v>13771265.59999999</v>
      </c>
      <c r="AH3" s="128">
        <f t="shared" ref="AH3" si="11">SUM(AH4:AH200)</f>
        <v>274821.23918018688</v>
      </c>
      <c r="AI3" s="128">
        <f t="shared" ref="AI3" si="12">SUM(AI4:AI200)</f>
        <v>0</v>
      </c>
      <c r="AJ3" s="128">
        <f t="shared" ref="AJ3" si="13">SUM(AJ4:AJ200)</f>
        <v>559630</v>
      </c>
      <c r="AK3" s="128">
        <f t="shared" ref="AK3" si="14">SUM(AK4:AK200)</f>
        <v>2815055.42</v>
      </c>
      <c r="AL3" s="128">
        <f>SUM(AL4:AL200)</f>
        <v>0</v>
      </c>
      <c r="AM3" s="128">
        <f t="shared" ref="AM3:CB3" si="15">SUM(AM4:AM200)</f>
        <v>0</v>
      </c>
      <c r="AN3" s="128">
        <f t="shared" si="15"/>
        <v>0</v>
      </c>
      <c r="AO3" s="128">
        <f t="shared" si="15"/>
        <v>0</v>
      </c>
      <c r="AP3" s="128">
        <f t="shared" si="15"/>
        <v>0</v>
      </c>
      <c r="AQ3" s="128">
        <f t="shared" si="15"/>
        <v>0</v>
      </c>
      <c r="AR3" s="128">
        <f t="shared" si="15"/>
        <v>0</v>
      </c>
      <c r="AS3" s="128">
        <f t="shared" si="15"/>
        <v>0</v>
      </c>
      <c r="AT3" s="128">
        <f t="shared" si="15"/>
        <v>188299216.53997862</v>
      </c>
      <c r="AU3" s="128">
        <f t="shared" si="15"/>
        <v>41573679.456429452</v>
      </c>
      <c r="AV3" s="128">
        <f t="shared" si="15"/>
        <v>17420772.259180184</v>
      </c>
      <c r="AW3" s="128">
        <f t="shared" si="15"/>
        <v>21691467.978818629</v>
      </c>
      <c r="AX3" s="128">
        <f t="shared" si="15"/>
        <v>247293668.25558817</v>
      </c>
      <c r="AY3" s="128">
        <f t="shared" si="15"/>
        <v>243918982.83558819</v>
      </c>
      <c r="AZ3" s="128"/>
      <c r="BA3" s="128"/>
      <c r="BB3" s="128">
        <f t="shared" si="15"/>
        <v>1325607.4930495231</v>
      </c>
      <c r="BC3" s="128">
        <f t="shared" si="15"/>
        <v>0</v>
      </c>
      <c r="BD3" s="128">
        <f t="shared" si="15"/>
        <v>248619275.74863768</v>
      </c>
      <c r="BE3" s="128">
        <f t="shared" si="15"/>
        <v>131870002.42076026</v>
      </c>
      <c r="BF3" s="128">
        <f t="shared" si="15"/>
        <v>116749273.32787749</v>
      </c>
      <c r="BG3" s="128">
        <f t="shared" si="15"/>
        <v>226640604.75333333</v>
      </c>
      <c r="BH3" s="128"/>
      <c r="BI3" s="128">
        <f t="shared" si="15"/>
        <v>231758133.48945758</v>
      </c>
      <c r="BJ3" s="128">
        <f t="shared" si="15"/>
        <v>486705.55737218051</v>
      </c>
      <c r="BK3" s="128">
        <f t="shared" si="15"/>
        <v>459507.30763580446</v>
      </c>
      <c r="BL3" s="128"/>
      <c r="BM3" s="128"/>
      <c r="BN3" s="128">
        <f t="shared" si="15"/>
        <v>2888.8201987382427</v>
      </c>
      <c r="BO3" s="128">
        <f t="shared" si="15"/>
        <v>248622164.56883645</v>
      </c>
      <c r="BP3" s="128"/>
      <c r="BQ3" s="128"/>
      <c r="BR3" s="128"/>
      <c r="BS3" s="128"/>
      <c r="BT3" s="128">
        <f t="shared" si="15"/>
        <v>-291314.50737299997</v>
      </c>
      <c r="BU3" s="128">
        <f t="shared" si="15"/>
        <v>248330850.06146342</v>
      </c>
      <c r="BV3" s="128">
        <f t="shared" si="15"/>
        <v>0</v>
      </c>
      <c r="BW3" s="128">
        <f t="shared" si="15"/>
        <v>248330850.06146342</v>
      </c>
      <c r="BX3" s="128">
        <f t="shared" si="15"/>
        <v>0</v>
      </c>
      <c r="BY3" s="128">
        <f t="shared" si="15"/>
        <v>2815055.42</v>
      </c>
      <c r="BZ3" s="128">
        <f t="shared" si="15"/>
        <v>27014.25</v>
      </c>
      <c r="CA3" s="128">
        <f t="shared" si="15"/>
        <v>11594.5</v>
      </c>
      <c r="CB3" s="128">
        <f t="shared" si="15"/>
        <v>6943</v>
      </c>
      <c r="CD3" s="128"/>
      <c r="CH3" s="126" t="s">
        <v>80</v>
      </c>
    </row>
    <row r="4" spans="1:89" x14ac:dyDescent="0.25">
      <c r="A4" s="126">
        <v>131397</v>
      </c>
      <c r="B4" s="126">
        <v>8262000</v>
      </c>
      <c r="C4" s="126" t="s">
        <v>205</v>
      </c>
      <c r="D4" s="128">
        <f>VLOOKUP($A4,'[1]New ISB'!$B:$GE,4,0)</f>
        <v>417</v>
      </c>
      <c r="E4" s="128">
        <f>VLOOKUP($A4,'[1]New ISB'!$B:$GE,5,0)</f>
        <v>417</v>
      </c>
      <c r="F4" s="128">
        <f>VLOOKUP($A4,'[1]New ISB'!$B:$GE,6,0)</f>
        <v>0</v>
      </c>
      <c r="G4" s="128">
        <f>VLOOKUP($A4,'[1]New ISB'!$B:$J,7,0)</f>
        <v>1443583.85569191</v>
      </c>
      <c r="H4" s="128">
        <f>VLOOKUP($A4,'[1]New ISB'!$B:$J,8,0)</f>
        <v>0</v>
      </c>
      <c r="I4" s="128">
        <f>VLOOKUP($A4,'[1]New ISB'!$B:$J,9,0)</f>
        <v>0</v>
      </c>
      <c r="J4" s="128">
        <f>VLOOKUP($A4,'[1]New ISB'!$B:$N,10,0)</f>
        <v>39997.022400000045</v>
      </c>
      <c r="K4" s="128">
        <f>VLOOKUP($A4,'[1]New ISB'!$B:$N,11,0)</f>
        <v>0</v>
      </c>
      <c r="L4" s="128">
        <f>VLOOKUP($A4,'[1]New ISB'!$B:$N,12,0)</f>
        <v>61646.645250000154</v>
      </c>
      <c r="M4" s="128">
        <f>VLOOKUP($A4,'[1]New ISB'!$B:$N,13,0)</f>
        <v>0</v>
      </c>
      <c r="N4" s="128">
        <f>VLOOKUP($A4,'[1]New ISB'!$B:$AK,14,0)</f>
        <v>2602.6868999999992</v>
      </c>
      <c r="O4" s="128">
        <f>VLOOKUP($A4,'[1]New ISB'!$B:$AK,15,0)</f>
        <v>26788.129200000007</v>
      </c>
      <c r="P4" s="128">
        <f>VLOOKUP($A4,'[1]New ISB'!$B:$AK,16,0)</f>
        <v>905.28239999999903</v>
      </c>
      <c r="Q4" s="128">
        <f>VLOOKUP($A4,'[1]New ISB'!$B:$AK,17,0)</f>
        <v>493.79039999999947</v>
      </c>
      <c r="R4" s="128">
        <f>VLOOKUP($A4,'[1]New ISB'!$B:$AK,18,0)</f>
        <v>3147.9138000000012</v>
      </c>
      <c r="S4" s="128">
        <f>VLOOKUP($A4,'[1]New ISB'!$B:$AK,19,0)</f>
        <v>0</v>
      </c>
      <c r="T4" s="128">
        <f>VLOOKUP($A4,'[1]New ISB'!$B:$AK,20,0)</f>
        <v>0</v>
      </c>
      <c r="U4" s="128">
        <f>VLOOKUP($A4,'[1]New ISB'!$B:$AK,21,0)</f>
        <v>0</v>
      </c>
      <c r="V4" s="128">
        <f>VLOOKUP($A4,'[1]New ISB'!$B:$AK,22,0)</f>
        <v>0</v>
      </c>
      <c r="W4" s="128">
        <f>VLOOKUP($A4,'[1]New ISB'!$B:$AK,23,0)</f>
        <v>0</v>
      </c>
      <c r="X4" s="128">
        <f>VLOOKUP($A4,'[1]New ISB'!$B:$AK,24,0)</f>
        <v>0</v>
      </c>
      <c r="Y4" s="128">
        <f>VLOOKUP($A4,'[1]New ISB'!$B:$AK,25,0)</f>
        <v>0</v>
      </c>
      <c r="Z4" s="128">
        <f>VLOOKUP($A4,'[1]New ISB'!$B:$AB,26,0)</f>
        <v>25302.573335593144</v>
      </c>
      <c r="AA4" s="128">
        <f>VLOOKUP($A4,'[1]New ISB'!$B:$AB,27,0)</f>
        <v>0</v>
      </c>
      <c r="AB4" s="128">
        <v>0</v>
      </c>
      <c r="AC4" s="128">
        <f>VLOOKUP($A4,'[1]New ISB'!$B:$AD,28,0)</f>
        <v>104897.99528770111</v>
      </c>
      <c r="AD4" s="128">
        <f>VLOOKUP($A4,'[1]New ISB'!$B:$AD,29,0)</f>
        <v>0</v>
      </c>
      <c r="AE4" s="128">
        <f>VLOOKUP($A4,'[1]New ISB'!$B:$AF,30,0)</f>
        <v>14562.804753000006</v>
      </c>
      <c r="AF4" s="128">
        <f>VLOOKUP($A4,'[1]New ISB'!$B:$AF,31,0)</f>
        <v>0</v>
      </c>
      <c r="AG4" s="128">
        <f>VLOOKUP(A4,'[1]New ISB'!$B:$AG,32,0)</f>
        <v>131677.44</v>
      </c>
      <c r="AH4" s="128">
        <f>VLOOKUP(A4,'[1]New ISB'!$B:$AH,33,0)</f>
        <v>0</v>
      </c>
      <c r="AI4" s="128">
        <v>0</v>
      </c>
      <c r="AJ4" s="128">
        <f>VLOOKUP(A4,'[1]New ISB'!$B:$AJ,35,0)</f>
        <v>0</v>
      </c>
      <c r="AK4" s="128">
        <f>VLOOKUP(A4,'[1]New ISB'!$B:$AK,36,0)</f>
        <v>54272</v>
      </c>
      <c r="AL4" s="128">
        <v>0</v>
      </c>
      <c r="AM4" s="128">
        <v>0</v>
      </c>
      <c r="AN4" s="128">
        <v>0</v>
      </c>
      <c r="AO4" s="128">
        <v>0</v>
      </c>
      <c r="AP4" s="128">
        <v>0</v>
      </c>
      <c r="AQ4" s="128">
        <v>0</v>
      </c>
      <c r="AR4" s="128">
        <v>0</v>
      </c>
      <c r="AS4" s="128">
        <v>0</v>
      </c>
      <c r="AT4" s="128">
        <f>VLOOKUP($A4,'[1]New ISB'!$B:$AW,45,0)</f>
        <v>1443583.85569191</v>
      </c>
      <c r="AU4" s="128">
        <f>VLOOKUP($A4,'[1]New ISB'!$B:$AW,46,0)</f>
        <v>280344.84372629446</v>
      </c>
      <c r="AV4" s="128">
        <f>VLOOKUP($A4,'[1]New ISB'!$B:$AW,47,0)</f>
        <v>185949.44</v>
      </c>
      <c r="AW4" s="128">
        <f>VLOOKUP($A4,'[1]New ISB'!$B:$AW,48,0)</f>
        <v>142646.15675789598</v>
      </c>
      <c r="AX4" s="128">
        <f>VLOOKUP($A4,'[1]New ISB'!$B:$AX,49,0)</f>
        <v>1909878.1394182043</v>
      </c>
      <c r="AY4" s="128">
        <f>VLOOKUP($A4,'[1]New ISB'!$B:$BB,50,0)</f>
        <v>1855606.1394182043</v>
      </c>
      <c r="AZ4" s="128">
        <f>VLOOKUP($A4,'[1]New ISB'!$B:$BB,51,0)</f>
        <v>4405</v>
      </c>
      <c r="BA4" s="128">
        <f>VLOOKUP($A4,'[1]New ISB'!$B:$BB,52,0)</f>
        <v>1836885</v>
      </c>
      <c r="BB4" s="128">
        <f>VLOOKUP($A4,'[1]New ISB'!$B:$BB,53,0)</f>
        <v>0</v>
      </c>
      <c r="BC4" s="128">
        <f>VLOOKUP($A4,'[1]New ISB'!$B:$BC,54,0)</f>
        <v>0</v>
      </c>
      <c r="BD4" s="128">
        <f>VLOOKUP($A4,'[1]New ISB'!$B:$BD,55,0)</f>
        <v>1909878.1394182043</v>
      </c>
      <c r="BE4" s="128">
        <f>VLOOKUP($A4,'[1]New ISB'!$B:$BE,56,0)</f>
        <v>1909878.1394182043</v>
      </c>
      <c r="BF4" s="128">
        <f>VLOOKUP($A4,'[1]New ISB'!$B:$BF,57,0)</f>
        <v>0</v>
      </c>
      <c r="BG4" s="128">
        <f>VLOOKUP(A4,'[1]New ISB'!$B:$BG,58,0)</f>
        <v>1891157</v>
      </c>
      <c r="BH4" s="128">
        <f>VLOOKUP($A4,'[1]New ISB'!$B:$BH,59,0)</f>
        <v>1705207.56</v>
      </c>
      <c r="BI4" s="128">
        <f>VLOOKUP($A4,'[1]New ISB'!$B:$BI,60,0)</f>
        <v>1723928.6994182044</v>
      </c>
      <c r="BJ4" s="128">
        <f>VLOOKUP($A4,'[1]New ISB'!$B:$BJ,61,0)</f>
        <v>4134.1215813386198</v>
      </c>
      <c r="BK4" s="128">
        <f>VLOOKUP($A4,'[1]New ISB'!$B:$BK,62,0)</f>
        <v>4068.8959409313729</v>
      </c>
      <c r="BL4" s="128">
        <f>VLOOKUP($A4,'[1]New ISB'!$B:$BL,63,0)</f>
        <v>1.6030304375962152E-2</v>
      </c>
      <c r="BM4" s="128">
        <f>VLOOKUP($A4,'[1]New ISB'!$B:$BM,64,0)</f>
        <v>0</v>
      </c>
      <c r="BN4" s="128">
        <f>VLOOKUP($A4,'[1]New ISB'!$B:$BN,65,0)</f>
        <v>0</v>
      </c>
      <c r="BO4" s="128">
        <f>VLOOKUP($A4,'[1]New ISB'!$B:$BO,66,0)</f>
        <v>1909878.1394182043</v>
      </c>
      <c r="BP4" s="128">
        <f>VLOOKUP($A4,'[1]New ISB'!$B:$BP,67,0)</f>
        <v>4449.8948187486913</v>
      </c>
      <c r="BQ4" s="129" t="str">
        <f>VLOOKUP($A4,'[1]New ISB'!$B:$BQ,68,0)</f>
        <v>Y</v>
      </c>
      <c r="BR4" s="155">
        <f>VLOOKUP($A4,'[1]New ISB'!$B:$BR,69,0)</f>
        <v>4580.0434998038472</v>
      </c>
      <c r="BS4" s="155">
        <f>VLOOKUP($A4,'[1]New ISB'!$B:$BS,70,0)</f>
        <v>1.2009189477139692E-2</v>
      </c>
      <c r="BT4" s="155">
        <f>VLOOKUP($A4,'[1]New ISB'!$B:$BT,71,0)</f>
        <v>-8210.6182439999993</v>
      </c>
      <c r="BU4" s="155">
        <f>VLOOKUP($A4,'[1]New ISB'!$B:$BU,72,0)</f>
        <v>1901667.5211742043</v>
      </c>
      <c r="BV4" s="128">
        <v>0</v>
      </c>
      <c r="BW4" s="155">
        <f>VLOOKUP($A4,'[1]New ISB'!$B:$BW,74,0)</f>
        <v>1901667.5211742043</v>
      </c>
      <c r="BY4" s="155">
        <f>VLOOKUP($A4,'[1]New ISB'!$B:$BX,75,0)</f>
        <v>54272</v>
      </c>
      <c r="BZ4" s="128">
        <f>VLOOKUP(A4,'[1]New ISB'!$B:$F,5,0)</f>
        <v>417</v>
      </c>
      <c r="CA4" s="126">
        <v>0</v>
      </c>
      <c r="CB4" s="126">
        <v>0</v>
      </c>
      <c r="CD4" s="128"/>
      <c r="CH4" s="126" t="s">
        <v>1</v>
      </c>
      <c r="CI4" s="126">
        <v>2348</v>
      </c>
      <c r="CJ4" s="146"/>
      <c r="CK4" s="147"/>
    </row>
    <row r="5" spans="1:89" x14ac:dyDescent="0.25">
      <c r="A5" s="126">
        <v>131670</v>
      </c>
      <c r="B5" s="126">
        <v>8262001</v>
      </c>
      <c r="C5" s="126" t="s">
        <v>156</v>
      </c>
      <c r="D5" s="128">
        <f>VLOOKUP($A5,'[1]New ISB'!$B:$GE,4,0)</f>
        <v>131</v>
      </c>
      <c r="E5" s="128">
        <f>VLOOKUP($A5,'[1]New ISB'!$B:$GE,5,0)</f>
        <v>131</v>
      </c>
      <c r="F5" s="128">
        <f>VLOOKUP($A5,'[1]New ISB'!$B:$GE,6,0)</f>
        <v>0</v>
      </c>
      <c r="G5" s="128">
        <f>VLOOKUP($A5,'[1]New ISB'!$B:$J,7,0)</f>
        <v>453499.96425813</v>
      </c>
      <c r="H5" s="128">
        <f>VLOOKUP($A5,'[1]New ISB'!$B:$J,8,0)</f>
        <v>0</v>
      </c>
      <c r="I5" s="128">
        <f>VLOOKUP($A5,'[1]New ISB'!$B:$J,9,0)</f>
        <v>0</v>
      </c>
      <c r="J5" s="128">
        <f>VLOOKUP($A5,'[1]New ISB'!$B:$N,10,0)</f>
        <v>10369.598399999975</v>
      </c>
      <c r="K5" s="128">
        <f>VLOOKUP($A5,'[1]New ISB'!$B:$N,11,0)</f>
        <v>0</v>
      </c>
      <c r="L5" s="128">
        <f>VLOOKUP($A5,'[1]New ISB'!$B:$N,12,0)</f>
        <v>15230.347649999963</v>
      </c>
      <c r="M5" s="128">
        <f>VLOOKUP($A5,'[1]New ISB'!$B:$N,13,0)</f>
        <v>0</v>
      </c>
      <c r="N5" s="128">
        <f>VLOOKUP($A5,'[1]New ISB'!$B:$AK,14,0)</f>
        <v>709.82369999999923</v>
      </c>
      <c r="O5" s="128">
        <f>VLOOKUP($A5,'[1]New ISB'!$B:$AK,15,0)</f>
        <v>864.13319999999908</v>
      </c>
      <c r="P5" s="128">
        <f>VLOOKUP($A5,'[1]New ISB'!$B:$AK,16,0)</f>
        <v>452.64119999999986</v>
      </c>
      <c r="Q5" s="128">
        <f>VLOOKUP($A5,'[1]New ISB'!$B:$AK,17,0)</f>
        <v>0</v>
      </c>
      <c r="R5" s="128">
        <f>VLOOKUP($A5,'[1]New ISB'!$B:$AK,18,0)</f>
        <v>524.65229999999985</v>
      </c>
      <c r="S5" s="128">
        <f>VLOOKUP($A5,'[1]New ISB'!$B:$AK,19,0)</f>
        <v>0</v>
      </c>
      <c r="T5" s="128">
        <f>VLOOKUP($A5,'[1]New ISB'!$B:$AK,20,0)</f>
        <v>0</v>
      </c>
      <c r="U5" s="128">
        <f>VLOOKUP($A5,'[1]New ISB'!$B:$AK,21,0)</f>
        <v>0</v>
      </c>
      <c r="V5" s="128">
        <f>VLOOKUP($A5,'[1]New ISB'!$B:$AK,22,0)</f>
        <v>0</v>
      </c>
      <c r="W5" s="128">
        <f>VLOOKUP($A5,'[1]New ISB'!$B:$AK,23,0)</f>
        <v>0</v>
      </c>
      <c r="X5" s="128">
        <f>VLOOKUP($A5,'[1]New ISB'!$B:$AK,24,0)</f>
        <v>0</v>
      </c>
      <c r="Y5" s="128">
        <f>VLOOKUP($A5,'[1]New ISB'!$B:$AK,25,0)</f>
        <v>0</v>
      </c>
      <c r="Z5" s="128">
        <f>VLOOKUP($A5,'[1]New ISB'!$B:$AB,26,0)</f>
        <v>29311.089524999996</v>
      </c>
      <c r="AA5" s="128">
        <f>VLOOKUP($A5,'[1]New ISB'!$B:$AB,27,0)</f>
        <v>0</v>
      </c>
      <c r="AB5" s="128">
        <v>0</v>
      </c>
      <c r="AC5" s="128">
        <f>VLOOKUP($A5,'[1]New ISB'!$B:$AD,28,0)</f>
        <v>42682.823252928458</v>
      </c>
      <c r="AD5" s="128">
        <f>VLOOKUP($A5,'[1]New ISB'!$B:$AD,29,0)</f>
        <v>0</v>
      </c>
      <c r="AE5" s="128">
        <f>VLOOKUP($A5,'[1]New ISB'!$B:$AF,30,0)</f>
        <v>4996.8502289999942</v>
      </c>
      <c r="AF5" s="128">
        <f>VLOOKUP($A5,'[1]New ISB'!$B:$AF,31,0)</f>
        <v>0</v>
      </c>
      <c r="AG5" s="128">
        <f>VLOOKUP(A5,'[1]New ISB'!$B:$AG,32,0)</f>
        <v>131677.44</v>
      </c>
      <c r="AH5" s="128">
        <f>VLOOKUP(A5,'[1]New ISB'!$B:$AH,33,0)</f>
        <v>0</v>
      </c>
      <c r="AI5" s="128">
        <v>0</v>
      </c>
      <c r="AJ5" s="128">
        <f>VLOOKUP(A5,'[1]New ISB'!$B:$AJ,35,0)</f>
        <v>0</v>
      </c>
      <c r="AK5" s="128">
        <f>VLOOKUP(A5,'[1]New ISB'!$B:$AK,36,0)</f>
        <v>24825.25</v>
      </c>
      <c r="AL5" s="128">
        <v>0</v>
      </c>
      <c r="AM5" s="128">
        <v>0</v>
      </c>
      <c r="AN5" s="128">
        <v>0</v>
      </c>
      <c r="AO5" s="128">
        <v>0</v>
      </c>
      <c r="AP5" s="128">
        <v>0</v>
      </c>
      <c r="AQ5" s="128">
        <v>0</v>
      </c>
      <c r="AR5" s="128">
        <v>0</v>
      </c>
      <c r="AS5" s="128">
        <v>0</v>
      </c>
      <c r="AT5" s="128">
        <f>VLOOKUP($A5,'[1]New ISB'!$B:$AW,45,0)</f>
        <v>453499.96425813</v>
      </c>
      <c r="AU5" s="128">
        <f>VLOOKUP($A5,'[1]New ISB'!$B:$AW,46,0)</f>
        <v>105141.95945692838</v>
      </c>
      <c r="AV5" s="128">
        <f>VLOOKUP($A5,'[1]New ISB'!$B:$AW,47,0)</f>
        <v>156502.69</v>
      </c>
      <c r="AW5" s="128">
        <f>VLOOKUP($A5,'[1]New ISB'!$B:$AW,48,0)</f>
        <v>44468.977389201558</v>
      </c>
      <c r="AX5" s="128">
        <f>VLOOKUP($A5,'[1]New ISB'!$B:$AX,49,0)</f>
        <v>715144.61371505843</v>
      </c>
      <c r="AY5" s="128">
        <f>VLOOKUP($A5,'[1]New ISB'!$B:$BB,50,0)</f>
        <v>690319.36371505843</v>
      </c>
      <c r="AZ5" s="128">
        <f>VLOOKUP($A5,'[1]New ISB'!$B:$BB,51,0)</f>
        <v>4405</v>
      </c>
      <c r="BA5" s="128">
        <f>VLOOKUP($A5,'[1]New ISB'!$B:$BB,52,0)</f>
        <v>577055</v>
      </c>
      <c r="BB5" s="128">
        <f>VLOOKUP($A5,'[1]New ISB'!$B:$BB,53,0)</f>
        <v>0</v>
      </c>
      <c r="BC5" s="128">
        <f>VLOOKUP($A5,'[1]New ISB'!$B:$BC,54,0)</f>
        <v>0</v>
      </c>
      <c r="BD5" s="128">
        <f>VLOOKUP($A5,'[1]New ISB'!$B:$BD,55,0)</f>
        <v>715144.61371505843</v>
      </c>
      <c r="BE5" s="128">
        <f>VLOOKUP($A5,'[1]New ISB'!$B:$BE,56,0)</f>
        <v>715144.61371505843</v>
      </c>
      <c r="BF5" s="128">
        <f>VLOOKUP($A5,'[1]New ISB'!$B:$BF,57,0)</f>
        <v>0</v>
      </c>
      <c r="BG5" s="128">
        <f>VLOOKUP(A5,'[1]New ISB'!$B:$BG,58,0)</f>
        <v>601880.25</v>
      </c>
      <c r="BH5" s="128">
        <f>VLOOKUP($A5,'[1]New ISB'!$B:$BH,59,0)</f>
        <v>445377.56</v>
      </c>
      <c r="BI5" s="128">
        <f>VLOOKUP($A5,'[1]New ISB'!$B:$BI,60,0)</f>
        <v>558641.92371505848</v>
      </c>
      <c r="BJ5" s="128">
        <f>VLOOKUP($A5,'[1]New ISB'!$B:$BJ,61,0)</f>
        <v>4264.442165763805</v>
      </c>
      <c r="BK5" s="128">
        <f>VLOOKUP($A5,'[1]New ISB'!$B:$BK,62,0)</f>
        <v>4154.8998234042556</v>
      </c>
      <c r="BL5" s="128">
        <f>VLOOKUP($A5,'[1]New ISB'!$B:$BL,63,0)</f>
        <v>2.6364616962003543E-2</v>
      </c>
      <c r="BM5" s="128">
        <f>VLOOKUP($A5,'[1]New ISB'!$B:$BM,64,0)</f>
        <v>0</v>
      </c>
      <c r="BN5" s="128">
        <f>VLOOKUP($A5,'[1]New ISB'!$B:$BN,65,0)</f>
        <v>0</v>
      </c>
      <c r="BO5" s="128">
        <f>VLOOKUP($A5,'[1]New ISB'!$B:$BO,66,0)</f>
        <v>715144.61371505843</v>
      </c>
      <c r="BP5" s="128">
        <f>VLOOKUP($A5,'[1]New ISB'!$B:$BP,67,0)</f>
        <v>5269.6134634737282</v>
      </c>
      <c r="BQ5" s="129" t="str">
        <f>VLOOKUP($A5,'[1]New ISB'!$B:$BQ,68,0)</f>
        <v>Y</v>
      </c>
      <c r="BR5" s="155">
        <f>VLOOKUP($A5,'[1]New ISB'!$B:$BR,69,0)</f>
        <v>5459.1191886645684</v>
      </c>
      <c r="BS5" s="155">
        <f>VLOOKUP($A5,'[1]New ISB'!$B:$BS,70,0)</f>
        <v>3.6690553231492729E-2</v>
      </c>
      <c r="BT5" s="155">
        <f>VLOOKUP($A5,'[1]New ISB'!$B:$BT,71,0)</f>
        <v>-2579.3548919999998</v>
      </c>
      <c r="BU5" s="155">
        <f>VLOOKUP($A5,'[1]New ISB'!$B:$BU,72,0)</f>
        <v>712565.25882305845</v>
      </c>
      <c r="BV5" s="128">
        <v>0</v>
      </c>
      <c r="BW5" s="155">
        <f>VLOOKUP($A5,'[1]New ISB'!$B:$BW,74,0)</f>
        <v>712565.25882305845</v>
      </c>
      <c r="BY5" s="155">
        <f>VLOOKUP($A5,'[1]New ISB'!$B:$BX,75,0)</f>
        <v>24825.25</v>
      </c>
      <c r="BZ5" s="128">
        <f>VLOOKUP(A5,'[1]New ISB'!$B:$F,5,0)</f>
        <v>131</v>
      </c>
      <c r="CA5" s="126">
        <v>0</v>
      </c>
      <c r="CB5" s="126">
        <v>0</v>
      </c>
      <c r="CD5" s="128"/>
      <c r="CH5" s="126" t="s">
        <v>82</v>
      </c>
      <c r="CI5" s="126">
        <v>2326</v>
      </c>
      <c r="CJ5" s="146"/>
      <c r="CK5" s="147"/>
    </row>
    <row r="6" spans="1:89" x14ac:dyDescent="0.25">
      <c r="A6" s="126">
        <v>131718</v>
      </c>
      <c r="B6" s="126">
        <v>8262002</v>
      </c>
      <c r="C6" s="126" t="s">
        <v>173</v>
      </c>
      <c r="D6" s="128">
        <f>VLOOKUP($A6,'[1]New ISB'!$B:$GE,4,0)</f>
        <v>630</v>
      </c>
      <c r="E6" s="128">
        <f>VLOOKUP($A6,'[1]New ISB'!$B:$GE,5,0)</f>
        <v>630</v>
      </c>
      <c r="F6" s="128">
        <f>VLOOKUP($A6,'[1]New ISB'!$B:$GE,6,0)</f>
        <v>0</v>
      </c>
      <c r="G6" s="128">
        <f>VLOOKUP($A6,'[1]New ISB'!$B:$J,7,0)</f>
        <v>2180954.0265849</v>
      </c>
      <c r="H6" s="128">
        <f>VLOOKUP($A6,'[1]New ISB'!$B:$J,8,0)</f>
        <v>0</v>
      </c>
      <c r="I6" s="128">
        <f>VLOOKUP($A6,'[1]New ISB'!$B:$J,9,0)</f>
        <v>0</v>
      </c>
      <c r="J6" s="128">
        <f>VLOOKUP($A6,'[1]New ISB'!$B:$N,10,0)</f>
        <v>38515.651200000051</v>
      </c>
      <c r="K6" s="128">
        <f>VLOOKUP($A6,'[1]New ISB'!$B:$N,11,0)</f>
        <v>0</v>
      </c>
      <c r="L6" s="128">
        <f>VLOOKUP($A6,'[1]New ISB'!$B:$N,12,0)</f>
        <v>56569.862700000078</v>
      </c>
      <c r="M6" s="128">
        <f>VLOOKUP($A6,'[1]New ISB'!$B:$N,13,0)</f>
        <v>0</v>
      </c>
      <c r="N6" s="128">
        <f>VLOOKUP($A6,'[1]New ISB'!$B:$AK,14,0)</f>
        <v>2132.8565866454755</v>
      </c>
      <c r="O6" s="128">
        <f>VLOOKUP($A6,'[1]New ISB'!$B:$AK,15,0)</f>
        <v>2019.5163815580308</v>
      </c>
      <c r="P6" s="128">
        <f>VLOOKUP($A6,'[1]New ISB'!$B:$AK,16,0)</f>
        <v>1360.0824610492839</v>
      </c>
      <c r="Q6" s="128">
        <f>VLOOKUP($A6,'[1]New ISB'!$B:$AK,17,0)</f>
        <v>494.57544038155675</v>
      </c>
      <c r="R6" s="128">
        <f>VLOOKUP($A6,'[1]New ISB'!$B:$AK,18,0)</f>
        <v>0</v>
      </c>
      <c r="S6" s="128">
        <f>VLOOKUP($A6,'[1]New ISB'!$B:$AK,19,0)</f>
        <v>0</v>
      </c>
      <c r="T6" s="128">
        <f>VLOOKUP($A6,'[1]New ISB'!$B:$AK,20,0)</f>
        <v>0</v>
      </c>
      <c r="U6" s="128">
        <f>VLOOKUP($A6,'[1]New ISB'!$B:$AK,21,0)</f>
        <v>0</v>
      </c>
      <c r="V6" s="128">
        <f>VLOOKUP($A6,'[1]New ISB'!$B:$AK,22,0)</f>
        <v>0</v>
      </c>
      <c r="W6" s="128">
        <f>VLOOKUP($A6,'[1]New ISB'!$B:$AK,23,0)</f>
        <v>0</v>
      </c>
      <c r="X6" s="128">
        <f>VLOOKUP($A6,'[1]New ISB'!$B:$AK,24,0)</f>
        <v>0</v>
      </c>
      <c r="Y6" s="128">
        <f>VLOOKUP($A6,'[1]New ISB'!$B:$AK,25,0)</f>
        <v>0</v>
      </c>
      <c r="Z6" s="128">
        <f>VLOOKUP($A6,'[1]New ISB'!$B:$AB,26,0)</f>
        <v>26480.782855670099</v>
      </c>
      <c r="AA6" s="128">
        <f>VLOOKUP($A6,'[1]New ISB'!$B:$AB,27,0)</f>
        <v>0</v>
      </c>
      <c r="AB6" s="128">
        <v>0</v>
      </c>
      <c r="AC6" s="128">
        <f>VLOOKUP($A6,'[1]New ISB'!$B:$AD,28,0)</f>
        <v>167743.84575134667</v>
      </c>
      <c r="AD6" s="128">
        <f>VLOOKUP($A6,'[1]New ISB'!$B:$AD,29,0)</f>
        <v>0</v>
      </c>
      <c r="AE6" s="128">
        <f>VLOOKUP($A6,'[1]New ISB'!$B:$AF,30,0)</f>
        <v>15748.82756999999</v>
      </c>
      <c r="AF6" s="128">
        <f>VLOOKUP($A6,'[1]New ISB'!$B:$AF,31,0)</f>
        <v>0</v>
      </c>
      <c r="AG6" s="128">
        <f>VLOOKUP(A6,'[1]New ISB'!$B:$AG,32,0)</f>
        <v>131677.44</v>
      </c>
      <c r="AH6" s="128">
        <f>VLOOKUP(A6,'[1]New ISB'!$B:$AH,33,0)</f>
        <v>0</v>
      </c>
      <c r="AI6" s="128">
        <v>0</v>
      </c>
      <c r="AJ6" s="128">
        <f>VLOOKUP(A6,'[1]New ISB'!$B:$AJ,35,0)</f>
        <v>0</v>
      </c>
      <c r="AK6" s="128">
        <f>VLOOKUP(A6,'[1]New ISB'!$B:$AK,36,0)</f>
        <v>13004.8</v>
      </c>
      <c r="AL6" s="128">
        <v>0</v>
      </c>
      <c r="AM6" s="128">
        <v>0</v>
      </c>
      <c r="AN6" s="128">
        <v>0</v>
      </c>
      <c r="AO6" s="128">
        <v>0</v>
      </c>
      <c r="AP6" s="128">
        <v>0</v>
      </c>
      <c r="AQ6" s="128">
        <v>0</v>
      </c>
      <c r="AR6" s="128">
        <v>0</v>
      </c>
      <c r="AS6" s="128">
        <v>0</v>
      </c>
      <c r="AT6" s="128">
        <f>VLOOKUP($A6,'[1]New ISB'!$B:$AW,45,0)</f>
        <v>2180954.0265849</v>
      </c>
      <c r="AU6" s="128">
        <f>VLOOKUP($A6,'[1]New ISB'!$B:$AW,46,0)</f>
        <v>311066.00094665121</v>
      </c>
      <c r="AV6" s="128">
        <f>VLOOKUP($A6,'[1]New ISB'!$B:$AW,47,0)</f>
        <v>144682.23999999999</v>
      </c>
      <c r="AW6" s="128">
        <f>VLOOKUP($A6,'[1]New ISB'!$B:$AW,48,0)</f>
        <v>187798.03523786442</v>
      </c>
      <c r="AX6" s="128">
        <f>VLOOKUP($A6,'[1]New ISB'!$B:$AX,49,0)</f>
        <v>2636702.2675315514</v>
      </c>
      <c r="AY6" s="128">
        <f>VLOOKUP($A6,'[1]New ISB'!$B:$BB,50,0)</f>
        <v>2623697.4675315516</v>
      </c>
      <c r="AZ6" s="128">
        <f>VLOOKUP($A6,'[1]New ISB'!$B:$BB,51,0)</f>
        <v>4405</v>
      </c>
      <c r="BA6" s="128">
        <f>VLOOKUP($A6,'[1]New ISB'!$B:$BB,52,0)</f>
        <v>2775150</v>
      </c>
      <c r="BB6" s="128">
        <f>VLOOKUP($A6,'[1]New ISB'!$B:$BB,53,0)</f>
        <v>151452.53246844839</v>
      </c>
      <c r="BC6" s="128">
        <f>VLOOKUP($A6,'[1]New ISB'!$B:$BC,54,0)</f>
        <v>0</v>
      </c>
      <c r="BD6" s="128">
        <f>VLOOKUP($A6,'[1]New ISB'!$B:$BD,55,0)</f>
        <v>2788154.8</v>
      </c>
      <c r="BE6" s="128">
        <f>VLOOKUP($A6,'[1]New ISB'!$B:$BE,56,0)</f>
        <v>2788154.8</v>
      </c>
      <c r="BF6" s="128">
        <f>VLOOKUP($A6,'[1]New ISB'!$B:$BF,57,0)</f>
        <v>0</v>
      </c>
      <c r="BG6" s="128">
        <f>VLOOKUP(A6,'[1]New ISB'!$B:$BG,58,0)</f>
        <v>2788154.8</v>
      </c>
      <c r="BH6" s="128">
        <f>VLOOKUP($A6,'[1]New ISB'!$B:$BH,59,0)</f>
        <v>2643472.56</v>
      </c>
      <c r="BI6" s="128">
        <f>VLOOKUP($A6,'[1]New ISB'!$B:$BI,60,0)</f>
        <v>2643472.56</v>
      </c>
      <c r="BJ6" s="128">
        <f>VLOOKUP($A6,'[1]New ISB'!$B:$BJ,61,0)</f>
        <v>4195.9881904761905</v>
      </c>
      <c r="BK6" s="128">
        <f>VLOOKUP($A6,'[1]New ISB'!$B:$BK,62,0)</f>
        <v>4180.7065040785501</v>
      </c>
      <c r="BL6" s="128">
        <f>VLOOKUP($A6,'[1]New ISB'!$B:$BL,63,0)</f>
        <v>3.655288019556543E-3</v>
      </c>
      <c r="BM6" s="128">
        <f>VLOOKUP($A6,'[1]New ISB'!$B:$BM,64,0)</f>
        <v>0</v>
      </c>
      <c r="BN6" s="128">
        <f>VLOOKUP($A6,'[1]New ISB'!$B:$BN,65,0)</f>
        <v>0</v>
      </c>
      <c r="BO6" s="128">
        <f>VLOOKUP($A6,'[1]New ISB'!$B:$BO,66,0)</f>
        <v>2788154.8</v>
      </c>
      <c r="BP6" s="128">
        <f>VLOOKUP($A6,'[1]New ISB'!$B:$BP,67,0)</f>
        <v>4405</v>
      </c>
      <c r="BQ6" s="129" t="str">
        <f>VLOOKUP($A6,'[1]New ISB'!$B:$BQ,68,0)</f>
        <v>Y</v>
      </c>
      <c r="BR6" s="155">
        <f>VLOOKUP($A6,'[1]New ISB'!$B:$BR,69,0)</f>
        <v>4425.6425396825398</v>
      </c>
      <c r="BS6" s="155">
        <f>VLOOKUP($A6,'[1]New ISB'!$B:$BS,70,0)</f>
        <v>5.9621443200004176E-3</v>
      </c>
      <c r="BT6" s="155">
        <f>VLOOKUP($A6,'[1]New ISB'!$B:$BT,71,0)</f>
        <v>-12404.53116</v>
      </c>
      <c r="BU6" s="155">
        <f>VLOOKUP($A6,'[1]New ISB'!$B:$BU,72,0)</f>
        <v>2775750.26884</v>
      </c>
      <c r="BV6" s="128">
        <v>0</v>
      </c>
      <c r="BW6" s="155">
        <f>VLOOKUP($A6,'[1]New ISB'!$B:$BW,74,0)</f>
        <v>2775750.26884</v>
      </c>
      <c r="BY6" s="155">
        <f>VLOOKUP($A6,'[1]New ISB'!$B:$BX,75,0)</f>
        <v>13004.8</v>
      </c>
      <c r="BZ6" s="128">
        <f>VLOOKUP(A6,'[1]New ISB'!$B:$F,5,0)</f>
        <v>630</v>
      </c>
      <c r="CA6" s="126">
        <v>0</v>
      </c>
      <c r="CB6" s="126">
        <v>0</v>
      </c>
      <c r="CD6" s="128"/>
      <c r="CH6" s="126" t="s">
        <v>84</v>
      </c>
      <c r="CI6" s="126">
        <v>2238</v>
      </c>
      <c r="CJ6" s="146"/>
      <c r="CK6" s="147"/>
    </row>
    <row r="7" spans="1:89" x14ac:dyDescent="0.25">
      <c r="A7" s="126">
        <v>132210</v>
      </c>
      <c r="B7" s="126">
        <v>8262005</v>
      </c>
      <c r="C7" s="126" t="s">
        <v>95</v>
      </c>
      <c r="D7" s="128">
        <f>VLOOKUP($A7,'[1]New ISB'!$B:$GE,4,0)</f>
        <v>313</v>
      </c>
      <c r="E7" s="128">
        <f>VLOOKUP($A7,'[1]New ISB'!$B:$GE,5,0)</f>
        <v>313</v>
      </c>
      <c r="F7" s="128">
        <f>VLOOKUP($A7,'[1]New ISB'!$B:$GE,6,0)</f>
        <v>0</v>
      </c>
      <c r="G7" s="128">
        <f>VLOOKUP($A7,'[1]New ISB'!$B:$J,7,0)</f>
        <v>1083553.34971599</v>
      </c>
      <c r="H7" s="128">
        <f>VLOOKUP($A7,'[1]New ISB'!$B:$J,8,0)</f>
        <v>0</v>
      </c>
      <c r="I7" s="128">
        <f>VLOOKUP($A7,'[1]New ISB'!$B:$J,9,0)</f>
        <v>0</v>
      </c>
      <c r="J7" s="128">
        <f>VLOOKUP($A7,'[1]New ISB'!$B:$N,10,0)</f>
        <v>26664.681600000022</v>
      </c>
      <c r="K7" s="128">
        <f>VLOOKUP($A7,'[1]New ISB'!$B:$N,11,0)</f>
        <v>0</v>
      </c>
      <c r="L7" s="128">
        <f>VLOOKUP($A7,'[1]New ISB'!$B:$N,12,0)</f>
        <v>39889.005750000084</v>
      </c>
      <c r="M7" s="128">
        <f>VLOOKUP($A7,'[1]New ISB'!$B:$N,13,0)</f>
        <v>0</v>
      </c>
      <c r="N7" s="128">
        <f>VLOOKUP($A7,'[1]New ISB'!$B:$AK,14,0)</f>
        <v>15852.729299999964</v>
      </c>
      <c r="O7" s="128">
        <f>VLOOKUP($A7,'[1]New ISB'!$B:$AK,15,0)</f>
        <v>4896.7547999999961</v>
      </c>
      <c r="P7" s="128">
        <f>VLOOKUP($A7,'[1]New ISB'!$B:$AK,16,0)</f>
        <v>2715.8471999999956</v>
      </c>
      <c r="Q7" s="128">
        <f>VLOOKUP($A7,'[1]New ISB'!$B:$AK,17,0)</f>
        <v>1975.1616000000074</v>
      </c>
      <c r="R7" s="128">
        <f>VLOOKUP($A7,'[1]New ISB'!$B:$AK,18,0)</f>
        <v>524.65230000000031</v>
      </c>
      <c r="S7" s="128">
        <f>VLOOKUP($A7,'[1]New ISB'!$B:$AK,19,0)</f>
        <v>0</v>
      </c>
      <c r="T7" s="128">
        <f>VLOOKUP($A7,'[1]New ISB'!$B:$AK,20,0)</f>
        <v>0</v>
      </c>
      <c r="U7" s="128">
        <f>VLOOKUP($A7,'[1]New ISB'!$B:$AK,21,0)</f>
        <v>0</v>
      </c>
      <c r="V7" s="128">
        <f>VLOOKUP($A7,'[1]New ISB'!$B:$AK,22,0)</f>
        <v>0</v>
      </c>
      <c r="W7" s="128">
        <f>VLOOKUP($A7,'[1]New ISB'!$B:$AK,23,0)</f>
        <v>0</v>
      </c>
      <c r="X7" s="128">
        <f>VLOOKUP($A7,'[1]New ISB'!$B:$AK,24,0)</f>
        <v>0</v>
      </c>
      <c r="Y7" s="128">
        <f>VLOOKUP($A7,'[1]New ISB'!$B:$AK,25,0)</f>
        <v>0</v>
      </c>
      <c r="Z7" s="128">
        <f>VLOOKUP($A7,'[1]New ISB'!$B:$AB,26,0)</f>
        <v>46688.911049999995</v>
      </c>
      <c r="AA7" s="128">
        <f>VLOOKUP($A7,'[1]New ISB'!$B:$AB,27,0)</f>
        <v>0</v>
      </c>
      <c r="AB7" s="128">
        <v>0</v>
      </c>
      <c r="AC7" s="128">
        <f>VLOOKUP($A7,'[1]New ISB'!$B:$AD,28,0)</f>
        <v>86109.991611428486</v>
      </c>
      <c r="AD7" s="128">
        <f>VLOOKUP($A7,'[1]New ISB'!$B:$AD,29,0)</f>
        <v>0</v>
      </c>
      <c r="AE7" s="128">
        <f>VLOOKUP($A7,'[1]New ISB'!$B:$AF,30,0)</f>
        <v>11879.671167000006</v>
      </c>
      <c r="AF7" s="128">
        <f>VLOOKUP($A7,'[1]New ISB'!$B:$AF,31,0)</f>
        <v>0</v>
      </c>
      <c r="AG7" s="128">
        <f>VLOOKUP(A7,'[1]New ISB'!$B:$AG,32,0)</f>
        <v>131677.44</v>
      </c>
      <c r="AH7" s="128">
        <f>VLOOKUP(A7,'[1]New ISB'!$B:$AH,33,0)</f>
        <v>0</v>
      </c>
      <c r="AI7" s="128">
        <v>0</v>
      </c>
      <c r="AJ7" s="128">
        <f>VLOOKUP(A7,'[1]New ISB'!$B:$AJ,35,0)</f>
        <v>0</v>
      </c>
      <c r="AK7" s="128">
        <f>VLOOKUP(A7,'[1]New ISB'!$B:$AK,36,0)</f>
        <v>7168</v>
      </c>
      <c r="AL7" s="128">
        <v>0</v>
      </c>
      <c r="AM7" s="128">
        <v>0</v>
      </c>
      <c r="AN7" s="128">
        <v>0</v>
      </c>
      <c r="AO7" s="128">
        <v>0</v>
      </c>
      <c r="AP7" s="128">
        <v>0</v>
      </c>
      <c r="AQ7" s="128">
        <v>0</v>
      </c>
      <c r="AR7" s="128">
        <v>0</v>
      </c>
      <c r="AS7" s="128">
        <v>0</v>
      </c>
      <c r="AT7" s="128">
        <f>VLOOKUP($A7,'[1]New ISB'!$B:$AW,45,0)</f>
        <v>1083553.34971599</v>
      </c>
      <c r="AU7" s="128">
        <f>VLOOKUP($A7,'[1]New ISB'!$B:$AW,46,0)</f>
        <v>237197.40637842854</v>
      </c>
      <c r="AV7" s="128">
        <f>VLOOKUP($A7,'[1]New ISB'!$B:$AW,47,0)</f>
        <v>138845.44</v>
      </c>
      <c r="AW7" s="128">
        <f>VLOOKUP($A7,'[1]New ISB'!$B:$AW,48,0)</f>
        <v>108808.882856011</v>
      </c>
      <c r="AX7" s="128">
        <f>VLOOKUP($A7,'[1]New ISB'!$B:$AX,49,0)</f>
        <v>1459596.1960944184</v>
      </c>
      <c r="AY7" s="128">
        <f>VLOOKUP($A7,'[1]New ISB'!$B:$BB,50,0)</f>
        <v>1452428.1960944184</v>
      </c>
      <c r="AZ7" s="128">
        <f>VLOOKUP($A7,'[1]New ISB'!$B:$BB,51,0)</f>
        <v>4405</v>
      </c>
      <c r="BA7" s="128">
        <f>VLOOKUP($A7,'[1]New ISB'!$B:$BB,52,0)</f>
        <v>1378765</v>
      </c>
      <c r="BB7" s="128">
        <f>VLOOKUP($A7,'[1]New ISB'!$B:$BB,53,0)</f>
        <v>0</v>
      </c>
      <c r="BC7" s="128">
        <f>VLOOKUP($A7,'[1]New ISB'!$B:$BC,54,0)</f>
        <v>0</v>
      </c>
      <c r="BD7" s="128">
        <f>VLOOKUP($A7,'[1]New ISB'!$B:$BD,55,0)</f>
        <v>1459596.1960944184</v>
      </c>
      <c r="BE7" s="128">
        <f>VLOOKUP($A7,'[1]New ISB'!$B:$BE,56,0)</f>
        <v>1459596.1960944184</v>
      </c>
      <c r="BF7" s="128">
        <f>VLOOKUP($A7,'[1]New ISB'!$B:$BF,57,0)</f>
        <v>0</v>
      </c>
      <c r="BG7" s="128">
        <f>VLOOKUP(A7,'[1]New ISB'!$B:$BG,58,0)</f>
        <v>1385933</v>
      </c>
      <c r="BH7" s="128">
        <f>VLOOKUP($A7,'[1]New ISB'!$B:$BH,59,0)</f>
        <v>1247087.56</v>
      </c>
      <c r="BI7" s="128">
        <f>VLOOKUP($A7,'[1]New ISB'!$B:$BI,60,0)</f>
        <v>1320750.7560944185</v>
      </c>
      <c r="BJ7" s="128">
        <f>VLOOKUP($A7,'[1]New ISB'!$B:$BJ,61,0)</f>
        <v>4219.6509779374392</v>
      </c>
      <c r="BK7" s="128">
        <f>VLOOKUP($A7,'[1]New ISB'!$B:$BK,62,0)</f>
        <v>4083.0876799999996</v>
      </c>
      <c r="BL7" s="128">
        <f>VLOOKUP($A7,'[1]New ISB'!$B:$BL,63,0)</f>
        <v>3.3446085080749366E-2</v>
      </c>
      <c r="BM7" s="128">
        <f>VLOOKUP($A7,'[1]New ISB'!$B:$BM,64,0)</f>
        <v>0</v>
      </c>
      <c r="BN7" s="128">
        <f>VLOOKUP($A7,'[1]New ISB'!$B:$BN,65,0)</f>
        <v>0</v>
      </c>
      <c r="BO7" s="128">
        <f>VLOOKUP($A7,'[1]New ISB'!$B:$BO,66,0)</f>
        <v>1459596.1960944184</v>
      </c>
      <c r="BP7" s="128">
        <f>VLOOKUP($A7,'[1]New ISB'!$B:$BP,67,0)</f>
        <v>4640.3456744230616</v>
      </c>
      <c r="BQ7" s="129" t="str">
        <f>VLOOKUP($A7,'[1]New ISB'!$B:$BQ,68,0)</f>
        <v>Y</v>
      </c>
      <c r="BR7" s="155">
        <f>VLOOKUP($A7,'[1]New ISB'!$B:$BR,69,0)</f>
        <v>4663.2466328895152</v>
      </c>
      <c r="BS7" s="155">
        <f>VLOOKUP($A7,'[1]New ISB'!$B:$BS,70,0)</f>
        <v>2.7485806767952647E-2</v>
      </c>
      <c r="BT7" s="155">
        <f>VLOOKUP($A7,'[1]New ISB'!$B:$BT,71,0)</f>
        <v>-6162.8861159999997</v>
      </c>
      <c r="BU7" s="155">
        <f>VLOOKUP($A7,'[1]New ISB'!$B:$BU,72,0)</f>
        <v>1453433.3099784185</v>
      </c>
      <c r="BV7" s="128">
        <v>0</v>
      </c>
      <c r="BW7" s="155">
        <f>VLOOKUP($A7,'[1]New ISB'!$B:$BW,74,0)</f>
        <v>1453433.3099784185</v>
      </c>
      <c r="BY7" s="155">
        <f>VLOOKUP($A7,'[1]New ISB'!$B:$BX,75,0)</f>
        <v>7168</v>
      </c>
      <c r="BZ7" s="128">
        <f>VLOOKUP(A7,'[1]New ISB'!$B:$F,5,0)</f>
        <v>313</v>
      </c>
      <c r="CA7" s="126">
        <v>0</v>
      </c>
      <c r="CB7" s="126">
        <v>0</v>
      </c>
      <c r="CD7" s="128"/>
      <c r="CH7" s="126" t="s">
        <v>86</v>
      </c>
      <c r="CI7" s="126">
        <v>3377</v>
      </c>
      <c r="CJ7" s="146"/>
      <c r="CK7" s="147"/>
    </row>
    <row r="8" spans="1:89" x14ac:dyDescent="0.25">
      <c r="A8" s="126">
        <v>132786</v>
      </c>
      <c r="B8" s="126">
        <v>8262006</v>
      </c>
      <c r="C8" s="126" t="s">
        <v>145</v>
      </c>
      <c r="D8" s="128">
        <f>VLOOKUP($A8,'[1]New ISB'!$B:$GE,4,0)</f>
        <v>176</v>
      </c>
      <c r="E8" s="128">
        <f>VLOOKUP($A8,'[1]New ISB'!$B:$GE,5,0)</f>
        <v>176</v>
      </c>
      <c r="F8" s="128">
        <f>VLOOKUP($A8,'[1]New ISB'!$B:$GE,6,0)</f>
        <v>0</v>
      </c>
      <c r="G8" s="128">
        <f>VLOOKUP($A8,'[1]New ISB'!$B:$J,7,0)</f>
        <v>609282.39472847991</v>
      </c>
      <c r="H8" s="128">
        <f>VLOOKUP($A8,'[1]New ISB'!$B:$J,8,0)</f>
        <v>0</v>
      </c>
      <c r="I8" s="128">
        <f>VLOOKUP($A8,'[1]New ISB'!$B:$J,9,0)</f>
        <v>0</v>
      </c>
      <c r="J8" s="128">
        <f>VLOOKUP($A8,'[1]New ISB'!$B:$N,10,0)</f>
        <v>14319.921599999974</v>
      </c>
      <c r="K8" s="128">
        <f>VLOOKUP($A8,'[1]New ISB'!$B:$N,11,0)</f>
        <v>0</v>
      </c>
      <c r="L8" s="128">
        <f>VLOOKUP($A8,'[1]New ISB'!$B:$N,12,0)</f>
        <v>21032.384849999962</v>
      </c>
      <c r="M8" s="128">
        <f>VLOOKUP($A8,'[1]New ISB'!$B:$N,13,0)</f>
        <v>0</v>
      </c>
      <c r="N8" s="128">
        <f>VLOOKUP($A8,'[1]New ISB'!$B:$AK,14,0)</f>
        <v>475.91989028571311</v>
      </c>
      <c r="O8" s="128">
        <f>VLOOKUP($A8,'[1]New ISB'!$B:$AK,15,0)</f>
        <v>1448.4518400000013</v>
      </c>
      <c r="P8" s="128">
        <f>VLOOKUP($A8,'[1]New ISB'!$B:$AK,16,0)</f>
        <v>1365.6831634285679</v>
      </c>
      <c r="Q8" s="128">
        <f>VLOOKUP($A8,'[1]New ISB'!$B:$AK,17,0)</f>
        <v>0</v>
      </c>
      <c r="R8" s="128">
        <f>VLOOKUP($A8,'[1]New ISB'!$B:$AK,18,0)</f>
        <v>1055.3006262857118</v>
      </c>
      <c r="S8" s="128">
        <f>VLOOKUP($A8,'[1]New ISB'!$B:$AK,19,0)</f>
        <v>0</v>
      </c>
      <c r="T8" s="128">
        <f>VLOOKUP($A8,'[1]New ISB'!$B:$AK,20,0)</f>
        <v>0</v>
      </c>
      <c r="U8" s="128">
        <f>VLOOKUP($A8,'[1]New ISB'!$B:$AK,21,0)</f>
        <v>0</v>
      </c>
      <c r="V8" s="128">
        <f>VLOOKUP($A8,'[1]New ISB'!$B:$AK,22,0)</f>
        <v>0</v>
      </c>
      <c r="W8" s="128">
        <f>VLOOKUP($A8,'[1]New ISB'!$B:$AK,23,0)</f>
        <v>0</v>
      </c>
      <c r="X8" s="128">
        <f>VLOOKUP($A8,'[1]New ISB'!$B:$AK,24,0)</f>
        <v>0</v>
      </c>
      <c r="Y8" s="128">
        <f>VLOOKUP($A8,'[1]New ISB'!$B:$AK,25,0)</f>
        <v>0</v>
      </c>
      <c r="Z8" s="128">
        <f>VLOOKUP($A8,'[1]New ISB'!$B:$AB,26,0)</f>
        <v>32311.617969230792</v>
      </c>
      <c r="AA8" s="128">
        <f>VLOOKUP($A8,'[1]New ISB'!$B:$AB,27,0)</f>
        <v>0</v>
      </c>
      <c r="AB8" s="128">
        <v>0</v>
      </c>
      <c r="AC8" s="128">
        <f>VLOOKUP($A8,'[1]New ISB'!$B:$AD,28,0)</f>
        <v>53624.744965156453</v>
      </c>
      <c r="AD8" s="128">
        <f>VLOOKUP($A8,'[1]New ISB'!$B:$AD,29,0)</f>
        <v>0</v>
      </c>
      <c r="AE8" s="128">
        <f>VLOOKUP($A8,'[1]New ISB'!$B:$AF,30,0)</f>
        <v>0</v>
      </c>
      <c r="AF8" s="128">
        <f>VLOOKUP($A8,'[1]New ISB'!$B:$AF,31,0)</f>
        <v>0</v>
      </c>
      <c r="AG8" s="128">
        <f>VLOOKUP(A8,'[1]New ISB'!$B:$AG,32,0)</f>
        <v>131677.44</v>
      </c>
      <c r="AH8" s="128">
        <f>VLOOKUP(A8,'[1]New ISB'!$B:$AH,33,0)</f>
        <v>0</v>
      </c>
      <c r="AI8" s="128">
        <v>0</v>
      </c>
      <c r="AJ8" s="128">
        <f>VLOOKUP(A8,'[1]New ISB'!$B:$AJ,35,0)</f>
        <v>0</v>
      </c>
      <c r="AK8" s="128">
        <f>VLOOKUP(A8,'[1]New ISB'!$B:$AK,36,0)</f>
        <v>26112</v>
      </c>
      <c r="AL8" s="128">
        <v>0</v>
      </c>
      <c r="AM8" s="128">
        <v>0</v>
      </c>
      <c r="AN8" s="128">
        <v>0</v>
      </c>
      <c r="AO8" s="128">
        <v>0</v>
      </c>
      <c r="AP8" s="128">
        <v>0</v>
      </c>
      <c r="AQ8" s="128">
        <v>0</v>
      </c>
      <c r="AR8" s="128">
        <v>0</v>
      </c>
      <c r="AS8" s="128">
        <v>0</v>
      </c>
      <c r="AT8" s="128">
        <f>VLOOKUP($A8,'[1]New ISB'!$B:$AW,45,0)</f>
        <v>609282.39472847991</v>
      </c>
      <c r="AU8" s="128">
        <f>VLOOKUP($A8,'[1]New ISB'!$B:$AW,46,0)</f>
        <v>125634.02490438717</v>
      </c>
      <c r="AV8" s="128">
        <f>VLOOKUP($A8,'[1]New ISB'!$B:$AW,47,0)</f>
        <v>157789.44</v>
      </c>
      <c r="AW8" s="128">
        <f>VLOOKUP($A8,'[1]New ISB'!$B:$AW,48,0)</f>
        <v>58600.797196762709</v>
      </c>
      <c r="AX8" s="128">
        <f>VLOOKUP($A8,'[1]New ISB'!$B:$AX,49,0)</f>
        <v>892705.85963286716</v>
      </c>
      <c r="AY8" s="128">
        <f>VLOOKUP($A8,'[1]New ISB'!$B:$BB,50,0)</f>
        <v>866593.85963286716</v>
      </c>
      <c r="AZ8" s="128">
        <f>VLOOKUP($A8,'[1]New ISB'!$B:$BB,51,0)</f>
        <v>4405</v>
      </c>
      <c r="BA8" s="128">
        <f>VLOOKUP($A8,'[1]New ISB'!$B:$BB,52,0)</f>
        <v>775280</v>
      </c>
      <c r="BB8" s="128">
        <f>VLOOKUP($A8,'[1]New ISB'!$B:$BB,53,0)</f>
        <v>0</v>
      </c>
      <c r="BC8" s="128">
        <f>VLOOKUP($A8,'[1]New ISB'!$B:$BC,54,0)</f>
        <v>0</v>
      </c>
      <c r="BD8" s="128">
        <f>VLOOKUP($A8,'[1]New ISB'!$B:$BD,55,0)</f>
        <v>892705.85963286716</v>
      </c>
      <c r="BE8" s="128">
        <f>VLOOKUP($A8,'[1]New ISB'!$B:$BE,56,0)</f>
        <v>892705.85963286692</v>
      </c>
      <c r="BF8" s="128">
        <f>VLOOKUP($A8,'[1]New ISB'!$B:$BF,57,0)</f>
        <v>0</v>
      </c>
      <c r="BG8" s="128">
        <f>VLOOKUP(A8,'[1]New ISB'!$B:$BG,58,0)</f>
        <v>801392</v>
      </c>
      <c r="BH8" s="128">
        <f>VLOOKUP($A8,'[1]New ISB'!$B:$BH,59,0)</f>
        <v>643602.56000000006</v>
      </c>
      <c r="BI8" s="128">
        <f>VLOOKUP($A8,'[1]New ISB'!$B:$BI,60,0)</f>
        <v>734916.41963286721</v>
      </c>
      <c r="BJ8" s="128">
        <f>VLOOKUP($A8,'[1]New ISB'!$B:$BJ,61,0)</f>
        <v>4175.6614751867455</v>
      </c>
      <c r="BK8" s="128">
        <f>VLOOKUP($A8,'[1]New ISB'!$B:$BK,62,0)</f>
        <v>4028.4616797687863</v>
      </c>
      <c r="BL8" s="128">
        <f>VLOOKUP($A8,'[1]New ISB'!$B:$BL,63,0)</f>
        <v>3.6539951753098897E-2</v>
      </c>
      <c r="BM8" s="128">
        <f>VLOOKUP($A8,'[1]New ISB'!$B:$BM,64,0)</f>
        <v>0</v>
      </c>
      <c r="BN8" s="128">
        <f>VLOOKUP($A8,'[1]New ISB'!$B:$BN,65,0)</f>
        <v>0</v>
      </c>
      <c r="BO8" s="128">
        <f>VLOOKUP($A8,'[1]New ISB'!$B:$BO,66,0)</f>
        <v>892705.85963286716</v>
      </c>
      <c r="BP8" s="128">
        <f>VLOOKUP($A8,'[1]New ISB'!$B:$BP,67,0)</f>
        <v>4923.8287479140181</v>
      </c>
      <c r="BQ8" s="129" t="str">
        <f>VLOOKUP($A8,'[1]New ISB'!$B:$BQ,68,0)</f>
        <v>Y</v>
      </c>
      <c r="BR8" s="155">
        <f>VLOOKUP($A8,'[1]New ISB'!$B:$BR,69,0)</f>
        <v>5072.1923842776541</v>
      </c>
      <c r="BS8" s="155">
        <f>VLOOKUP($A8,'[1]New ISB'!$B:$BS,70,0)</f>
        <v>2.6402520571483956E-2</v>
      </c>
      <c r="BT8" s="155">
        <f>VLOOKUP($A8,'[1]New ISB'!$B:$BT,71,0)</f>
        <v>-3465.392832</v>
      </c>
      <c r="BU8" s="155">
        <f>VLOOKUP($A8,'[1]New ISB'!$B:$BU,72,0)</f>
        <v>889240.46680086711</v>
      </c>
      <c r="BV8" s="128">
        <v>0</v>
      </c>
      <c r="BW8" s="155">
        <f>VLOOKUP($A8,'[1]New ISB'!$B:$BW,74,0)</f>
        <v>889240.46680086711</v>
      </c>
      <c r="BY8" s="155">
        <f>VLOOKUP($A8,'[1]New ISB'!$B:$BX,75,0)</f>
        <v>26112</v>
      </c>
      <c r="BZ8" s="128">
        <f>VLOOKUP(A8,'[1]New ISB'!$B:$F,5,0)</f>
        <v>176</v>
      </c>
      <c r="CA8" s="126">
        <v>0</v>
      </c>
      <c r="CB8" s="126">
        <v>0</v>
      </c>
      <c r="CD8" s="128"/>
      <c r="CH8" s="126" t="s">
        <v>89</v>
      </c>
      <c r="CI8" s="126">
        <v>3384</v>
      </c>
      <c r="CJ8" s="146"/>
      <c r="CK8" s="147"/>
    </row>
    <row r="9" spans="1:89" x14ac:dyDescent="0.25">
      <c r="A9" s="126">
        <v>132787</v>
      </c>
      <c r="B9" s="126">
        <v>8262007</v>
      </c>
      <c r="C9" s="126" t="s">
        <v>152</v>
      </c>
      <c r="D9" s="128">
        <f>VLOOKUP($A9,'[1]New ISB'!$B:$GE,4,0)</f>
        <v>407</v>
      </c>
      <c r="E9" s="128">
        <f>VLOOKUP($A9,'[1]New ISB'!$B:$GE,5,0)</f>
        <v>407</v>
      </c>
      <c r="F9" s="128">
        <f>VLOOKUP($A9,'[1]New ISB'!$B:$GE,6,0)</f>
        <v>0</v>
      </c>
      <c r="G9" s="128">
        <f>VLOOKUP($A9,'[1]New ISB'!$B:$J,7,0)</f>
        <v>1408965.5378096099</v>
      </c>
      <c r="H9" s="128">
        <f>VLOOKUP($A9,'[1]New ISB'!$B:$J,8,0)</f>
        <v>0</v>
      </c>
      <c r="I9" s="128">
        <f>VLOOKUP($A9,'[1]New ISB'!$B:$J,9,0)</f>
        <v>0</v>
      </c>
      <c r="J9" s="128">
        <f>VLOOKUP($A9,'[1]New ISB'!$B:$N,10,0)</f>
        <v>23701.939200000008</v>
      </c>
      <c r="K9" s="128">
        <f>VLOOKUP($A9,'[1]New ISB'!$B:$N,11,0)</f>
        <v>0</v>
      </c>
      <c r="L9" s="128">
        <f>VLOOKUP($A9,'[1]New ISB'!$B:$N,12,0)</f>
        <v>35537.477849999887</v>
      </c>
      <c r="M9" s="128">
        <f>VLOOKUP($A9,'[1]New ISB'!$B:$N,13,0)</f>
        <v>0</v>
      </c>
      <c r="N9" s="128">
        <f>VLOOKUP($A9,'[1]New ISB'!$B:$AK,14,0)</f>
        <v>1419.6473999999957</v>
      </c>
      <c r="O9" s="128">
        <f>VLOOKUP($A9,'[1]New ISB'!$B:$AK,15,0)</f>
        <v>576.08879999999954</v>
      </c>
      <c r="P9" s="128">
        <f>VLOOKUP($A9,'[1]New ISB'!$B:$AK,16,0)</f>
        <v>2715.847199999992</v>
      </c>
      <c r="Q9" s="128">
        <f>VLOOKUP($A9,'[1]New ISB'!$B:$AK,17,0)</f>
        <v>1975.1616000000004</v>
      </c>
      <c r="R9" s="128">
        <f>VLOOKUP($A9,'[1]New ISB'!$B:$AK,18,0)</f>
        <v>524.65230000000054</v>
      </c>
      <c r="S9" s="128">
        <f>VLOOKUP($A9,'[1]New ISB'!$B:$AK,19,0)</f>
        <v>0</v>
      </c>
      <c r="T9" s="128">
        <f>VLOOKUP($A9,'[1]New ISB'!$B:$AK,20,0)</f>
        <v>0</v>
      </c>
      <c r="U9" s="128">
        <f>VLOOKUP($A9,'[1]New ISB'!$B:$AK,21,0)</f>
        <v>0</v>
      </c>
      <c r="V9" s="128">
        <f>VLOOKUP($A9,'[1]New ISB'!$B:$AK,22,0)</f>
        <v>0</v>
      </c>
      <c r="W9" s="128">
        <f>VLOOKUP($A9,'[1]New ISB'!$B:$AK,23,0)</f>
        <v>0</v>
      </c>
      <c r="X9" s="128">
        <f>VLOOKUP($A9,'[1]New ISB'!$B:$AK,24,0)</f>
        <v>0</v>
      </c>
      <c r="Y9" s="128">
        <f>VLOOKUP($A9,'[1]New ISB'!$B:$AK,25,0)</f>
        <v>0</v>
      </c>
      <c r="Z9" s="128">
        <f>VLOOKUP($A9,'[1]New ISB'!$B:$AB,26,0)</f>
        <v>46935.849473949631</v>
      </c>
      <c r="AA9" s="128">
        <f>VLOOKUP($A9,'[1]New ISB'!$B:$AB,27,0)</f>
        <v>0</v>
      </c>
      <c r="AB9" s="128">
        <v>0</v>
      </c>
      <c r="AC9" s="128">
        <f>VLOOKUP($A9,'[1]New ISB'!$B:$AD,28,0)</f>
        <v>103880.53135422795</v>
      </c>
      <c r="AD9" s="128">
        <f>VLOOKUP($A9,'[1]New ISB'!$B:$AD,29,0)</f>
        <v>0</v>
      </c>
      <c r="AE9" s="128">
        <f>VLOOKUP($A9,'[1]New ISB'!$B:$AF,30,0)</f>
        <v>11257.495262999983</v>
      </c>
      <c r="AF9" s="128">
        <f>VLOOKUP($A9,'[1]New ISB'!$B:$AF,31,0)</f>
        <v>0</v>
      </c>
      <c r="AG9" s="128">
        <f>VLOOKUP(A9,'[1]New ISB'!$B:$AG,32,0)</f>
        <v>131677.44</v>
      </c>
      <c r="AH9" s="128">
        <f>VLOOKUP(A9,'[1]New ISB'!$B:$AH,33,0)</f>
        <v>0</v>
      </c>
      <c r="AI9" s="128">
        <v>0</v>
      </c>
      <c r="AJ9" s="128">
        <f>VLOOKUP(A9,'[1]New ISB'!$B:$AJ,35,0)</f>
        <v>0</v>
      </c>
      <c r="AK9" s="128">
        <f>VLOOKUP(A9,'[1]New ISB'!$B:$AK,36,0)</f>
        <v>57344</v>
      </c>
      <c r="AL9" s="128">
        <v>0</v>
      </c>
      <c r="AM9" s="128">
        <v>0</v>
      </c>
      <c r="AN9" s="128">
        <v>0</v>
      </c>
      <c r="AO9" s="128">
        <v>0</v>
      </c>
      <c r="AP9" s="128">
        <v>0</v>
      </c>
      <c r="AQ9" s="128">
        <v>0</v>
      </c>
      <c r="AR9" s="128">
        <v>0</v>
      </c>
      <c r="AS9" s="128">
        <v>0</v>
      </c>
      <c r="AT9" s="128">
        <f>VLOOKUP($A9,'[1]New ISB'!$B:$AW,45,0)</f>
        <v>1408965.5378096099</v>
      </c>
      <c r="AU9" s="128">
        <f>VLOOKUP($A9,'[1]New ISB'!$B:$AW,46,0)</f>
        <v>228524.69044117746</v>
      </c>
      <c r="AV9" s="128">
        <f>VLOOKUP($A9,'[1]New ISB'!$B:$AW,47,0)</f>
        <v>189021.44</v>
      </c>
      <c r="AW9" s="128">
        <f>VLOOKUP($A9,'[1]New ISB'!$B:$AW,48,0)</f>
        <v>120275.4834438715</v>
      </c>
      <c r="AX9" s="128">
        <f>VLOOKUP($A9,'[1]New ISB'!$B:$AX,49,0)</f>
        <v>1826511.6682507873</v>
      </c>
      <c r="AY9" s="128">
        <f>VLOOKUP($A9,'[1]New ISB'!$B:$BB,50,0)</f>
        <v>1769167.6682507873</v>
      </c>
      <c r="AZ9" s="128">
        <f>VLOOKUP($A9,'[1]New ISB'!$B:$BB,51,0)</f>
        <v>4405</v>
      </c>
      <c r="BA9" s="128">
        <f>VLOOKUP($A9,'[1]New ISB'!$B:$BB,52,0)</f>
        <v>1792835</v>
      </c>
      <c r="BB9" s="128">
        <f>VLOOKUP($A9,'[1]New ISB'!$B:$BB,53,0)</f>
        <v>23667.331749212695</v>
      </c>
      <c r="BC9" s="128">
        <f>VLOOKUP($A9,'[1]New ISB'!$B:$BC,54,0)</f>
        <v>0</v>
      </c>
      <c r="BD9" s="128">
        <f>VLOOKUP($A9,'[1]New ISB'!$B:$BD,55,0)</f>
        <v>1850179</v>
      </c>
      <c r="BE9" s="128">
        <f>VLOOKUP($A9,'[1]New ISB'!$B:$BE,56,0)</f>
        <v>1850178.9999999998</v>
      </c>
      <c r="BF9" s="128">
        <f>VLOOKUP($A9,'[1]New ISB'!$B:$BF,57,0)</f>
        <v>0</v>
      </c>
      <c r="BG9" s="128">
        <f>VLOOKUP(A9,'[1]New ISB'!$B:$BG,58,0)</f>
        <v>1850179</v>
      </c>
      <c r="BH9" s="128">
        <f>VLOOKUP($A9,'[1]New ISB'!$B:$BH,59,0)</f>
        <v>1661157.56</v>
      </c>
      <c r="BI9" s="128">
        <f>VLOOKUP($A9,'[1]New ISB'!$B:$BI,60,0)</f>
        <v>1661157.56</v>
      </c>
      <c r="BJ9" s="128">
        <f>VLOOKUP($A9,'[1]New ISB'!$B:$BJ,61,0)</f>
        <v>4081.4682063882065</v>
      </c>
      <c r="BK9" s="128">
        <f>VLOOKUP($A9,'[1]New ISB'!$B:$BK,62,0)</f>
        <v>4060.966455637255</v>
      </c>
      <c r="BL9" s="128">
        <f>VLOOKUP($A9,'[1]New ISB'!$B:$BL,63,0)</f>
        <v>5.0484905440407813E-3</v>
      </c>
      <c r="BM9" s="128">
        <f>VLOOKUP($A9,'[1]New ISB'!$B:$BM,64,0)</f>
        <v>0</v>
      </c>
      <c r="BN9" s="128">
        <f>VLOOKUP($A9,'[1]New ISB'!$B:$BN,65,0)</f>
        <v>0</v>
      </c>
      <c r="BO9" s="128">
        <f>VLOOKUP($A9,'[1]New ISB'!$B:$BO,66,0)</f>
        <v>1850179</v>
      </c>
      <c r="BP9" s="128">
        <f>VLOOKUP($A9,'[1]New ISB'!$B:$BP,67,0)</f>
        <v>4405</v>
      </c>
      <c r="BQ9" s="129" t="str">
        <f>VLOOKUP($A9,'[1]New ISB'!$B:$BQ,68,0)</f>
        <v>Y</v>
      </c>
      <c r="BR9" s="155">
        <f>VLOOKUP($A9,'[1]New ISB'!$B:$BR,69,0)</f>
        <v>4545.8943488943487</v>
      </c>
      <c r="BS9" s="155">
        <f>VLOOKUP($A9,'[1]New ISB'!$B:$BS,70,0)</f>
        <v>4.5393174652286206E-3</v>
      </c>
      <c r="BT9" s="155">
        <f>VLOOKUP($A9,'[1]New ISB'!$B:$BT,71,0)</f>
        <v>-8013.7209239999993</v>
      </c>
      <c r="BU9" s="155">
        <f>VLOOKUP($A9,'[1]New ISB'!$B:$BU,72,0)</f>
        <v>1842165.279076</v>
      </c>
      <c r="BV9" s="128">
        <v>0</v>
      </c>
      <c r="BW9" s="155">
        <f>VLOOKUP($A9,'[1]New ISB'!$B:$BW,74,0)</f>
        <v>1842165.279076</v>
      </c>
      <c r="BY9" s="155">
        <f>VLOOKUP($A9,'[1]New ISB'!$B:$BX,75,0)</f>
        <v>57344</v>
      </c>
      <c r="BZ9" s="128">
        <f>VLOOKUP(A9,'[1]New ISB'!$B:$F,5,0)</f>
        <v>407</v>
      </c>
      <c r="CA9" s="126">
        <v>0</v>
      </c>
      <c r="CB9" s="126">
        <v>0</v>
      </c>
      <c r="CD9" s="128"/>
      <c r="CH9" s="126" t="s">
        <v>91</v>
      </c>
      <c r="CI9" s="126">
        <v>2309</v>
      </c>
      <c r="CJ9" s="146"/>
      <c r="CK9" s="147"/>
    </row>
    <row r="10" spans="1:89" x14ac:dyDescent="0.25">
      <c r="A10" s="126">
        <v>110213</v>
      </c>
      <c r="B10" s="126">
        <v>8262015</v>
      </c>
      <c r="C10" s="126" t="s">
        <v>103</v>
      </c>
      <c r="D10" s="128">
        <f>VLOOKUP($A10,'[1]New ISB'!$B:$GE,4,0)</f>
        <v>36</v>
      </c>
      <c r="E10" s="128">
        <f>VLOOKUP($A10,'[1]New ISB'!$B:$GE,5,0)</f>
        <v>36</v>
      </c>
      <c r="F10" s="128">
        <f>VLOOKUP($A10,'[1]New ISB'!$B:$GE,6,0)</f>
        <v>0</v>
      </c>
      <c r="G10" s="128">
        <f>VLOOKUP($A10,'[1]New ISB'!$B:$J,7,0)</f>
        <v>124625.94437627999</v>
      </c>
      <c r="H10" s="128">
        <f>VLOOKUP($A10,'[1]New ISB'!$B:$J,8,0)</f>
        <v>0</v>
      </c>
      <c r="I10" s="128">
        <f>VLOOKUP($A10,'[1]New ISB'!$B:$J,9,0)</f>
        <v>0</v>
      </c>
      <c r="J10" s="128">
        <f>VLOOKUP($A10,'[1]New ISB'!$B:$N,10,0)</f>
        <v>1975.1615999999976</v>
      </c>
      <c r="K10" s="128">
        <f>VLOOKUP($A10,'[1]New ISB'!$B:$N,11,0)</f>
        <v>0</v>
      </c>
      <c r="L10" s="128">
        <f>VLOOKUP($A10,'[1]New ISB'!$B:$N,12,0)</f>
        <v>2901.0185999999967</v>
      </c>
      <c r="M10" s="128">
        <f>VLOOKUP($A10,'[1]New ISB'!$B:$N,13,0)</f>
        <v>0</v>
      </c>
      <c r="N10" s="128">
        <f>VLOOKUP($A10,'[1]New ISB'!$B:$AK,14,0)</f>
        <v>0</v>
      </c>
      <c r="O10" s="128">
        <f>VLOOKUP($A10,'[1]New ISB'!$B:$AK,15,0)</f>
        <v>0</v>
      </c>
      <c r="P10" s="128">
        <f>VLOOKUP($A10,'[1]New ISB'!$B:$AK,16,0)</f>
        <v>0</v>
      </c>
      <c r="Q10" s="128">
        <f>VLOOKUP($A10,'[1]New ISB'!$B:$AK,17,0)</f>
        <v>0</v>
      </c>
      <c r="R10" s="128">
        <f>VLOOKUP($A10,'[1]New ISB'!$B:$AK,18,0)</f>
        <v>0</v>
      </c>
      <c r="S10" s="128">
        <f>VLOOKUP($A10,'[1]New ISB'!$B:$AK,19,0)</f>
        <v>0</v>
      </c>
      <c r="T10" s="128">
        <f>VLOOKUP($A10,'[1]New ISB'!$B:$AK,20,0)</f>
        <v>0</v>
      </c>
      <c r="U10" s="128">
        <f>VLOOKUP($A10,'[1]New ISB'!$B:$AK,21,0)</f>
        <v>0</v>
      </c>
      <c r="V10" s="128">
        <f>VLOOKUP($A10,'[1]New ISB'!$B:$AK,22,0)</f>
        <v>0</v>
      </c>
      <c r="W10" s="128">
        <f>VLOOKUP($A10,'[1]New ISB'!$B:$AK,23,0)</f>
        <v>0</v>
      </c>
      <c r="X10" s="128">
        <f>VLOOKUP($A10,'[1]New ISB'!$B:$AK,24,0)</f>
        <v>0</v>
      </c>
      <c r="Y10" s="128">
        <f>VLOOKUP($A10,'[1]New ISB'!$B:$AK,25,0)</f>
        <v>0</v>
      </c>
      <c r="Z10" s="128">
        <f>VLOOKUP($A10,'[1]New ISB'!$B:$AB,26,0)</f>
        <v>0</v>
      </c>
      <c r="AA10" s="128">
        <f>VLOOKUP($A10,'[1]New ISB'!$B:$AB,27,0)</f>
        <v>0</v>
      </c>
      <c r="AB10" s="128">
        <v>0</v>
      </c>
      <c r="AC10" s="128">
        <f>VLOOKUP($A10,'[1]New ISB'!$B:$AD,28,0)</f>
        <v>10548.235350348246</v>
      </c>
      <c r="AD10" s="128">
        <f>VLOOKUP($A10,'[1]New ISB'!$B:$AD,29,0)</f>
        <v>0</v>
      </c>
      <c r="AE10" s="128">
        <f>VLOOKUP($A10,'[1]New ISB'!$B:$AF,30,0)</f>
        <v>0</v>
      </c>
      <c r="AF10" s="128">
        <f>VLOOKUP($A10,'[1]New ISB'!$B:$AF,31,0)</f>
        <v>0</v>
      </c>
      <c r="AG10" s="128">
        <f>VLOOKUP(A10,'[1]New ISB'!$B:$AG,32,0)</f>
        <v>131677.44</v>
      </c>
      <c r="AH10" s="128">
        <f>VLOOKUP(A10,'[1]New ISB'!$B:$AH,33,0)</f>
        <v>44775.098292336435</v>
      </c>
      <c r="AI10" s="128">
        <v>0</v>
      </c>
      <c r="AJ10" s="128">
        <f>VLOOKUP(A10,'[1]New ISB'!$B:$AJ,35,0)</f>
        <v>0</v>
      </c>
      <c r="AK10" s="128">
        <f>VLOOKUP(A10,'[1]New ISB'!$B:$AK,36,0)</f>
        <v>0</v>
      </c>
      <c r="AL10" s="128">
        <v>0</v>
      </c>
      <c r="AM10" s="128">
        <v>0</v>
      </c>
      <c r="AN10" s="128">
        <v>0</v>
      </c>
      <c r="AO10" s="128">
        <v>0</v>
      </c>
      <c r="AP10" s="128">
        <v>0</v>
      </c>
      <c r="AQ10" s="128">
        <v>0</v>
      </c>
      <c r="AR10" s="128">
        <v>0</v>
      </c>
      <c r="AS10" s="128">
        <v>0</v>
      </c>
      <c r="AT10" s="128">
        <f>VLOOKUP($A10,'[1]New ISB'!$B:$AW,45,0)</f>
        <v>124625.94437627999</v>
      </c>
      <c r="AU10" s="128">
        <f>VLOOKUP($A10,'[1]New ISB'!$B:$AW,46,0)</f>
        <v>15424.41555034824</v>
      </c>
      <c r="AV10" s="128">
        <f>VLOOKUP($A10,'[1]New ISB'!$B:$AW,47,0)</f>
        <v>176452.53829233645</v>
      </c>
      <c r="AW10" s="128">
        <f>VLOOKUP($A10,'[1]New ISB'!$B:$AW,48,0)</f>
        <v>10917.944429714873</v>
      </c>
      <c r="AX10" s="128">
        <f>VLOOKUP($A10,'[1]New ISB'!$B:$AX,49,0)</f>
        <v>316502.89821896469</v>
      </c>
      <c r="AY10" s="128">
        <f>VLOOKUP($A10,'[1]New ISB'!$B:$BB,50,0)</f>
        <v>316502.89821896469</v>
      </c>
      <c r="AZ10" s="128">
        <f>VLOOKUP($A10,'[1]New ISB'!$B:$BB,51,0)</f>
        <v>4405</v>
      </c>
      <c r="BA10" s="128">
        <f>VLOOKUP($A10,'[1]New ISB'!$B:$BB,52,0)</f>
        <v>158580</v>
      </c>
      <c r="BB10" s="128">
        <f>VLOOKUP($A10,'[1]New ISB'!$B:$BB,53,0)</f>
        <v>0</v>
      </c>
      <c r="BC10" s="128">
        <f>VLOOKUP($A10,'[1]New ISB'!$B:$BC,54,0)</f>
        <v>0</v>
      </c>
      <c r="BD10" s="128">
        <f>VLOOKUP($A10,'[1]New ISB'!$B:$BD,55,0)</f>
        <v>316502.89821896469</v>
      </c>
      <c r="BE10" s="128">
        <f>VLOOKUP($A10,'[1]New ISB'!$B:$BE,56,0)</f>
        <v>316502.89821896469</v>
      </c>
      <c r="BF10" s="128">
        <f>VLOOKUP($A10,'[1]New ISB'!$B:$BF,57,0)</f>
        <v>0</v>
      </c>
      <c r="BG10" s="128">
        <f>VLOOKUP(A10,'[1]New ISB'!$B:$BG,58,0)</f>
        <v>158580</v>
      </c>
      <c r="BH10" s="128">
        <f>VLOOKUP($A10,'[1]New ISB'!$B:$BH,59,0)</f>
        <v>-17872.538292336452</v>
      </c>
      <c r="BI10" s="128">
        <f>VLOOKUP($A10,'[1]New ISB'!$B:$BI,60,0)</f>
        <v>140050.35992662824</v>
      </c>
      <c r="BJ10" s="128">
        <f>VLOOKUP($A10,'[1]New ISB'!$B:$BJ,61,0)</f>
        <v>3890.2877757396732</v>
      </c>
      <c r="BK10" s="128">
        <f>VLOOKUP($A10,'[1]New ISB'!$B:$BK,62,0)</f>
        <v>2976.0609297196261</v>
      </c>
      <c r="BL10" s="128">
        <f>VLOOKUP($A10,'[1]New ISB'!$B:$BL,63,0)</f>
        <v>0.30719359166688037</v>
      </c>
      <c r="BM10" s="128">
        <f>VLOOKUP($A10,'[1]New ISB'!$B:$BM,64,0)</f>
        <v>0</v>
      </c>
      <c r="BN10" s="128">
        <f>VLOOKUP($A10,'[1]New ISB'!$B:$BN,65,0)</f>
        <v>0</v>
      </c>
      <c r="BO10" s="128">
        <f>VLOOKUP($A10,'[1]New ISB'!$B:$BO,66,0)</f>
        <v>316502.89821896469</v>
      </c>
      <c r="BP10" s="128">
        <f>VLOOKUP($A10,'[1]New ISB'!$B:$BP,67,0)</f>
        <v>8791.7471727490192</v>
      </c>
      <c r="BQ10" s="129" t="str">
        <f>VLOOKUP($A10,'[1]New ISB'!$B:$BQ,68,0)</f>
        <v>Y</v>
      </c>
      <c r="BR10" s="155">
        <f>VLOOKUP($A10,'[1]New ISB'!$B:$BR,69,0)</f>
        <v>8791.7471727490192</v>
      </c>
      <c r="BS10" s="155">
        <f>VLOOKUP($A10,'[1]New ISB'!$B:$BS,70,0)</f>
        <v>0.25841853667583048</v>
      </c>
      <c r="BT10" s="155">
        <f>VLOOKUP($A10,'[1]New ISB'!$B:$BT,71,0)</f>
        <v>-708.83035199999995</v>
      </c>
      <c r="BU10" s="155">
        <f>VLOOKUP($A10,'[1]New ISB'!$B:$BU,72,0)</f>
        <v>315794.06786696467</v>
      </c>
      <c r="BV10" s="128">
        <v>0</v>
      </c>
      <c r="BW10" s="155">
        <f>VLOOKUP($A10,'[1]New ISB'!$B:$BW,74,0)</f>
        <v>315794.06786696467</v>
      </c>
      <c r="BY10" s="155">
        <f>VLOOKUP($A10,'[1]New ISB'!$B:$BX,75,0)</f>
        <v>0</v>
      </c>
      <c r="BZ10" s="128">
        <f>VLOOKUP(A10,'[1]New ISB'!$B:$F,5,0)</f>
        <v>36</v>
      </c>
      <c r="CA10" s="126">
        <v>0</v>
      </c>
      <c r="CB10" s="126">
        <v>0</v>
      </c>
      <c r="CD10" s="128"/>
      <c r="CH10" s="126" t="s">
        <v>93</v>
      </c>
      <c r="CI10" s="126">
        <v>3391</v>
      </c>
      <c r="CJ10" s="146"/>
      <c r="CK10" s="147"/>
    </row>
    <row r="11" spans="1:89" x14ac:dyDescent="0.25">
      <c r="A11" s="126">
        <v>134072</v>
      </c>
      <c r="B11" s="126">
        <v>8262017</v>
      </c>
      <c r="C11" s="126" t="s">
        <v>97</v>
      </c>
      <c r="D11" s="128">
        <f>VLOOKUP($A11,'[1]New ISB'!$B:$GE,4,0)</f>
        <v>415</v>
      </c>
      <c r="E11" s="128">
        <f>VLOOKUP($A11,'[1]New ISB'!$B:$GE,5,0)</f>
        <v>415</v>
      </c>
      <c r="F11" s="128">
        <f>VLOOKUP($A11,'[1]New ISB'!$B:$GE,6,0)</f>
        <v>0</v>
      </c>
      <c r="G11" s="128">
        <f>VLOOKUP($A11,'[1]New ISB'!$B:$J,7,0)</f>
        <v>1436660.1921154498</v>
      </c>
      <c r="H11" s="128">
        <f>VLOOKUP($A11,'[1]New ISB'!$B:$J,8,0)</f>
        <v>0</v>
      </c>
      <c r="I11" s="128">
        <f>VLOOKUP($A11,'[1]New ISB'!$B:$J,9,0)</f>
        <v>0</v>
      </c>
      <c r="J11" s="128">
        <f>VLOOKUP($A11,'[1]New ISB'!$B:$N,10,0)</f>
        <v>39009.441600000093</v>
      </c>
      <c r="K11" s="128">
        <f>VLOOKUP($A11,'[1]New ISB'!$B:$N,11,0)</f>
        <v>0</v>
      </c>
      <c r="L11" s="128">
        <f>VLOOKUP($A11,'[1]New ISB'!$B:$N,12,0)</f>
        <v>58020.371999999872</v>
      </c>
      <c r="M11" s="128">
        <f>VLOOKUP($A11,'[1]New ISB'!$B:$N,13,0)</f>
        <v>0</v>
      </c>
      <c r="N11" s="128">
        <f>VLOOKUP($A11,'[1]New ISB'!$B:$AK,14,0)</f>
        <v>3312.5105999999955</v>
      </c>
      <c r="O11" s="128">
        <f>VLOOKUP($A11,'[1]New ISB'!$B:$AK,15,0)</f>
        <v>2016.3108000000034</v>
      </c>
      <c r="P11" s="128">
        <f>VLOOKUP($A11,'[1]New ISB'!$B:$AK,16,0)</f>
        <v>905.28240000000073</v>
      </c>
      <c r="Q11" s="128">
        <f>VLOOKUP($A11,'[1]New ISB'!$B:$AK,17,0)</f>
        <v>1481.3711999999996</v>
      </c>
      <c r="R11" s="128">
        <f>VLOOKUP($A11,'[1]New ISB'!$B:$AK,18,0)</f>
        <v>1573.9568999999995</v>
      </c>
      <c r="S11" s="128">
        <f>VLOOKUP($A11,'[1]New ISB'!$B:$AK,19,0)</f>
        <v>0</v>
      </c>
      <c r="T11" s="128">
        <f>VLOOKUP($A11,'[1]New ISB'!$B:$AK,20,0)</f>
        <v>0</v>
      </c>
      <c r="U11" s="128">
        <f>VLOOKUP($A11,'[1]New ISB'!$B:$AK,21,0)</f>
        <v>0</v>
      </c>
      <c r="V11" s="128">
        <f>VLOOKUP($A11,'[1]New ISB'!$B:$AK,22,0)</f>
        <v>0</v>
      </c>
      <c r="W11" s="128">
        <f>VLOOKUP($A11,'[1]New ISB'!$B:$AK,23,0)</f>
        <v>0</v>
      </c>
      <c r="X11" s="128">
        <f>VLOOKUP($A11,'[1]New ISB'!$B:$AK,24,0)</f>
        <v>0</v>
      </c>
      <c r="Y11" s="128">
        <f>VLOOKUP($A11,'[1]New ISB'!$B:$AK,25,0)</f>
        <v>0</v>
      </c>
      <c r="Z11" s="128">
        <f>VLOOKUP($A11,'[1]New ISB'!$B:$AB,26,0)</f>
        <v>36201.068859649182</v>
      </c>
      <c r="AA11" s="128">
        <f>VLOOKUP($A11,'[1]New ISB'!$B:$AB,27,0)</f>
        <v>0</v>
      </c>
      <c r="AB11" s="128">
        <v>0</v>
      </c>
      <c r="AC11" s="128">
        <f>VLOOKUP($A11,'[1]New ISB'!$B:$AD,28,0)</f>
        <v>145166.21355087214</v>
      </c>
      <c r="AD11" s="128">
        <f>VLOOKUP($A11,'[1]New ISB'!$B:$AD,29,0)</f>
        <v>0</v>
      </c>
      <c r="AE11" s="128">
        <f>VLOOKUP($A11,'[1]New ISB'!$B:$AF,30,0)</f>
        <v>0</v>
      </c>
      <c r="AF11" s="128">
        <f>VLOOKUP($A11,'[1]New ISB'!$B:$AF,31,0)</f>
        <v>0</v>
      </c>
      <c r="AG11" s="128">
        <f>VLOOKUP(A11,'[1]New ISB'!$B:$AG,32,0)</f>
        <v>131677.44</v>
      </c>
      <c r="AH11" s="128">
        <f>VLOOKUP(A11,'[1]New ISB'!$B:$AH,33,0)</f>
        <v>0</v>
      </c>
      <c r="AI11" s="128">
        <v>0</v>
      </c>
      <c r="AJ11" s="128">
        <f>VLOOKUP(A11,'[1]New ISB'!$B:$AJ,35,0)</f>
        <v>0</v>
      </c>
      <c r="AK11" s="128">
        <f>VLOOKUP(A11,'[1]New ISB'!$B:$AK,36,0)</f>
        <v>61952</v>
      </c>
      <c r="AL11" s="128">
        <v>0</v>
      </c>
      <c r="AM11" s="128">
        <v>0</v>
      </c>
      <c r="AN11" s="128">
        <v>0</v>
      </c>
      <c r="AO11" s="128">
        <v>0</v>
      </c>
      <c r="AP11" s="128">
        <v>0</v>
      </c>
      <c r="AQ11" s="128">
        <v>0</v>
      </c>
      <c r="AR11" s="128">
        <v>0</v>
      </c>
      <c r="AS11" s="128">
        <v>0</v>
      </c>
      <c r="AT11" s="128">
        <f>VLOOKUP($A11,'[1]New ISB'!$B:$AW,45,0)</f>
        <v>1436660.1921154498</v>
      </c>
      <c r="AU11" s="128">
        <f>VLOOKUP($A11,'[1]New ISB'!$B:$AW,46,0)</f>
        <v>287686.52791052125</v>
      </c>
      <c r="AV11" s="128">
        <f>VLOOKUP($A11,'[1]New ISB'!$B:$AW,47,0)</f>
        <v>193629.44</v>
      </c>
      <c r="AW11" s="128">
        <f>VLOOKUP($A11,'[1]New ISB'!$B:$AW,48,0)</f>
        <v>149280.73512852791</v>
      </c>
      <c r="AX11" s="128">
        <f>VLOOKUP($A11,'[1]New ISB'!$B:$AX,49,0)</f>
        <v>1917976.160025971</v>
      </c>
      <c r="AY11" s="128">
        <f>VLOOKUP($A11,'[1]New ISB'!$B:$BB,50,0)</f>
        <v>1856024.160025971</v>
      </c>
      <c r="AZ11" s="128">
        <f>VLOOKUP($A11,'[1]New ISB'!$B:$BB,51,0)</f>
        <v>4405</v>
      </c>
      <c r="BA11" s="128">
        <f>VLOOKUP($A11,'[1]New ISB'!$B:$BB,52,0)</f>
        <v>1828075</v>
      </c>
      <c r="BB11" s="128">
        <f>VLOOKUP($A11,'[1]New ISB'!$B:$BB,53,0)</f>
        <v>0</v>
      </c>
      <c r="BC11" s="128">
        <f>VLOOKUP($A11,'[1]New ISB'!$B:$BC,54,0)</f>
        <v>0</v>
      </c>
      <c r="BD11" s="128">
        <f>VLOOKUP($A11,'[1]New ISB'!$B:$BD,55,0)</f>
        <v>1917976.160025971</v>
      </c>
      <c r="BE11" s="128">
        <f>VLOOKUP($A11,'[1]New ISB'!$B:$BE,56,0)</f>
        <v>1917976.160025971</v>
      </c>
      <c r="BF11" s="128">
        <f>VLOOKUP($A11,'[1]New ISB'!$B:$BF,57,0)</f>
        <v>0</v>
      </c>
      <c r="BG11" s="128">
        <f>VLOOKUP(A11,'[1]New ISB'!$B:$BG,58,0)</f>
        <v>1890027</v>
      </c>
      <c r="BH11" s="128">
        <f>VLOOKUP($A11,'[1]New ISB'!$B:$BH,59,0)</f>
        <v>1696397.56</v>
      </c>
      <c r="BI11" s="128">
        <f>VLOOKUP($A11,'[1]New ISB'!$B:$BI,60,0)</f>
        <v>1724346.7200259711</v>
      </c>
      <c r="BJ11" s="128">
        <f>VLOOKUP($A11,'[1]New ISB'!$B:$BJ,61,0)</f>
        <v>4155.0523374119784</v>
      </c>
      <c r="BK11" s="128">
        <f>VLOOKUP($A11,'[1]New ISB'!$B:$BK,62,0)</f>
        <v>4070.7263727710847</v>
      </c>
      <c r="BL11" s="128">
        <f>VLOOKUP($A11,'[1]New ISB'!$B:$BL,63,0)</f>
        <v>2.0715213187736354E-2</v>
      </c>
      <c r="BM11" s="128">
        <f>VLOOKUP($A11,'[1]New ISB'!$B:$BM,64,0)</f>
        <v>0</v>
      </c>
      <c r="BN11" s="128">
        <f>VLOOKUP($A11,'[1]New ISB'!$B:$BN,65,0)</f>
        <v>0</v>
      </c>
      <c r="BO11" s="128">
        <f>VLOOKUP($A11,'[1]New ISB'!$B:$BO,66,0)</f>
        <v>1917976.160025971</v>
      </c>
      <c r="BP11" s="128">
        <f>VLOOKUP($A11,'[1]New ISB'!$B:$BP,67,0)</f>
        <v>4472.3473735565567</v>
      </c>
      <c r="BQ11" s="129" t="str">
        <f>VLOOKUP($A11,'[1]New ISB'!$B:$BQ,68,0)</f>
        <v>Y</v>
      </c>
      <c r="BR11" s="155">
        <f>VLOOKUP($A11,'[1]New ISB'!$B:$BR,69,0)</f>
        <v>4621.6293012674005</v>
      </c>
      <c r="BS11" s="155">
        <f>VLOOKUP($A11,'[1]New ISB'!$B:$BS,70,0)</f>
        <v>1.8323291082471105E-2</v>
      </c>
      <c r="BT11" s="155">
        <f>VLOOKUP($A11,'[1]New ISB'!$B:$BT,71,0)</f>
        <v>-8171.2387799999997</v>
      </c>
      <c r="BU11" s="155">
        <f>VLOOKUP($A11,'[1]New ISB'!$B:$BU,72,0)</f>
        <v>1909804.921245971</v>
      </c>
      <c r="BV11" s="128">
        <v>0</v>
      </c>
      <c r="BW11" s="155">
        <f>VLOOKUP($A11,'[1]New ISB'!$B:$BW,74,0)</f>
        <v>1909804.921245971</v>
      </c>
      <c r="BY11" s="155">
        <f>VLOOKUP($A11,'[1]New ISB'!$B:$BX,75,0)</f>
        <v>61952</v>
      </c>
      <c r="BZ11" s="128">
        <f>VLOOKUP(A11,'[1]New ISB'!$B:$F,5,0)</f>
        <v>415</v>
      </c>
      <c r="CA11" s="126">
        <v>0</v>
      </c>
      <c r="CB11" s="126">
        <v>0</v>
      </c>
      <c r="CD11" s="128"/>
      <c r="CH11" s="126" t="s">
        <v>95</v>
      </c>
      <c r="CI11" s="126">
        <v>2005</v>
      </c>
      <c r="CJ11" s="146"/>
      <c r="CK11" s="147"/>
    </row>
    <row r="12" spans="1:89" x14ac:dyDescent="0.25">
      <c r="A12" s="126">
        <v>110230</v>
      </c>
      <c r="B12" s="126">
        <v>8262042</v>
      </c>
      <c r="C12" s="126" t="s">
        <v>138</v>
      </c>
      <c r="D12" s="128">
        <f>VLOOKUP($A12,'[1]New ISB'!$B:$GE,4,0)</f>
        <v>312</v>
      </c>
      <c r="E12" s="128">
        <f>VLOOKUP($A12,'[1]New ISB'!$B:$GE,5,0)</f>
        <v>312</v>
      </c>
      <c r="F12" s="128">
        <f>VLOOKUP($A12,'[1]New ISB'!$B:$GE,6,0)</f>
        <v>0</v>
      </c>
      <c r="G12" s="128">
        <f>VLOOKUP($A12,'[1]New ISB'!$B:$J,7,0)</f>
        <v>1080091.51792776</v>
      </c>
      <c r="H12" s="128">
        <f>VLOOKUP($A12,'[1]New ISB'!$B:$J,8,0)</f>
        <v>0</v>
      </c>
      <c r="I12" s="128">
        <f>VLOOKUP($A12,'[1]New ISB'!$B:$J,9,0)</f>
        <v>0</v>
      </c>
      <c r="J12" s="128">
        <f>VLOOKUP($A12,'[1]New ISB'!$B:$N,10,0)</f>
        <v>27252.95175162458</v>
      </c>
      <c r="K12" s="128">
        <f>VLOOKUP($A12,'[1]New ISB'!$B:$N,11,0)</f>
        <v>0</v>
      </c>
      <c r="L12" s="128">
        <f>VLOOKUP($A12,'[1]New ISB'!$B:$N,12,0)</f>
        <v>43295.346181949419</v>
      </c>
      <c r="M12" s="128">
        <f>VLOOKUP($A12,'[1]New ISB'!$B:$N,13,0)</f>
        <v>0</v>
      </c>
      <c r="N12" s="128">
        <f>VLOOKUP($A12,'[1]New ISB'!$B:$AK,14,0)</f>
        <v>0</v>
      </c>
      <c r="O12" s="128">
        <f>VLOOKUP($A12,'[1]New ISB'!$B:$AK,15,0)</f>
        <v>325.61540869565209</v>
      </c>
      <c r="P12" s="128">
        <f>VLOOKUP($A12,'[1]New ISB'!$B:$AK,16,0)</f>
        <v>1535.0440695652167</v>
      </c>
      <c r="Q12" s="128">
        <f>VLOOKUP($A12,'[1]New ISB'!$B:$AK,17,0)</f>
        <v>0</v>
      </c>
      <c r="R12" s="128">
        <f>VLOOKUP($A12,'[1]New ISB'!$B:$AK,18,0)</f>
        <v>0</v>
      </c>
      <c r="S12" s="128">
        <f>VLOOKUP($A12,'[1]New ISB'!$B:$AK,19,0)</f>
        <v>0</v>
      </c>
      <c r="T12" s="128">
        <f>VLOOKUP($A12,'[1]New ISB'!$B:$AK,20,0)</f>
        <v>0</v>
      </c>
      <c r="U12" s="128">
        <f>VLOOKUP($A12,'[1]New ISB'!$B:$AK,21,0)</f>
        <v>0</v>
      </c>
      <c r="V12" s="128">
        <f>VLOOKUP($A12,'[1]New ISB'!$B:$AK,22,0)</f>
        <v>0</v>
      </c>
      <c r="W12" s="128">
        <f>VLOOKUP($A12,'[1]New ISB'!$B:$AK,23,0)</f>
        <v>0</v>
      </c>
      <c r="X12" s="128">
        <f>VLOOKUP($A12,'[1]New ISB'!$B:$AK,24,0)</f>
        <v>0</v>
      </c>
      <c r="Y12" s="128">
        <f>VLOOKUP($A12,'[1]New ISB'!$B:$AK,25,0)</f>
        <v>0</v>
      </c>
      <c r="Z12" s="128">
        <f>VLOOKUP($A12,'[1]New ISB'!$B:$AB,26,0)</f>
        <v>7010.1708251046048</v>
      </c>
      <c r="AA12" s="128">
        <f>VLOOKUP($A12,'[1]New ISB'!$B:$AB,27,0)</f>
        <v>0</v>
      </c>
      <c r="AB12" s="128">
        <v>0</v>
      </c>
      <c r="AC12" s="128">
        <f>VLOOKUP($A12,'[1]New ISB'!$B:$AD,28,0)</f>
        <v>102581.8783554782</v>
      </c>
      <c r="AD12" s="128">
        <f>VLOOKUP($A12,'[1]New ISB'!$B:$AD,29,0)</f>
        <v>0</v>
      </c>
      <c r="AE12" s="128">
        <f>VLOOKUP($A12,'[1]New ISB'!$B:$AF,30,0)</f>
        <v>416.09417406499665</v>
      </c>
      <c r="AF12" s="128">
        <f>VLOOKUP($A12,'[1]New ISB'!$B:$AF,31,0)</f>
        <v>0</v>
      </c>
      <c r="AG12" s="128">
        <f>VLOOKUP(A12,'[1]New ISB'!$B:$AG,32,0)</f>
        <v>131677.44</v>
      </c>
      <c r="AH12" s="128">
        <f>VLOOKUP(A12,'[1]New ISB'!$B:$AH,33,0)</f>
        <v>0</v>
      </c>
      <c r="AI12" s="128">
        <v>0</v>
      </c>
      <c r="AJ12" s="128">
        <f>VLOOKUP(A12,'[1]New ISB'!$B:$AJ,35,0)</f>
        <v>0</v>
      </c>
      <c r="AK12" s="128">
        <f>VLOOKUP(A12,'[1]New ISB'!$B:$AK,36,0)</f>
        <v>22455</v>
      </c>
      <c r="AL12" s="128">
        <v>0</v>
      </c>
      <c r="AM12" s="128">
        <v>0</v>
      </c>
      <c r="AN12" s="128">
        <v>0</v>
      </c>
      <c r="AO12" s="128">
        <v>0</v>
      </c>
      <c r="AP12" s="128">
        <v>0</v>
      </c>
      <c r="AQ12" s="128">
        <v>0</v>
      </c>
      <c r="AR12" s="128">
        <v>0</v>
      </c>
      <c r="AS12" s="128">
        <v>0</v>
      </c>
      <c r="AT12" s="128">
        <f>VLOOKUP($A12,'[1]New ISB'!$B:$AW,45,0)</f>
        <v>1080091.51792776</v>
      </c>
      <c r="AU12" s="128">
        <f>VLOOKUP($A12,'[1]New ISB'!$B:$AW,46,0)</f>
        <v>182417.10076648265</v>
      </c>
      <c r="AV12" s="128">
        <f>VLOOKUP($A12,'[1]New ISB'!$B:$AW,47,0)</f>
        <v>154132.44</v>
      </c>
      <c r="AW12" s="128">
        <f>VLOOKUP($A12,'[1]New ISB'!$B:$AW,48,0)</f>
        <v>106364.09989611735</v>
      </c>
      <c r="AX12" s="128">
        <f>VLOOKUP($A12,'[1]New ISB'!$B:$AX,49,0)</f>
        <v>1416641.0586942425</v>
      </c>
      <c r="AY12" s="128">
        <f>VLOOKUP($A12,'[1]New ISB'!$B:$BB,50,0)</f>
        <v>1394186.0586942425</v>
      </c>
      <c r="AZ12" s="128">
        <f>VLOOKUP($A12,'[1]New ISB'!$B:$BB,51,0)</f>
        <v>4405</v>
      </c>
      <c r="BA12" s="128">
        <f>VLOOKUP($A12,'[1]New ISB'!$B:$BB,52,0)</f>
        <v>1374360</v>
      </c>
      <c r="BB12" s="128">
        <f>VLOOKUP($A12,'[1]New ISB'!$B:$BB,53,0)</f>
        <v>0</v>
      </c>
      <c r="BC12" s="128">
        <f>VLOOKUP($A12,'[1]New ISB'!$B:$BC,54,0)</f>
        <v>0</v>
      </c>
      <c r="BD12" s="128">
        <f>VLOOKUP($A12,'[1]New ISB'!$B:$BD,55,0)</f>
        <v>1416641.0586942425</v>
      </c>
      <c r="BE12" s="128">
        <f>VLOOKUP($A12,'[1]New ISB'!$B:$BE,56,0)</f>
        <v>1416641.0586942423</v>
      </c>
      <c r="BF12" s="128">
        <f>VLOOKUP($A12,'[1]New ISB'!$B:$BF,57,0)</f>
        <v>0</v>
      </c>
      <c r="BG12" s="128">
        <f>VLOOKUP(A12,'[1]New ISB'!$B:$BG,58,0)</f>
        <v>1396815</v>
      </c>
      <c r="BH12" s="128">
        <f>VLOOKUP($A12,'[1]New ISB'!$B:$BH,59,0)</f>
        <v>1242682.56</v>
      </c>
      <c r="BI12" s="128">
        <f>VLOOKUP($A12,'[1]New ISB'!$B:$BI,60,0)</f>
        <v>1262508.6186942426</v>
      </c>
      <c r="BJ12" s="128">
        <f>VLOOKUP($A12,'[1]New ISB'!$B:$BJ,61,0)</f>
        <v>4046.5019829943672</v>
      </c>
      <c r="BK12" s="128">
        <f>VLOOKUP($A12,'[1]New ISB'!$B:$BK,62,0)</f>
        <v>3945.8513397306401</v>
      </c>
      <c r="BL12" s="128">
        <f>VLOOKUP($A12,'[1]New ISB'!$B:$BL,63,0)</f>
        <v>2.5507966367176383E-2</v>
      </c>
      <c r="BM12" s="128">
        <f>VLOOKUP($A12,'[1]New ISB'!$B:$BM,64,0)</f>
        <v>0</v>
      </c>
      <c r="BN12" s="128">
        <f>VLOOKUP($A12,'[1]New ISB'!$B:$BN,65,0)</f>
        <v>0</v>
      </c>
      <c r="BO12" s="128">
        <f>VLOOKUP($A12,'[1]New ISB'!$B:$BO,66,0)</f>
        <v>1416641.0586942425</v>
      </c>
      <c r="BP12" s="128">
        <f>VLOOKUP($A12,'[1]New ISB'!$B:$BP,67,0)</f>
        <v>4468.5450599174437</v>
      </c>
      <c r="BQ12" s="129" t="str">
        <f>VLOOKUP($A12,'[1]New ISB'!$B:$BQ,68,0)</f>
        <v>Y</v>
      </c>
      <c r="BR12" s="155">
        <f>VLOOKUP($A12,'[1]New ISB'!$B:$BR,69,0)</f>
        <v>4540.516213763598</v>
      </c>
      <c r="BS12" s="155">
        <f>VLOOKUP($A12,'[1]New ISB'!$B:$BS,70,0)</f>
        <v>1.6851361413589672E-2</v>
      </c>
      <c r="BT12" s="155">
        <f>VLOOKUP($A12,'[1]New ISB'!$B:$BT,71,0)</f>
        <v>-6143.1963839999999</v>
      </c>
      <c r="BU12" s="155">
        <f>VLOOKUP($A12,'[1]New ISB'!$B:$BU,72,0)</f>
        <v>1410497.8623102426</v>
      </c>
      <c r="BV12" s="128">
        <v>0</v>
      </c>
      <c r="BW12" s="155">
        <f>VLOOKUP($A12,'[1]New ISB'!$B:$BW,74,0)</f>
        <v>1410497.8623102426</v>
      </c>
      <c r="BY12" s="155">
        <f>VLOOKUP($A12,'[1]New ISB'!$B:$BX,75,0)</f>
        <v>22455</v>
      </c>
      <c r="BZ12" s="128">
        <f>VLOOKUP(A12,'[1]New ISB'!$B:$F,5,0)</f>
        <v>312</v>
      </c>
      <c r="CA12" s="126">
        <v>0</v>
      </c>
      <c r="CB12" s="126">
        <v>0</v>
      </c>
      <c r="CD12" s="128"/>
      <c r="CH12" s="126" t="s">
        <v>97</v>
      </c>
      <c r="CI12" s="126">
        <v>2017</v>
      </c>
      <c r="CJ12" s="146"/>
      <c r="CK12" s="147"/>
    </row>
    <row r="13" spans="1:89" x14ac:dyDescent="0.25">
      <c r="A13" s="126">
        <v>110231</v>
      </c>
      <c r="B13" s="126">
        <v>8262043</v>
      </c>
      <c r="C13" s="126" t="s">
        <v>139</v>
      </c>
      <c r="D13" s="128">
        <f>VLOOKUP($A13,'[1]New ISB'!$B:$GE,4,0)</f>
        <v>165</v>
      </c>
      <c r="E13" s="128">
        <f>VLOOKUP($A13,'[1]New ISB'!$B:$GE,5,0)</f>
        <v>165</v>
      </c>
      <c r="F13" s="128">
        <f>VLOOKUP($A13,'[1]New ISB'!$B:$GE,6,0)</f>
        <v>0</v>
      </c>
      <c r="G13" s="128">
        <f>VLOOKUP($A13,'[1]New ISB'!$B:$J,7,0)</f>
        <v>571202.24505794991</v>
      </c>
      <c r="H13" s="128">
        <f>VLOOKUP($A13,'[1]New ISB'!$B:$J,8,0)</f>
        <v>0</v>
      </c>
      <c r="I13" s="128">
        <f>VLOOKUP($A13,'[1]New ISB'!$B:$J,9,0)</f>
        <v>0</v>
      </c>
      <c r="J13" s="128">
        <f>VLOOKUP($A13,'[1]New ISB'!$B:$N,10,0)</f>
        <v>5431.6944000000012</v>
      </c>
      <c r="K13" s="128">
        <f>VLOOKUP($A13,'[1]New ISB'!$B:$N,11,0)</f>
        <v>0</v>
      </c>
      <c r="L13" s="128">
        <f>VLOOKUP($A13,'[1]New ISB'!$B:$N,12,0)</f>
        <v>7977.8011500000021</v>
      </c>
      <c r="M13" s="128">
        <f>VLOOKUP($A13,'[1]New ISB'!$B:$N,13,0)</f>
        <v>0</v>
      </c>
      <c r="N13" s="128">
        <f>VLOOKUP($A13,'[1]New ISB'!$B:$AK,14,0)</f>
        <v>1892.8632000000002</v>
      </c>
      <c r="O13" s="128">
        <f>VLOOKUP($A13,'[1]New ISB'!$B:$AK,15,0)</f>
        <v>4896.7547999999988</v>
      </c>
      <c r="P13" s="128">
        <f>VLOOKUP($A13,'[1]New ISB'!$B:$AK,16,0)</f>
        <v>905.28239999999846</v>
      </c>
      <c r="Q13" s="128">
        <f>VLOOKUP($A13,'[1]New ISB'!$B:$AK,17,0)</f>
        <v>0</v>
      </c>
      <c r="R13" s="128">
        <f>VLOOKUP($A13,'[1]New ISB'!$B:$AK,18,0)</f>
        <v>0</v>
      </c>
      <c r="S13" s="128">
        <f>VLOOKUP($A13,'[1]New ISB'!$B:$AK,19,0)</f>
        <v>0</v>
      </c>
      <c r="T13" s="128">
        <f>VLOOKUP($A13,'[1]New ISB'!$B:$AK,20,0)</f>
        <v>0</v>
      </c>
      <c r="U13" s="128">
        <f>VLOOKUP($A13,'[1]New ISB'!$B:$AK,21,0)</f>
        <v>0</v>
      </c>
      <c r="V13" s="128">
        <f>VLOOKUP($A13,'[1]New ISB'!$B:$AK,22,0)</f>
        <v>0</v>
      </c>
      <c r="W13" s="128">
        <f>VLOOKUP($A13,'[1]New ISB'!$B:$AK,23,0)</f>
        <v>0</v>
      </c>
      <c r="X13" s="128">
        <f>VLOOKUP($A13,'[1]New ISB'!$B:$AK,24,0)</f>
        <v>0</v>
      </c>
      <c r="Y13" s="128">
        <f>VLOOKUP($A13,'[1]New ISB'!$B:$AK,25,0)</f>
        <v>0</v>
      </c>
      <c r="Z13" s="128">
        <f>VLOOKUP($A13,'[1]New ISB'!$B:$AB,26,0)</f>
        <v>4311.6552262773712</v>
      </c>
      <c r="AA13" s="128">
        <f>VLOOKUP($A13,'[1]New ISB'!$B:$AB,27,0)</f>
        <v>0</v>
      </c>
      <c r="AB13" s="128">
        <v>0</v>
      </c>
      <c r="AC13" s="128">
        <f>VLOOKUP($A13,'[1]New ISB'!$B:$AD,28,0)</f>
        <v>48434.336038167894</v>
      </c>
      <c r="AD13" s="128">
        <f>VLOOKUP($A13,'[1]New ISB'!$B:$AD,29,0)</f>
        <v>0</v>
      </c>
      <c r="AE13" s="128">
        <f>VLOOKUP($A13,'[1]New ISB'!$B:$AF,30,0)</f>
        <v>0</v>
      </c>
      <c r="AF13" s="128">
        <f>VLOOKUP($A13,'[1]New ISB'!$B:$AF,31,0)</f>
        <v>0</v>
      </c>
      <c r="AG13" s="128">
        <f>VLOOKUP(A13,'[1]New ISB'!$B:$AG,32,0)</f>
        <v>131677.44</v>
      </c>
      <c r="AH13" s="128">
        <f>VLOOKUP(A13,'[1]New ISB'!$B:$AH,33,0)</f>
        <v>0</v>
      </c>
      <c r="AI13" s="128">
        <v>0</v>
      </c>
      <c r="AJ13" s="128">
        <f>VLOOKUP(A13,'[1]New ISB'!$B:$AJ,35,0)</f>
        <v>0</v>
      </c>
      <c r="AK13" s="128">
        <f>VLOOKUP(A13,'[1]New ISB'!$B:$AK,36,0)</f>
        <v>16862.98</v>
      </c>
      <c r="AL13" s="128">
        <v>0</v>
      </c>
      <c r="AM13" s="128">
        <v>0</v>
      </c>
      <c r="AN13" s="128">
        <v>0</v>
      </c>
      <c r="AO13" s="128">
        <v>0</v>
      </c>
      <c r="AP13" s="128">
        <v>0</v>
      </c>
      <c r="AQ13" s="128">
        <v>0</v>
      </c>
      <c r="AR13" s="128">
        <v>0</v>
      </c>
      <c r="AS13" s="128">
        <v>0</v>
      </c>
      <c r="AT13" s="128">
        <f>VLOOKUP($A13,'[1]New ISB'!$B:$AW,45,0)</f>
        <v>571202.24505794991</v>
      </c>
      <c r="AU13" s="128">
        <f>VLOOKUP($A13,'[1]New ISB'!$B:$AW,46,0)</f>
        <v>73850.387214445276</v>
      </c>
      <c r="AV13" s="128">
        <f>VLOOKUP($A13,'[1]New ISB'!$B:$AW,47,0)</f>
        <v>148540.42000000001</v>
      </c>
      <c r="AW13" s="128">
        <f>VLOOKUP($A13,'[1]New ISB'!$B:$AW,48,0)</f>
        <v>51756.832030256905</v>
      </c>
      <c r="AX13" s="128">
        <f>VLOOKUP($A13,'[1]New ISB'!$B:$AX,49,0)</f>
        <v>793593.05227239523</v>
      </c>
      <c r="AY13" s="128">
        <f>VLOOKUP($A13,'[1]New ISB'!$B:$BB,50,0)</f>
        <v>776730.07227239525</v>
      </c>
      <c r="AZ13" s="128">
        <f>VLOOKUP($A13,'[1]New ISB'!$B:$BB,51,0)</f>
        <v>4405</v>
      </c>
      <c r="BA13" s="128">
        <f>VLOOKUP($A13,'[1]New ISB'!$B:$BB,52,0)</f>
        <v>726825</v>
      </c>
      <c r="BB13" s="128">
        <f>VLOOKUP($A13,'[1]New ISB'!$B:$BB,53,0)</f>
        <v>0</v>
      </c>
      <c r="BC13" s="128">
        <f>VLOOKUP($A13,'[1]New ISB'!$B:$BC,54,0)</f>
        <v>0</v>
      </c>
      <c r="BD13" s="128">
        <f>VLOOKUP($A13,'[1]New ISB'!$B:$BD,55,0)</f>
        <v>793593.05227239523</v>
      </c>
      <c r="BE13" s="128">
        <f>VLOOKUP($A13,'[1]New ISB'!$B:$BE,56,0)</f>
        <v>793593.05227239535</v>
      </c>
      <c r="BF13" s="128">
        <f>VLOOKUP($A13,'[1]New ISB'!$B:$BF,57,0)</f>
        <v>0</v>
      </c>
      <c r="BG13" s="128">
        <f>VLOOKUP(A13,'[1]New ISB'!$B:$BG,58,0)</f>
        <v>743687.98</v>
      </c>
      <c r="BH13" s="128">
        <f>VLOOKUP($A13,'[1]New ISB'!$B:$BH,59,0)</f>
        <v>595147.56000000006</v>
      </c>
      <c r="BI13" s="128">
        <f>VLOOKUP($A13,'[1]New ISB'!$B:$BI,60,0)</f>
        <v>645052.63227239531</v>
      </c>
      <c r="BJ13" s="128">
        <f>VLOOKUP($A13,'[1]New ISB'!$B:$BJ,61,0)</f>
        <v>3909.4098925599715</v>
      </c>
      <c r="BK13" s="128">
        <f>VLOOKUP($A13,'[1]New ISB'!$B:$BK,62,0)</f>
        <v>3875.7946438709678</v>
      </c>
      <c r="BL13" s="128">
        <f>VLOOKUP($A13,'[1]New ISB'!$B:$BL,63,0)</f>
        <v>8.6731242952104159E-3</v>
      </c>
      <c r="BM13" s="128">
        <f>VLOOKUP($A13,'[1]New ISB'!$B:$BM,64,0)</f>
        <v>0</v>
      </c>
      <c r="BN13" s="128">
        <f>VLOOKUP($A13,'[1]New ISB'!$B:$BN,65,0)</f>
        <v>0</v>
      </c>
      <c r="BO13" s="128">
        <f>VLOOKUP($A13,'[1]New ISB'!$B:$BO,66,0)</f>
        <v>793593.05227239523</v>
      </c>
      <c r="BP13" s="128">
        <f>VLOOKUP($A13,'[1]New ISB'!$B:$BP,67,0)</f>
        <v>4707.4549834690624</v>
      </c>
      <c r="BQ13" s="129" t="str">
        <f>VLOOKUP($A13,'[1]New ISB'!$B:$BQ,68,0)</f>
        <v>Y</v>
      </c>
      <c r="BR13" s="155">
        <f>VLOOKUP($A13,'[1]New ISB'!$B:$BR,69,0)</f>
        <v>4809.6548622569408</v>
      </c>
      <c r="BS13" s="155">
        <f>VLOOKUP($A13,'[1]New ISB'!$B:$BS,70,0)</f>
        <v>-1.2772579374521142E-2</v>
      </c>
      <c r="BT13" s="155">
        <f>VLOOKUP($A13,'[1]New ISB'!$B:$BT,71,0)</f>
        <v>-3248.8057799999997</v>
      </c>
      <c r="BU13" s="155">
        <f>VLOOKUP($A13,'[1]New ISB'!$B:$BU,72,0)</f>
        <v>790344.24649239518</v>
      </c>
      <c r="BV13" s="128">
        <v>0</v>
      </c>
      <c r="BW13" s="155">
        <f>VLOOKUP($A13,'[1]New ISB'!$B:$BW,74,0)</f>
        <v>790344.24649239518</v>
      </c>
      <c r="BY13" s="155">
        <f>VLOOKUP($A13,'[1]New ISB'!$B:$BX,75,0)</f>
        <v>16862.98</v>
      </c>
      <c r="BZ13" s="128">
        <f>VLOOKUP(A13,'[1]New ISB'!$B:$F,5,0)</f>
        <v>165</v>
      </c>
      <c r="CA13" s="126">
        <v>0</v>
      </c>
      <c r="CB13" s="126">
        <v>0</v>
      </c>
      <c r="CD13" s="128"/>
      <c r="CH13" s="126" t="s">
        <v>99</v>
      </c>
      <c r="CI13" s="126">
        <v>2121</v>
      </c>
      <c r="CJ13" s="146"/>
      <c r="CK13" s="147"/>
    </row>
    <row r="14" spans="1:89" x14ac:dyDescent="0.25">
      <c r="A14" s="126">
        <v>110240</v>
      </c>
      <c r="B14" s="126">
        <v>8262062</v>
      </c>
      <c r="C14" s="126" t="s">
        <v>166</v>
      </c>
      <c r="D14" s="128">
        <f>VLOOKUP($A14,'[1]New ISB'!$B:$GE,4,0)</f>
        <v>134</v>
      </c>
      <c r="E14" s="128">
        <f>VLOOKUP($A14,'[1]New ISB'!$B:$GE,5,0)</f>
        <v>134</v>
      </c>
      <c r="F14" s="128">
        <f>VLOOKUP($A14,'[1]New ISB'!$B:$GE,6,0)</f>
        <v>0</v>
      </c>
      <c r="G14" s="128">
        <f>VLOOKUP($A14,'[1]New ISB'!$B:$J,7,0)</f>
        <v>463885.45962281997</v>
      </c>
      <c r="H14" s="128">
        <f>VLOOKUP($A14,'[1]New ISB'!$B:$J,8,0)</f>
        <v>0</v>
      </c>
      <c r="I14" s="128">
        <f>VLOOKUP($A14,'[1]New ISB'!$B:$J,9,0)</f>
        <v>0</v>
      </c>
      <c r="J14" s="128">
        <f>VLOOKUP($A14,'[1]New ISB'!$B:$N,10,0)</f>
        <v>20245.406399999978</v>
      </c>
      <c r="K14" s="128">
        <f>VLOOKUP($A14,'[1]New ISB'!$B:$N,11,0)</f>
        <v>0</v>
      </c>
      <c r="L14" s="128">
        <f>VLOOKUP($A14,'[1]New ISB'!$B:$N,12,0)</f>
        <v>29735.440649999968</v>
      </c>
      <c r="M14" s="128">
        <f>VLOOKUP($A14,'[1]New ISB'!$B:$N,13,0)</f>
        <v>0</v>
      </c>
      <c r="N14" s="128">
        <f>VLOOKUP($A14,'[1]New ISB'!$B:$AK,14,0)</f>
        <v>3575.8036015037574</v>
      </c>
      <c r="O14" s="128">
        <f>VLOOKUP($A14,'[1]New ISB'!$B:$AK,15,0)</f>
        <v>13059.456631578942</v>
      </c>
      <c r="P14" s="128">
        <f>VLOOKUP($A14,'[1]New ISB'!$B:$AK,16,0)</f>
        <v>2736.2671037593973</v>
      </c>
      <c r="Q14" s="128">
        <f>VLOOKUP($A14,'[1]New ISB'!$B:$AK,17,0)</f>
        <v>0</v>
      </c>
      <c r="R14" s="128">
        <f>VLOOKUP($A14,'[1]New ISB'!$B:$AK,18,0)</f>
        <v>528.59705413533811</v>
      </c>
      <c r="S14" s="128">
        <f>VLOOKUP($A14,'[1]New ISB'!$B:$AK,19,0)</f>
        <v>0</v>
      </c>
      <c r="T14" s="128">
        <f>VLOOKUP($A14,'[1]New ISB'!$B:$AK,20,0)</f>
        <v>0</v>
      </c>
      <c r="U14" s="128">
        <f>VLOOKUP($A14,'[1]New ISB'!$B:$AK,21,0)</f>
        <v>0</v>
      </c>
      <c r="V14" s="128">
        <f>VLOOKUP($A14,'[1]New ISB'!$B:$AK,22,0)</f>
        <v>0</v>
      </c>
      <c r="W14" s="128">
        <f>VLOOKUP($A14,'[1]New ISB'!$B:$AK,23,0)</f>
        <v>0</v>
      </c>
      <c r="X14" s="128">
        <f>VLOOKUP($A14,'[1]New ISB'!$B:$AK,24,0)</f>
        <v>0</v>
      </c>
      <c r="Y14" s="128">
        <f>VLOOKUP($A14,'[1]New ISB'!$B:$AK,25,0)</f>
        <v>0</v>
      </c>
      <c r="Z14" s="128">
        <f>VLOOKUP($A14,'[1]New ISB'!$B:$AB,26,0)</f>
        <v>43051.559169230721</v>
      </c>
      <c r="AA14" s="128">
        <f>VLOOKUP($A14,'[1]New ISB'!$B:$AB,27,0)</f>
        <v>0</v>
      </c>
      <c r="AB14" s="128">
        <v>0</v>
      </c>
      <c r="AC14" s="128">
        <f>VLOOKUP($A14,'[1]New ISB'!$B:$AD,28,0)</f>
        <v>60285.359752080432</v>
      </c>
      <c r="AD14" s="128">
        <f>VLOOKUP($A14,'[1]New ISB'!$B:$AD,29,0)</f>
        <v>0</v>
      </c>
      <c r="AE14" s="128">
        <f>VLOOKUP($A14,'[1]New ISB'!$B:$AF,30,0)</f>
        <v>0</v>
      </c>
      <c r="AF14" s="128">
        <f>VLOOKUP($A14,'[1]New ISB'!$B:$AF,31,0)</f>
        <v>0</v>
      </c>
      <c r="AG14" s="128">
        <f>VLOOKUP(A14,'[1]New ISB'!$B:$AG,32,0)</f>
        <v>131677.44</v>
      </c>
      <c r="AH14" s="128">
        <f>VLOOKUP(A14,'[1]New ISB'!$B:$AH,33,0)</f>
        <v>0</v>
      </c>
      <c r="AI14" s="128">
        <v>0</v>
      </c>
      <c r="AJ14" s="128">
        <f>VLOOKUP(A14,'[1]New ISB'!$B:$AJ,35,0)</f>
        <v>0</v>
      </c>
      <c r="AK14" s="128">
        <f>VLOOKUP(A14,'[1]New ISB'!$B:$AK,36,0)</f>
        <v>31744</v>
      </c>
      <c r="AL14" s="128">
        <v>0</v>
      </c>
      <c r="AM14" s="128">
        <v>0</v>
      </c>
      <c r="AN14" s="128">
        <v>0</v>
      </c>
      <c r="AO14" s="128">
        <v>0</v>
      </c>
      <c r="AP14" s="128">
        <v>0</v>
      </c>
      <c r="AQ14" s="128">
        <v>0</v>
      </c>
      <c r="AR14" s="128">
        <v>0</v>
      </c>
      <c r="AS14" s="128">
        <v>0</v>
      </c>
      <c r="AT14" s="128">
        <f>VLOOKUP($A14,'[1]New ISB'!$B:$AW,45,0)</f>
        <v>463885.45962281997</v>
      </c>
      <c r="AU14" s="128">
        <f>VLOOKUP($A14,'[1]New ISB'!$B:$AW,46,0)</f>
        <v>173217.89036228854</v>
      </c>
      <c r="AV14" s="128">
        <f>VLOOKUP($A14,'[1]New ISB'!$B:$AW,47,0)</f>
        <v>163421.44</v>
      </c>
      <c r="AW14" s="128">
        <f>VLOOKUP($A14,'[1]New ISB'!$B:$AW,48,0)</f>
        <v>65840.762854330416</v>
      </c>
      <c r="AX14" s="128">
        <f>VLOOKUP($A14,'[1]New ISB'!$B:$AX,49,0)</f>
        <v>800524.78998510842</v>
      </c>
      <c r="AY14" s="128">
        <f>VLOOKUP($A14,'[1]New ISB'!$B:$BB,50,0)</f>
        <v>768780.78998510842</v>
      </c>
      <c r="AZ14" s="128">
        <f>VLOOKUP($A14,'[1]New ISB'!$B:$BB,51,0)</f>
        <v>4405</v>
      </c>
      <c r="BA14" s="128">
        <f>VLOOKUP($A14,'[1]New ISB'!$B:$BB,52,0)</f>
        <v>590270</v>
      </c>
      <c r="BB14" s="128">
        <f>VLOOKUP($A14,'[1]New ISB'!$B:$BB,53,0)</f>
        <v>0</v>
      </c>
      <c r="BC14" s="128">
        <f>VLOOKUP($A14,'[1]New ISB'!$B:$BC,54,0)</f>
        <v>0</v>
      </c>
      <c r="BD14" s="128">
        <f>VLOOKUP($A14,'[1]New ISB'!$B:$BD,55,0)</f>
        <v>800524.78998510842</v>
      </c>
      <c r="BE14" s="128">
        <f>VLOOKUP($A14,'[1]New ISB'!$B:$BE,56,0)</f>
        <v>800524.78998510842</v>
      </c>
      <c r="BF14" s="128">
        <f>VLOOKUP($A14,'[1]New ISB'!$B:$BF,57,0)</f>
        <v>0</v>
      </c>
      <c r="BG14" s="128">
        <f>VLOOKUP(A14,'[1]New ISB'!$B:$BG,58,0)</f>
        <v>622014</v>
      </c>
      <c r="BH14" s="128">
        <f>VLOOKUP($A14,'[1]New ISB'!$B:$BH,59,0)</f>
        <v>458592.56</v>
      </c>
      <c r="BI14" s="128">
        <f>VLOOKUP($A14,'[1]New ISB'!$B:$BI,60,0)</f>
        <v>637103.34998510848</v>
      </c>
      <c r="BJ14" s="128">
        <f>VLOOKUP($A14,'[1]New ISB'!$B:$BJ,61,0)</f>
        <v>4754.502611829168</v>
      </c>
      <c r="BK14" s="128">
        <f>VLOOKUP($A14,'[1]New ISB'!$B:$BK,62,0)</f>
        <v>4594.8570461538457</v>
      </c>
      <c r="BL14" s="128">
        <f>VLOOKUP($A14,'[1]New ISB'!$B:$BL,63,0)</f>
        <v>3.4744403160258203E-2</v>
      </c>
      <c r="BM14" s="128">
        <f>VLOOKUP($A14,'[1]New ISB'!$B:$BM,64,0)</f>
        <v>0</v>
      </c>
      <c r="BN14" s="128">
        <f>VLOOKUP($A14,'[1]New ISB'!$B:$BN,65,0)</f>
        <v>0</v>
      </c>
      <c r="BO14" s="128">
        <f>VLOOKUP($A14,'[1]New ISB'!$B:$BO,66,0)</f>
        <v>800524.78998510842</v>
      </c>
      <c r="BP14" s="128">
        <f>VLOOKUP($A14,'[1]New ISB'!$B:$BP,67,0)</f>
        <v>5737.1700745157341</v>
      </c>
      <c r="BQ14" s="129" t="str">
        <f>VLOOKUP($A14,'[1]New ISB'!$B:$BQ,68,0)</f>
        <v>Y</v>
      </c>
      <c r="BR14" s="155">
        <f>VLOOKUP($A14,'[1]New ISB'!$B:$BR,69,0)</f>
        <v>5974.0655969037944</v>
      </c>
      <c r="BS14" s="155">
        <f>VLOOKUP($A14,'[1]New ISB'!$B:$BS,70,0)</f>
        <v>2.0535682022272406E-2</v>
      </c>
      <c r="BT14" s="155">
        <f>VLOOKUP($A14,'[1]New ISB'!$B:$BT,71,0)</f>
        <v>-2638.4240879999998</v>
      </c>
      <c r="BU14" s="155">
        <f>VLOOKUP($A14,'[1]New ISB'!$B:$BU,72,0)</f>
        <v>797886.36589710845</v>
      </c>
      <c r="BV14" s="128">
        <v>0</v>
      </c>
      <c r="BW14" s="155">
        <f>VLOOKUP($A14,'[1]New ISB'!$B:$BW,74,0)</f>
        <v>797886.36589710845</v>
      </c>
      <c r="BY14" s="155">
        <f>VLOOKUP($A14,'[1]New ISB'!$B:$BX,75,0)</f>
        <v>31744</v>
      </c>
      <c r="BZ14" s="128">
        <f>VLOOKUP(A14,'[1]New ISB'!$B:$F,5,0)</f>
        <v>134</v>
      </c>
      <c r="CA14" s="126">
        <v>0</v>
      </c>
      <c r="CB14" s="126">
        <v>0</v>
      </c>
      <c r="CD14" s="128"/>
      <c r="CH14" s="126" t="s">
        <v>101</v>
      </c>
      <c r="CI14" s="126">
        <v>2336</v>
      </c>
      <c r="CJ14" s="146"/>
      <c r="CK14" s="147"/>
    </row>
    <row r="15" spans="1:89" x14ac:dyDescent="0.25">
      <c r="A15" s="126">
        <v>110242</v>
      </c>
      <c r="B15" s="126">
        <v>8262067</v>
      </c>
      <c r="C15" s="126" t="s">
        <v>151</v>
      </c>
      <c r="D15" s="128">
        <f>VLOOKUP($A15,'[1]New ISB'!$B:$GE,4,0)</f>
        <v>159</v>
      </c>
      <c r="E15" s="128">
        <f>VLOOKUP($A15,'[1]New ISB'!$B:$GE,5,0)</f>
        <v>159</v>
      </c>
      <c r="F15" s="128">
        <f>VLOOKUP($A15,'[1]New ISB'!$B:$GE,6,0)</f>
        <v>0</v>
      </c>
      <c r="G15" s="128">
        <f>VLOOKUP($A15,'[1]New ISB'!$B:$J,7,0)</f>
        <v>550431.25432856998</v>
      </c>
      <c r="H15" s="128">
        <f>VLOOKUP($A15,'[1]New ISB'!$B:$J,8,0)</f>
        <v>0</v>
      </c>
      <c r="I15" s="128">
        <f>VLOOKUP($A15,'[1]New ISB'!$B:$J,9,0)</f>
        <v>0</v>
      </c>
      <c r="J15" s="128">
        <f>VLOOKUP($A15,'[1]New ISB'!$B:$N,10,0)</f>
        <v>14319.92159999998</v>
      </c>
      <c r="K15" s="128">
        <f>VLOOKUP($A15,'[1]New ISB'!$B:$N,11,0)</f>
        <v>0</v>
      </c>
      <c r="L15" s="128">
        <f>VLOOKUP($A15,'[1]New ISB'!$B:$N,12,0)</f>
        <v>21032.384849999969</v>
      </c>
      <c r="M15" s="128">
        <f>VLOOKUP($A15,'[1]New ISB'!$B:$N,13,0)</f>
        <v>0</v>
      </c>
      <c r="N15" s="128">
        <f>VLOOKUP($A15,'[1]New ISB'!$B:$AK,14,0)</f>
        <v>0</v>
      </c>
      <c r="O15" s="128">
        <f>VLOOKUP($A15,'[1]New ISB'!$B:$AK,15,0)</f>
        <v>0</v>
      </c>
      <c r="P15" s="128">
        <f>VLOOKUP($A15,'[1]New ISB'!$B:$AK,16,0)</f>
        <v>0</v>
      </c>
      <c r="Q15" s="128">
        <f>VLOOKUP($A15,'[1]New ISB'!$B:$AK,17,0)</f>
        <v>0</v>
      </c>
      <c r="R15" s="128">
        <f>VLOOKUP($A15,'[1]New ISB'!$B:$AK,18,0)</f>
        <v>0</v>
      </c>
      <c r="S15" s="128">
        <f>VLOOKUP($A15,'[1]New ISB'!$B:$AK,19,0)</f>
        <v>0</v>
      </c>
      <c r="T15" s="128">
        <f>VLOOKUP($A15,'[1]New ISB'!$B:$AK,20,0)</f>
        <v>0</v>
      </c>
      <c r="U15" s="128">
        <f>VLOOKUP($A15,'[1]New ISB'!$B:$AK,21,0)</f>
        <v>0</v>
      </c>
      <c r="V15" s="128">
        <f>VLOOKUP($A15,'[1]New ISB'!$B:$AK,22,0)</f>
        <v>0</v>
      </c>
      <c r="W15" s="128">
        <f>VLOOKUP($A15,'[1]New ISB'!$B:$AK,23,0)</f>
        <v>0</v>
      </c>
      <c r="X15" s="128">
        <f>VLOOKUP($A15,'[1]New ISB'!$B:$AK,24,0)</f>
        <v>0</v>
      </c>
      <c r="Y15" s="128">
        <f>VLOOKUP($A15,'[1]New ISB'!$B:$AK,25,0)</f>
        <v>0</v>
      </c>
      <c r="Z15" s="128">
        <f>VLOOKUP($A15,'[1]New ISB'!$B:$AB,26,0)</f>
        <v>1384.9559211678827</v>
      </c>
      <c r="AA15" s="128">
        <f>VLOOKUP($A15,'[1]New ISB'!$B:$AB,27,0)</f>
        <v>0</v>
      </c>
      <c r="AB15" s="128">
        <v>0</v>
      </c>
      <c r="AC15" s="128">
        <f>VLOOKUP($A15,'[1]New ISB'!$B:$AD,28,0)</f>
        <v>47577.56168465074</v>
      </c>
      <c r="AD15" s="128">
        <f>VLOOKUP($A15,'[1]New ISB'!$B:$AD,29,0)</f>
        <v>0</v>
      </c>
      <c r="AE15" s="128">
        <f>VLOOKUP($A15,'[1]New ISB'!$B:$AF,30,0)</f>
        <v>2391.4886309999933</v>
      </c>
      <c r="AF15" s="128">
        <f>VLOOKUP($A15,'[1]New ISB'!$B:$AF,31,0)</f>
        <v>0</v>
      </c>
      <c r="AG15" s="128">
        <f>VLOOKUP(A15,'[1]New ISB'!$B:$AG,32,0)</f>
        <v>131677.44</v>
      </c>
      <c r="AH15" s="128">
        <f>VLOOKUP(A15,'[1]New ISB'!$B:$AH,33,0)</f>
        <v>0</v>
      </c>
      <c r="AI15" s="128">
        <v>0</v>
      </c>
      <c r="AJ15" s="128">
        <f>VLOOKUP(A15,'[1]New ISB'!$B:$AJ,35,0)</f>
        <v>0</v>
      </c>
      <c r="AK15" s="128">
        <f>VLOOKUP(A15,'[1]New ISB'!$B:$AK,36,0)</f>
        <v>13597.75</v>
      </c>
      <c r="AL15" s="128">
        <v>0</v>
      </c>
      <c r="AM15" s="128">
        <v>0</v>
      </c>
      <c r="AN15" s="128">
        <v>0</v>
      </c>
      <c r="AO15" s="128">
        <v>0</v>
      </c>
      <c r="AP15" s="128">
        <v>0</v>
      </c>
      <c r="AQ15" s="128">
        <v>0</v>
      </c>
      <c r="AR15" s="128">
        <v>0</v>
      </c>
      <c r="AS15" s="128">
        <v>0</v>
      </c>
      <c r="AT15" s="128">
        <f>VLOOKUP($A15,'[1]New ISB'!$B:$AW,45,0)</f>
        <v>550431.25432856998</v>
      </c>
      <c r="AU15" s="128">
        <f>VLOOKUP($A15,'[1]New ISB'!$B:$AW,46,0)</f>
        <v>86706.312686818579</v>
      </c>
      <c r="AV15" s="128">
        <f>VLOOKUP($A15,'[1]New ISB'!$B:$AW,47,0)</f>
        <v>145275.19</v>
      </c>
      <c r="AW15" s="128">
        <f>VLOOKUP($A15,'[1]New ISB'!$B:$AW,48,0)</f>
        <v>51449.165454928632</v>
      </c>
      <c r="AX15" s="128">
        <f>VLOOKUP($A15,'[1]New ISB'!$B:$AX,49,0)</f>
        <v>782412.75701538846</v>
      </c>
      <c r="AY15" s="128">
        <f>VLOOKUP($A15,'[1]New ISB'!$B:$BB,50,0)</f>
        <v>768815.00701538846</v>
      </c>
      <c r="AZ15" s="128">
        <f>VLOOKUP($A15,'[1]New ISB'!$B:$BB,51,0)</f>
        <v>4405</v>
      </c>
      <c r="BA15" s="128">
        <f>VLOOKUP($A15,'[1]New ISB'!$B:$BB,52,0)</f>
        <v>700395</v>
      </c>
      <c r="BB15" s="128">
        <f>VLOOKUP($A15,'[1]New ISB'!$B:$BB,53,0)</f>
        <v>0</v>
      </c>
      <c r="BC15" s="128">
        <f>VLOOKUP($A15,'[1]New ISB'!$B:$BC,54,0)</f>
        <v>0</v>
      </c>
      <c r="BD15" s="128">
        <f>VLOOKUP($A15,'[1]New ISB'!$B:$BD,55,0)</f>
        <v>782412.75701538846</v>
      </c>
      <c r="BE15" s="128">
        <f>VLOOKUP($A15,'[1]New ISB'!$B:$BE,56,0)</f>
        <v>782412.75701538846</v>
      </c>
      <c r="BF15" s="128">
        <f>VLOOKUP($A15,'[1]New ISB'!$B:$BF,57,0)</f>
        <v>0</v>
      </c>
      <c r="BG15" s="128">
        <f>VLOOKUP(A15,'[1]New ISB'!$B:$BG,58,0)</f>
        <v>713992.75</v>
      </c>
      <c r="BH15" s="128">
        <f>VLOOKUP($A15,'[1]New ISB'!$B:$BH,59,0)</f>
        <v>568717.56000000006</v>
      </c>
      <c r="BI15" s="128">
        <f>VLOOKUP($A15,'[1]New ISB'!$B:$BI,60,0)</f>
        <v>637137.56701538851</v>
      </c>
      <c r="BJ15" s="128">
        <f>VLOOKUP($A15,'[1]New ISB'!$B:$BJ,61,0)</f>
        <v>4007.1545095307456</v>
      </c>
      <c r="BK15" s="128">
        <f>VLOOKUP($A15,'[1]New ISB'!$B:$BK,62,0)</f>
        <v>3808.8888660130729</v>
      </c>
      <c r="BL15" s="128">
        <f>VLOOKUP($A15,'[1]New ISB'!$B:$BL,63,0)</f>
        <v>5.2053407303848664E-2</v>
      </c>
      <c r="BM15" s="128">
        <f>VLOOKUP($A15,'[1]New ISB'!$B:$BM,64,0)</f>
        <v>0</v>
      </c>
      <c r="BN15" s="128">
        <f>VLOOKUP($A15,'[1]New ISB'!$B:$BN,65,0)</f>
        <v>0</v>
      </c>
      <c r="BO15" s="128">
        <f>VLOOKUP($A15,'[1]New ISB'!$B:$BO,66,0)</f>
        <v>782412.75701538846</v>
      </c>
      <c r="BP15" s="128">
        <f>VLOOKUP($A15,'[1]New ISB'!$B:$BP,67,0)</f>
        <v>4835.3145095307455</v>
      </c>
      <c r="BQ15" s="129" t="str">
        <f>VLOOKUP($A15,'[1]New ISB'!$B:$BQ,68,0)</f>
        <v>Y</v>
      </c>
      <c r="BR15" s="155">
        <f>VLOOKUP($A15,'[1]New ISB'!$B:$BR,69,0)</f>
        <v>4920.8349497823174</v>
      </c>
      <c r="BS15" s="155">
        <f>VLOOKUP($A15,'[1]New ISB'!$B:$BS,70,0)</f>
        <v>3.4019664376894188E-2</v>
      </c>
      <c r="BT15" s="155">
        <f>VLOOKUP($A15,'[1]New ISB'!$B:$BT,71,0)</f>
        <v>-3130.6673879999998</v>
      </c>
      <c r="BU15" s="155">
        <f>VLOOKUP($A15,'[1]New ISB'!$B:$BU,72,0)</f>
        <v>779282.08962738852</v>
      </c>
      <c r="BV15" s="128">
        <v>0</v>
      </c>
      <c r="BW15" s="155">
        <f>VLOOKUP($A15,'[1]New ISB'!$B:$BW,74,0)</f>
        <v>779282.08962738852</v>
      </c>
      <c r="BY15" s="155">
        <f>VLOOKUP($A15,'[1]New ISB'!$B:$BX,75,0)</f>
        <v>13597.75</v>
      </c>
      <c r="BZ15" s="128">
        <f>VLOOKUP(A15,'[1]New ISB'!$B:$F,5,0)</f>
        <v>159</v>
      </c>
      <c r="CA15" s="126">
        <v>0</v>
      </c>
      <c r="CB15" s="126">
        <v>0</v>
      </c>
      <c r="CD15" s="128"/>
      <c r="CH15" s="126" t="s">
        <v>103</v>
      </c>
      <c r="CI15" s="126">
        <v>2015</v>
      </c>
      <c r="CJ15" s="146"/>
      <c r="CK15" s="147"/>
    </row>
    <row r="16" spans="1:89" x14ac:dyDescent="0.25">
      <c r="A16" s="126">
        <v>110252</v>
      </c>
      <c r="B16" s="126">
        <v>8262112</v>
      </c>
      <c r="C16" s="126" t="s">
        <v>177</v>
      </c>
      <c r="D16" s="128">
        <f>VLOOKUP($A16,'[1]New ISB'!$B:$GE,4,0)</f>
        <v>175</v>
      </c>
      <c r="E16" s="128">
        <f>VLOOKUP($A16,'[1]New ISB'!$B:$GE,5,0)</f>
        <v>175</v>
      </c>
      <c r="F16" s="128">
        <f>VLOOKUP($A16,'[1]New ISB'!$B:$GE,6,0)</f>
        <v>0</v>
      </c>
      <c r="G16" s="128">
        <f>VLOOKUP($A16,'[1]New ISB'!$B:$J,7,0)</f>
        <v>605820.56294024992</v>
      </c>
      <c r="H16" s="128">
        <f>VLOOKUP($A16,'[1]New ISB'!$B:$J,8,0)</f>
        <v>0</v>
      </c>
      <c r="I16" s="128">
        <f>VLOOKUP($A16,'[1]New ISB'!$B:$J,9,0)</f>
        <v>0</v>
      </c>
      <c r="J16" s="128">
        <f>VLOOKUP($A16,'[1]New ISB'!$B:$N,10,0)</f>
        <v>15307.502399999987</v>
      </c>
      <c r="K16" s="128">
        <f>VLOOKUP($A16,'[1]New ISB'!$B:$N,11,0)</f>
        <v>0</v>
      </c>
      <c r="L16" s="128">
        <f>VLOOKUP($A16,'[1]New ISB'!$B:$N,12,0)</f>
        <v>23933.403450000056</v>
      </c>
      <c r="M16" s="128">
        <f>VLOOKUP($A16,'[1]New ISB'!$B:$N,13,0)</f>
        <v>0</v>
      </c>
      <c r="N16" s="128">
        <f>VLOOKUP($A16,'[1]New ISB'!$B:$AK,14,0)</f>
        <v>473.21579999999881</v>
      </c>
      <c r="O16" s="128">
        <f>VLOOKUP($A16,'[1]New ISB'!$B:$AK,15,0)</f>
        <v>864.13319999999783</v>
      </c>
      <c r="P16" s="128">
        <f>VLOOKUP($A16,'[1]New ISB'!$B:$AK,16,0)</f>
        <v>0</v>
      </c>
      <c r="Q16" s="128">
        <f>VLOOKUP($A16,'[1]New ISB'!$B:$AK,17,0)</f>
        <v>5431.694400000004</v>
      </c>
      <c r="R16" s="128">
        <f>VLOOKUP($A16,'[1]New ISB'!$B:$AK,18,0)</f>
        <v>0</v>
      </c>
      <c r="S16" s="128">
        <f>VLOOKUP($A16,'[1]New ISB'!$B:$AK,19,0)</f>
        <v>0</v>
      </c>
      <c r="T16" s="128">
        <f>VLOOKUP($A16,'[1]New ISB'!$B:$AK,20,0)</f>
        <v>0</v>
      </c>
      <c r="U16" s="128">
        <f>VLOOKUP($A16,'[1]New ISB'!$B:$AK,21,0)</f>
        <v>0</v>
      </c>
      <c r="V16" s="128">
        <f>VLOOKUP($A16,'[1]New ISB'!$B:$AK,22,0)</f>
        <v>0</v>
      </c>
      <c r="W16" s="128">
        <f>VLOOKUP($A16,'[1]New ISB'!$B:$AK,23,0)</f>
        <v>0</v>
      </c>
      <c r="X16" s="128">
        <f>VLOOKUP($A16,'[1]New ISB'!$B:$AK,24,0)</f>
        <v>0</v>
      </c>
      <c r="Y16" s="128">
        <f>VLOOKUP($A16,'[1]New ISB'!$B:$AK,25,0)</f>
        <v>0</v>
      </c>
      <c r="Z16" s="128">
        <f>VLOOKUP($A16,'[1]New ISB'!$B:$AB,26,0)</f>
        <v>8848.8216101694888</v>
      </c>
      <c r="AA16" s="128">
        <f>VLOOKUP($A16,'[1]New ISB'!$B:$AB,27,0)</f>
        <v>0</v>
      </c>
      <c r="AB16" s="128">
        <v>0</v>
      </c>
      <c r="AC16" s="128">
        <f>VLOOKUP($A16,'[1]New ISB'!$B:$AD,28,0)</f>
        <v>48692.493495762727</v>
      </c>
      <c r="AD16" s="128">
        <f>VLOOKUP($A16,'[1]New ISB'!$B:$AD,29,0)</f>
        <v>0</v>
      </c>
      <c r="AE16" s="128">
        <f>VLOOKUP($A16,'[1]New ISB'!$B:$AF,30,0)</f>
        <v>0</v>
      </c>
      <c r="AF16" s="128">
        <f>VLOOKUP($A16,'[1]New ISB'!$B:$AF,31,0)</f>
        <v>0</v>
      </c>
      <c r="AG16" s="128">
        <f>VLOOKUP(A16,'[1]New ISB'!$B:$AG,32,0)</f>
        <v>131677.44</v>
      </c>
      <c r="AH16" s="128">
        <f>VLOOKUP(A16,'[1]New ISB'!$B:$AH,33,0)</f>
        <v>0</v>
      </c>
      <c r="AI16" s="128">
        <v>0</v>
      </c>
      <c r="AJ16" s="128">
        <f>VLOOKUP(A16,'[1]New ISB'!$B:$AJ,35,0)</f>
        <v>0</v>
      </c>
      <c r="AK16" s="128">
        <f>VLOOKUP(A16,'[1]New ISB'!$B:$AK,36,0)</f>
        <v>30208</v>
      </c>
      <c r="AL16" s="128">
        <v>0</v>
      </c>
      <c r="AM16" s="128">
        <v>0</v>
      </c>
      <c r="AN16" s="128">
        <v>0</v>
      </c>
      <c r="AO16" s="128">
        <v>0</v>
      </c>
      <c r="AP16" s="128">
        <v>0</v>
      </c>
      <c r="AQ16" s="128">
        <v>0</v>
      </c>
      <c r="AR16" s="128">
        <v>0</v>
      </c>
      <c r="AS16" s="128">
        <v>0</v>
      </c>
      <c r="AT16" s="128">
        <f>VLOOKUP($A16,'[1]New ISB'!$B:$AW,45,0)</f>
        <v>605820.56294024992</v>
      </c>
      <c r="AU16" s="128">
        <f>VLOOKUP($A16,'[1]New ISB'!$B:$AW,46,0)</f>
        <v>103551.26435593225</v>
      </c>
      <c r="AV16" s="128">
        <f>VLOOKUP($A16,'[1]New ISB'!$B:$AW,47,0)</f>
        <v>161885.44</v>
      </c>
      <c r="AW16" s="128">
        <f>VLOOKUP($A16,'[1]New ISB'!$B:$AW,48,0)</f>
        <v>58012.545160618494</v>
      </c>
      <c r="AX16" s="128">
        <f>VLOOKUP($A16,'[1]New ISB'!$B:$AX,49,0)</f>
        <v>871257.26729618222</v>
      </c>
      <c r="AY16" s="128">
        <f>VLOOKUP($A16,'[1]New ISB'!$B:$BB,50,0)</f>
        <v>841049.26729618222</v>
      </c>
      <c r="AZ16" s="128">
        <f>VLOOKUP($A16,'[1]New ISB'!$B:$BB,51,0)</f>
        <v>4405</v>
      </c>
      <c r="BA16" s="128">
        <f>VLOOKUP($A16,'[1]New ISB'!$B:$BB,52,0)</f>
        <v>770875</v>
      </c>
      <c r="BB16" s="128">
        <f>VLOOKUP($A16,'[1]New ISB'!$B:$BB,53,0)</f>
        <v>0</v>
      </c>
      <c r="BC16" s="128">
        <f>VLOOKUP($A16,'[1]New ISB'!$B:$BC,54,0)</f>
        <v>0</v>
      </c>
      <c r="BD16" s="128">
        <f>VLOOKUP($A16,'[1]New ISB'!$B:$BD,55,0)</f>
        <v>871257.26729618222</v>
      </c>
      <c r="BE16" s="128">
        <f>VLOOKUP($A16,'[1]New ISB'!$B:$BE,56,0)</f>
        <v>871257.26729618222</v>
      </c>
      <c r="BF16" s="128">
        <f>VLOOKUP($A16,'[1]New ISB'!$B:$BF,57,0)</f>
        <v>0</v>
      </c>
      <c r="BG16" s="128">
        <f>VLOOKUP(A16,'[1]New ISB'!$B:$BG,58,0)</f>
        <v>801083</v>
      </c>
      <c r="BH16" s="128">
        <f>VLOOKUP($A16,'[1]New ISB'!$B:$BH,59,0)</f>
        <v>639197.56000000006</v>
      </c>
      <c r="BI16" s="128">
        <f>VLOOKUP($A16,'[1]New ISB'!$B:$BI,60,0)</f>
        <v>709371.82729618228</v>
      </c>
      <c r="BJ16" s="128">
        <f>VLOOKUP($A16,'[1]New ISB'!$B:$BJ,61,0)</f>
        <v>4053.5532988353275</v>
      </c>
      <c r="BK16" s="128">
        <f>VLOOKUP($A16,'[1]New ISB'!$B:$BK,62,0)</f>
        <v>3964.3043221621624</v>
      </c>
      <c r="BL16" s="128">
        <f>VLOOKUP($A16,'[1]New ISB'!$B:$BL,63,0)</f>
        <v>2.2513149703019774E-2</v>
      </c>
      <c r="BM16" s="128">
        <f>VLOOKUP($A16,'[1]New ISB'!$B:$BM,64,0)</f>
        <v>0</v>
      </c>
      <c r="BN16" s="128">
        <f>VLOOKUP($A16,'[1]New ISB'!$B:$BN,65,0)</f>
        <v>0</v>
      </c>
      <c r="BO16" s="128">
        <f>VLOOKUP($A16,'[1]New ISB'!$B:$BO,66,0)</f>
        <v>871257.26729618222</v>
      </c>
      <c r="BP16" s="128">
        <f>VLOOKUP($A16,'[1]New ISB'!$B:$BP,67,0)</f>
        <v>4805.9958131210415</v>
      </c>
      <c r="BQ16" s="129" t="str">
        <f>VLOOKUP($A16,'[1]New ISB'!$B:$BQ,68,0)</f>
        <v>Y</v>
      </c>
      <c r="BR16" s="155">
        <f>VLOOKUP($A16,'[1]New ISB'!$B:$BR,69,0)</f>
        <v>4978.6129559781839</v>
      </c>
      <c r="BS16" s="155">
        <f>VLOOKUP($A16,'[1]New ISB'!$B:$BS,70,0)</f>
        <v>2.8503798559440519E-2</v>
      </c>
      <c r="BT16" s="155">
        <f>VLOOKUP($A16,'[1]New ISB'!$B:$BT,71,0)</f>
        <v>-3445.7030999999997</v>
      </c>
      <c r="BU16" s="155">
        <f>VLOOKUP($A16,'[1]New ISB'!$B:$BU,72,0)</f>
        <v>867811.56419618218</v>
      </c>
      <c r="BV16" s="128">
        <v>0</v>
      </c>
      <c r="BW16" s="155">
        <f>VLOOKUP($A16,'[1]New ISB'!$B:$BW,74,0)</f>
        <v>867811.56419618218</v>
      </c>
      <c r="BY16" s="155">
        <f>VLOOKUP($A16,'[1]New ISB'!$B:$BX,75,0)</f>
        <v>30208</v>
      </c>
      <c r="BZ16" s="128">
        <f>VLOOKUP(A16,'[1]New ISB'!$B:$F,5,0)</f>
        <v>175</v>
      </c>
      <c r="CA16" s="126">
        <v>0</v>
      </c>
      <c r="CB16" s="126">
        <v>0</v>
      </c>
      <c r="CD16" s="128"/>
      <c r="CH16" s="126" t="s">
        <v>105</v>
      </c>
      <c r="CI16" s="126">
        <v>2346</v>
      </c>
      <c r="CJ16" s="146"/>
      <c r="CK16" s="147"/>
    </row>
    <row r="17" spans="1:89" x14ac:dyDescent="0.25">
      <c r="A17" s="126">
        <v>110256</v>
      </c>
      <c r="B17" s="126">
        <v>8262121</v>
      </c>
      <c r="C17" s="126" t="s">
        <v>99</v>
      </c>
      <c r="D17" s="128">
        <f>VLOOKUP($A17,'[1]New ISB'!$B:$GE,4,0)</f>
        <v>414</v>
      </c>
      <c r="E17" s="128">
        <f>VLOOKUP($A17,'[1]New ISB'!$B:$GE,5,0)</f>
        <v>414</v>
      </c>
      <c r="F17" s="128">
        <f>VLOOKUP($A17,'[1]New ISB'!$B:$GE,6,0)</f>
        <v>0</v>
      </c>
      <c r="G17" s="128">
        <f>VLOOKUP($A17,'[1]New ISB'!$B:$J,7,0)</f>
        <v>1433198.3603272198</v>
      </c>
      <c r="H17" s="128">
        <f>VLOOKUP($A17,'[1]New ISB'!$B:$J,8,0)</f>
        <v>0</v>
      </c>
      <c r="I17" s="128">
        <f>VLOOKUP($A17,'[1]New ISB'!$B:$J,9,0)</f>
        <v>0</v>
      </c>
      <c r="J17" s="128">
        <f>VLOOKUP($A17,'[1]New ISB'!$B:$N,10,0)</f>
        <v>57773.476800000019</v>
      </c>
      <c r="K17" s="128">
        <f>VLOOKUP($A17,'[1]New ISB'!$B:$N,11,0)</f>
        <v>0</v>
      </c>
      <c r="L17" s="128">
        <f>VLOOKUP($A17,'[1]New ISB'!$B:$N,12,0)</f>
        <v>89931.576599999884</v>
      </c>
      <c r="M17" s="128">
        <f>VLOOKUP($A17,'[1]New ISB'!$B:$N,13,0)</f>
        <v>0</v>
      </c>
      <c r="N17" s="128">
        <f>VLOOKUP($A17,'[1]New ISB'!$B:$AK,14,0)</f>
        <v>4968.7658999999976</v>
      </c>
      <c r="O17" s="128">
        <f>VLOOKUP($A17,'[1]New ISB'!$B:$AK,15,0)</f>
        <v>11233.731599999996</v>
      </c>
      <c r="P17" s="128">
        <f>VLOOKUP($A17,'[1]New ISB'!$B:$AK,16,0)</f>
        <v>4073.770799999998</v>
      </c>
      <c r="Q17" s="128">
        <f>VLOOKUP($A17,'[1]New ISB'!$B:$AK,17,0)</f>
        <v>14813.711999999994</v>
      </c>
      <c r="R17" s="128">
        <f>VLOOKUP($A17,'[1]New ISB'!$B:$AK,18,0)</f>
        <v>0</v>
      </c>
      <c r="S17" s="128">
        <f>VLOOKUP($A17,'[1]New ISB'!$B:$AK,19,0)</f>
        <v>689.24910000000079</v>
      </c>
      <c r="T17" s="128">
        <f>VLOOKUP($A17,'[1]New ISB'!$B:$AK,20,0)</f>
        <v>0</v>
      </c>
      <c r="U17" s="128">
        <f>VLOOKUP($A17,'[1]New ISB'!$B:$AK,21,0)</f>
        <v>0</v>
      </c>
      <c r="V17" s="128">
        <f>VLOOKUP($A17,'[1]New ISB'!$B:$AK,22,0)</f>
        <v>0</v>
      </c>
      <c r="W17" s="128">
        <f>VLOOKUP($A17,'[1]New ISB'!$B:$AK,23,0)</f>
        <v>0</v>
      </c>
      <c r="X17" s="128">
        <f>VLOOKUP($A17,'[1]New ISB'!$B:$AK,24,0)</f>
        <v>0</v>
      </c>
      <c r="Y17" s="128">
        <f>VLOOKUP($A17,'[1]New ISB'!$B:$AK,25,0)</f>
        <v>0</v>
      </c>
      <c r="Z17" s="128">
        <f>VLOOKUP($A17,'[1]New ISB'!$B:$AB,26,0)</f>
        <v>29307.297172881314</v>
      </c>
      <c r="AA17" s="128">
        <f>VLOOKUP($A17,'[1]New ISB'!$B:$AB,27,0)</f>
        <v>0</v>
      </c>
      <c r="AB17" s="128">
        <v>0</v>
      </c>
      <c r="AC17" s="128">
        <f>VLOOKUP($A17,'[1]New ISB'!$B:$AD,28,0)</f>
        <v>119727.38312639989</v>
      </c>
      <c r="AD17" s="128">
        <f>VLOOKUP($A17,'[1]New ISB'!$B:$AD,29,0)</f>
        <v>0</v>
      </c>
      <c r="AE17" s="128">
        <f>VLOOKUP($A17,'[1]New ISB'!$B:$AF,30,0)</f>
        <v>0</v>
      </c>
      <c r="AF17" s="128">
        <f>VLOOKUP($A17,'[1]New ISB'!$B:$AF,31,0)</f>
        <v>0</v>
      </c>
      <c r="AG17" s="128">
        <f>VLOOKUP(A17,'[1]New ISB'!$B:$AG,32,0)</f>
        <v>131677.44</v>
      </c>
      <c r="AH17" s="128">
        <f>VLOOKUP(A17,'[1]New ISB'!$B:$AH,33,0)</f>
        <v>0</v>
      </c>
      <c r="AI17" s="128">
        <v>0</v>
      </c>
      <c r="AJ17" s="128">
        <f>VLOOKUP(A17,'[1]New ISB'!$B:$AJ,35,0)</f>
        <v>0</v>
      </c>
      <c r="AK17" s="128">
        <f>VLOOKUP(A17,'[1]New ISB'!$B:$AK,36,0)</f>
        <v>7628.8</v>
      </c>
      <c r="AL17" s="128">
        <v>0</v>
      </c>
      <c r="AM17" s="128">
        <v>0</v>
      </c>
      <c r="AN17" s="128">
        <v>0</v>
      </c>
      <c r="AO17" s="128">
        <v>0</v>
      </c>
      <c r="AP17" s="128">
        <v>0</v>
      </c>
      <c r="AQ17" s="128">
        <v>0</v>
      </c>
      <c r="AR17" s="128">
        <v>0</v>
      </c>
      <c r="AS17" s="128">
        <v>0</v>
      </c>
      <c r="AT17" s="128">
        <f>VLOOKUP($A17,'[1]New ISB'!$B:$AW,45,0)</f>
        <v>1433198.3603272198</v>
      </c>
      <c r="AU17" s="128">
        <f>VLOOKUP($A17,'[1]New ISB'!$B:$AW,46,0)</f>
        <v>332518.96309928107</v>
      </c>
      <c r="AV17" s="128">
        <f>VLOOKUP($A17,'[1]New ISB'!$B:$AW,47,0)</f>
        <v>139306.23999999999</v>
      </c>
      <c r="AW17" s="128">
        <f>VLOOKUP($A17,'[1]New ISB'!$B:$AW,48,0)</f>
        <v>159241.46839249672</v>
      </c>
      <c r="AX17" s="128">
        <f>VLOOKUP($A17,'[1]New ISB'!$B:$AX,49,0)</f>
        <v>1905023.5634265009</v>
      </c>
      <c r="AY17" s="128">
        <f>VLOOKUP($A17,'[1]New ISB'!$B:$BB,50,0)</f>
        <v>1897394.7634265008</v>
      </c>
      <c r="AZ17" s="128">
        <f>VLOOKUP($A17,'[1]New ISB'!$B:$BB,51,0)</f>
        <v>4405</v>
      </c>
      <c r="BA17" s="128">
        <f>VLOOKUP($A17,'[1]New ISB'!$B:$BB,52,0)</f>
        <v>1823670</v>
      </c>
      <c r="BB17" s="128">
        <f>VLOOKUP($A17,'[1]New ISB'!$B:$BB,53,0)</f>
        <v>0</v>
      </c>
      <c r="BC17" s="128">
        <f>VLOOKUP($A17,'[1]New ISB'!$B:$BC,54,0)</f>
        <v>0</v>
      </c>
      <c r="BD17" s="128">
        <f>VLOOKUP($A17,'[1]New ISB'!$B:$BD,55,0)</f>
        <v>1905023.5634265009</v>
      </c>
      <c r="BE17" s="128">
        <f>VLOOKUP($A17,'[1]New ISB'!$B:$BE,56,0)</f>
        <v>1905023.5634265009</v>
      </c>
      <c r="BF17" s="128">
        <f>VLOOKUP($A17,'[1]New ISB'!$B:$BF,57,0)</f>
        <v>0</v>
      </c>
      <c r="BG17" s="128">
        <f>VLOOKUP(A17,'[1]New ISB'!$B:$BG,58,0)</f>
        <v>1831298.8</v>
      </c>
      <c r="BH17" s="128">
        <f>VLOOKUP($A17,'[1]New ISB'!$B:$BH,59,0)</f>
        <v>1691992.56</v>
      </c>
      <c r="BI17" s="128">
        <f>VLOOKUP($A17,'[1]New ISB'!$B:$BI,60,0)</f>
        <v>1765717.3234265009</v>
      </c>
      <c r="BJ17" s="128">
        <f>VLOOKUP($A17,'[1]New ISB'!$B:$BJ,61,0)</f>
        <v>4265.0176894359929</v>
      </c>
      <c r="BK17" s="128">
        <f>VLOOKUP($A17,'[1]New ISB'!$B:$BK,62,0)</f>
        <v>4187.1475980582518</v>
      </c>
      <c r="BL17" s="128">
        <f>VLOOKUP($A17,'[1]New ISB'!$B:$BL,63,0)</f>
        <v>1.8597407794712705E-2</v>
      </c>
      <c r="BM17" s="128">
        <f>VLOOKUP($A17,'[1]New ISB'!$B:$BM,64,0)</f>
        <v>0</v>
      </c>
      <c r="BN17" s="128">
        <f>VLOOKUP($A17,'[1]New ISB'!$B:$BN,65,0)</f>
        <v>0</v>
      </c>
      <c r="BO17" s="128">
        <f>VLOOKUP($A17,'[1]New ISB'!$B:$BO,66,0)</f>
        <v>1905023.5634265009</v>
      </c>
      <c r="BP17" s="128">
        <f>VLOOKUP($A17,'[1]New ISB'!$B:$BP,67,0)</f>
        <v>4583.079138711355</v>
      </c>
      <c r="BQ17" s="129" t="str">
        <f>VLOOKUP($A17,'[1]New ISB'!$B:$BQ,68,0)</f>
        <v>Y</v>
      </c>
      <c r="BR17" s="155">
        <f>VLOOKUP($A17,'[1]New ISB'!$B:$BR,69,0)</f>
        <v>4601.5061918514511</v>
      </c>
      <c r="BS17" s="155">
        <f>VLOOKUP($A17,'[1]New ISB'!$B:$BS,70,0)</f>
        <v>1.6814588828152344E-2</v>
      </c>
      <c r="BT17" s="155">
        <f>VLOOKUP($A17,'[1]New ISB'!$B:$BT,71,0)</f>
        <v>-8151.5490479999999</v>
      </c>
      <c r="BU17" s="155">
        <f>VLOOKUP($A17,'[1]New ISB'!$B:$BU,72,0)</f>
        <v>1896872.0143785009</v>
      </c>
      <c r="BV17" s="128">
        <v>0</v>
      </c>
      <c r="BW17" s="155">
        <f>VLOOKUP($A17,'[1]New ISB'!$B:$BW,74,0)</f>
        <v>1896872.0143785009</v>
      </c>
      <c r="BY17" s="155">
        <f>VLOOKUP($A17,'[1]New ISB'!$B:$BX,75,0)</f>
        <v>7628.8</v>
      </c>
      <c r="BZ17" s="128">
        <f>VLOOKUP(A17,'[1]New ISB'!$B:$F,5,0)</f>
        <v>414</v>
      </c>
      <c r="CA17" s="126">
        <v>0</v>
      </c>
      <c r="CB17" s="126">
        <v>0</v>
      </c>
      <c r="CD17" s="128"/>
      <c r="CH17" s="126" t="s">
        <v>107</v>
      </c>
      <c r="CI17" s="126">
        <v>2018</v>
      </c>
      <c r="CJ17" s="146"/>
      <c r="CK17" s="147"/>
    </row>
    <row r="18" spans="1:89" x14ac:dyDescent="0.25">
      <c r="A18" s="126">
        <v>110257</v>
      </c>
      <c r="B18" s="126">
        <v>8262122</v>
      </c>
      <c r="C18" s="126" t="s">
        <v>209</v>
      </c>
      <c r="D18" s="128">
        <f>VLOOKUP($A18,'[1]New ISB'!$B:$GE,4,0)</f>
        <v>269</v>
      </c>
      <c r="E18" s="128">
        <f>VLOOKUP($A18,'[1]New ISB'!$B:$GE,5,0)</f>
        <v>269</v>
      </c>
      <c r="F18" s="128">
        <f>VLOOKUP($A18,'[1]New ISB'!$B:$GE,6,0)</f>
        <v>0</v>
      </c>
      <c r="G18" s="128">
        <f>VLOOKUP($A18,'[1]New ISB'!$B:$J,7,0)</f>
        <v>931232.75103386992</v>
      </c>
      <c r="H18" s="128">
        <f>VLOOKUP($A18,'[1]New ISB'!$B:$J,8,0)</f>
        <v>0</v>
      </c>
      <c r="I18" s="128">
        <f>VLOOKUP($A18,'[1]New ISB'!$B:$J,9,0)</f>
        <v>0</v>
      </c>
      <c r="J18" s="128">
        <f>VLOOKUP($A18,'[1]New ISB'!$B:$N,10,0)</f>
        <v>27652.262399999996</v>
      </c>
      <c r="K18" s="128">
        <f>VLOOKUP($A18,'[1]New ISB'!$B:$N,11,0)</f>
        <v>0</v>
      </c>
      <c r="L18" s="128">
        <f>VLOOKUP($A18,'[1]New ISB'!$B:$N,12,0)</f>
        <v>40614.260399999992</v>
      </c>
      <c r="M18" s="128">
        <f>VLOOKUP($A18,'[1]New ISB'!$B:$N,13,0)</f>
        <v>0</v>
      </c>
      <c r="N18" s="128">
        <f>VLOOKUP($A18,'[1]New ISB'!$B:$AK,14,0)</f>
        <v>4258.9421999999968</v>
      </c>
      <c r="O18" s="128">
        <f>VLOOKUP($A18,'[1]New ISB'!$B:$AK,15,0)</f>
        <v>8641.3319999999821</v>
      </c>
      <c r="P18" s="128">
        <f>VLOOKUP($A18,'[1]New ISB'!$B:$AK,16,0)</f>
        <v>0</v>
      </c>
      <c r="Q18" s="128">
        <f>VLOOKUP($A18,'[1]New ISB'!$B:$AK,17,0)</f>
        <v>4444.1136000000042</v>
      </c>
      <c r="R18" s="128">
        <f>VLOOKUP($A18,'[1]New ISB'!$B:$AK,18,0)</f>
        <v>0</v>
      </c>
      <c r="S18" s="128">
        <f>VLOOKUP($A18,'[1]New ISB'!$B:$AK,19,0)</f>
        <v>0</v>
      </c>
      <c r="T18" s="128">
        <f>VLOOKUP($A18,'[1]New ISB'!$B:$AK,20,0)</f>
        <v>0</v>
      </c>
      <c r="U18" s="128">
        <f>VLOOKUP($A18,'[1]New ISB'!$B:$AK,21,0)</f>
        <v>0</v>
      </c>
      <c r="V18" s="128">
        <f>VLOOKUP($A18,'[1]New ISB'!$B:$AK,22,0)</f>
        <v>0</v>
      </c>
      <c r="W18" s="128">
        <f>VLOOKUP($A18,'[1]New ISB'!$B:$AK,23,0)</f>
        <v>0</v>
      </c>
      <c r="X18" s="128">
        <f>VLOOKUP($A18,'[1]New ISB'!$B:$AK,24,0)</f>
        <v>0</v>
      </c>
      <c r="Y18" s="128">
        <f>VLOOKUP($A18,'[1]New ISB'!$B:$AK,25,0)</f>
        <v>0</v>
      </c>
      <c r="Z18" s="128">
        <f>VLOOKUP($A18,'[1]New ISB'!$B:$AB,26,0)</f>
        <v>55492.869941489385</v>
      </c>
      <c r="AA18" s="128">
        <f>VLOOKUP($A18,'[1]New ISB'!$B:$AB,27,0)</f>
        <v>0</v>
      </c>
      <c r="AB18" s="128">
        <v>0</v>
      </c>
      <c r="AC18" s="128">
        <f>VLOOKUP($A18,'[1]New ISB'!$B:$AD,28,0)</f>
        <v>88954.300146064605</v>
      </c>
      <c r="AD18" s="128">
        <f>VLOOKUP($A18,'[1]New ISB'!$B:$AD,29,0)</f>
        <v>0</v>
      </c>
      <c r="AE18" s="128">
        <f>VLOOKUP($A18,'[1]New ISB'!$B:$AF,30,0)</f>
        <v>0</v>
      </c>
      <c r="AF18" s="128">
        <f>VLOOKUP($A18,'[1]New ISB'!$B:$AF,31,0)</f>
        <v>0</v>
      </c>
      <c r="AG18" s="128">
        <f>VLOOKUP(A18,'[1]New ISB'!$B:$AG,32,0)</f>
        <v>131677.44</v>
      </c>
      <c r="AH18" s="128">
        <f>VLOOKUP(A18,'[1]New ISB'!$B:$AH,33,0)</f>
        <v>0</v>
      </c>
      <c r="AI18" s="128">
        <v>0</v>
      </c>
      <c r="AJ18" s="128">
        <f>VLOOKUP(A18,'[1]New ISB'!$B:$AJ,35,0)</f>
        <v>0</v>
      </c>
      <c r="AK18" s="128">
        <f>VLOOKUP(A18,'[1]New ISB'!$B:$AK,36,0)</f>
        <v>5888</v>
      </c>
      <c r="AL18" s="128">
        <v>0</v>
      </c>
      <c r="AM18" s="128">
        <v>0</v>
      </c>
      <c r="AN18" s="128">
        <v>0</v>
      </c>
      <c r="AO18" s="128">
        <v>0</v>
      </c>
      <c r="AP18" s="128">
        <v>0</v>
      </c>
      <c r="AQ18" s="128">
        <v>0</v>
      </c>
      <c r="AR18" s="128">
        <v>0</v>
      </c>
      <c r="AS18" s="128">
        <v>0</v>
      </c>
      <c r="AT18" s="128">
        <f>VLOOKUP($A18,'[1]New ISB'!$B:$AW,45,0)</f>
        <v>931232.75103386992</v>
      </c>
      <c r="AU18" s="128">
        <f>VLOOKUP($A18,'[1]New ISB'!$B:$AW,46,0)</f>
        <v>230058.08068755397</v>
      </c>
      <c r="AV18" s="128">
        <f>VLOOKUP($A18,'[1]New ISB'!$B:$AW,47,0)</f>
        <v>137565.44</v>
      </c>
      <c r="AW18" s="128">
        <f>VLOOKUP($A18,'[1]New ISB'!$B:$AW,48,0)</f>
        <v>100516.11018000514</v>
      </c>
      <c r="AX18" s="128">
        <f>VLOOKUP($A18,'[1]New ISB'!$B:$AX,49,0)</f>
        <v>1298856.2717214238</v>
      </c>
      <c r="AY18" s="128">
        <f>VLOOKUP($A18,'[1]New ISB'!$B:$BB,50,0)</f>
        <v>1292968.2717214238</v>
      </c>
      <c r="AZ18" s="128">
        <f>VLOOKUP($A18,'[1]New ISB'!$B:$BB,51,0)</f>
        <v>4405</v>
      </c>
      <c r="BA18" s="128">
        <f>VLOOKUP($A18,'[1]New ISB'!$B:$BB,52,0)</f>
        <v>1184945</v>
      </c>
      <c r="BB18" s="128">
        <f>VLOOKUP($A18,'[1]New ISB'!$B:$BB,53,0)</f>
        <v>0</v>
      </c>
      <c r="BC18" s="128">
        <f>VLOOKUP($A18,'[1]New ISB'!$B:$BC,54,0)</f>
        <v>0</v>
      </c>
      <c r="BD18" s="128">
        <f>VLOOKUP($A18,'[1]New ISB'!$B:$BD,55,0)</f>
        <v>1298856.2717214238</v>
      </c>
      <c r="BE18" s="128">
        <f>VLOOKUP($A18,'[1]New ISB'!$B:$BE,56,0)</f>
        <v>1298856.2717214241</v>
      </c>
      <c r="BF18" s="128">
        <f>VLOOKUP($A18,'[1]New ISB'!$B:$BF,57,0)</f>
        <v>0</v>
      </c>
      <c r="BG18" s="128">
        <f>VLOOKUP(A18,'[1]New ISB'!$B:$BG,58,0)</f>
        <v>1190833</v>
      </c>
      <c r="BH18" s="128">
        <f>VLOOKUP($A18,'[1]New ISB'!$B:$BH,59,0)</f>
        <v>1053267.56</v>
      </c>
      <c r="BI18" s="128">
        <f>VLOOKUP($A18,'[1]New ISB'!$B:$BI,60,0)</f>
        <v>1161290.8317214239</v>
      </c>
      <c r="BJ18" s="128">
        <f>VLOOKUP($A18,'[1]New ISB'!$B:$BJ,61,0)</f>
        <v>4317.0662889272262</v>
      </c>
      <c r="BK18" s="128">
        <f>VLOOKUP($A18,'[1]New ISB'!$B:$BK,62,0)</f>
        <v>4183.3775156133825</v>
      </c>
      <c r="BL18" s="128">
        <f>VLOOKUP($A18,'[1]New ISB'!$B:$BL,63,0)</f>
        <v>3.1957138177198856E-2</v>
      </c>
      <c r="BM18" s="128">
        <f>VLOOKUP($A18,'[1]New ISB'!$B:$BM,64,0)</f>
        <v>0</v>
      </c>
      <c r="BN18" s="128">
        <f>VLOOKUP($A18,'[1]New ISB'!$B:$BN,65,0)</f>
        <v>0</v>
      </c>
      <c r="BO18" s="128">
        <f>VLOOKUP($A18,'[1]New ISB'!$B:$BO,66,0)</f>
        <v>1298856.2717214238</v>
      </c>
      <c r="BP18" s="128">
        <f>VLOOKUP($A18,'[1]New ISB'!$B:$BP,67,0)</f>
        <v>4806.5735008231368</v>
      </c>
      <c r="BQ18" s="129" t="str">
        <f>VLOOKUP($A18,'[1]New ISB'!$B:$BQ,68,0)</f>
        <v>Y</v>
      </c>
      <c r="BR18" s="155">
        <f>VLOOKUP($A18,'[1]New ISB'!$B:$BR,69,0)</f>
        <v>4828.4619766595679</v>
      </c>
      <c r="BS18" s="155">
        <f>VLOOKUP($A18,'[1]New ISB'!$B:$BS,70,0)</f>
        <v>2.8438627533742267E-2</v>
      </c>
      <c r="BT18" s="155">
        <f>VLOOKUP($A18,'[1]New ISB'!$B:$BT,71,0)</f>
        <v>-5296.5379080000002</v>
      </c>
      <c r="BU18" s="155">
        <f>VLOOKUP($A18,'[1]New ISB'!$B:$BU,72,0)</f>
        <v>1293559.7338134239</v>
      </c>
      <c r="BV18" s="128">
        <v>0</v>
      </c>
      <c r="BW18" s="155">
        <f>VLOOKUP($A18,'[1]New ISB'!$B:$BW,74,0)</f>
        <v>1293559.7338134239</v>
      </c>
      <c r="BY18" s="155">
        <f>VLOOKUP($A18,'[1]New ISB'!$B:$BX,75,0)</f>
        <v>5888</v>
      </c>
      <c r="BZ18" s="128">
        <f>VLOOKUP(A18,'[1]New ISB'!$B:$F,5,0)</f>
        <v>269</v>
      </c>
      <c r="CA18" s="126">
        <v>0</v>
      </c>
      <c r="CB18" s="126">
        <v>0</v>
      </c>
      <c r="CD18" s="128"/>
      <c r="CH18" s="126" t="s">
        <v>109</v>
      </c>
      <c r="CI18" s="126">
        <v>2003</v>
      </c>
      <c r="CJ18" s="146"/>
      <c r="CK18" s="147"/>
    </row>
    <row r="19" spans="1:89" x14ac:dyDescent="0.25">
      <c r="A19" s="126">
        <v>110327</v>
      </c>
      <c r="B19" s="126">
        <v>8262238</v>
      </c>
      <c r="C19" s="126" t="s">
        <v>84</v>
      </c>
      <c r="D19" s="128">
        <f>VLOOKUP($A19,'[1]New ISB'!$B:$GE,4,0)</f>
        <v>204</v>
      </c>
      <c r="E19" s="128">
        <f>VLOOKUP($A19,'[1]New ISB'!$B:$GE,5,0)</f>
        <v>204</v>
      </c>
      <c r="F19" s="128">
        <f>VLOOKUP($A19,'[1]New ISB'!$B:$GE,6,0)</f>
        <v>0</v>
      </c>
      <c r="G19" s="128">
        <f>VLOOKUP($A19,'[1]New ISB'!$B:$J,7,0)</f>
        <v>706213.68479891995</v>
      </c>
      <c r="H19" s="128">
        <f>VLOOKUP($A19,'[1]New ISB'!$B:$J,8,0)</f>
        <v>0</v>
      </c>
      <c r="I19" s="128">
        <f>VLOOKUP($A19,'[1]New ISB'!$B:$J,9,0)</f>
        <v>0</v>
      </c>
      <c r="J19" s="128">
        <f>VLOOKUP($A19,'[1]New ISB'!$B:$N,10,0)</f>
        <v>35552.908799999968</v>
      </c>
      <c r="K19" s="128">
        <f>VLOOKUP($A19,'[1]New ISB'!$B:$N,11,0)</f>
        <v>0</v>
      </c>
      <c r="L19" s="128">
        <f>VLOOKUP($A19,'[1]New ISB'!$B:$N,12,0)</f>
        <v>55844.608050000017</v>
      </c>
      <c r="M19" s="128">
        <f>VLOOKUP($A19,'[1]New ISB'!$B:$N,13,0)</f>
        <v>0</v>
      </c>
      <c r="N19" s="128">
        <f>VLOOKUP($A19,'[1]New ISB'!$B:$AK,14,0)</f>
        <v>2366.0790000000025</v>
      </c>
      <c r="O19" s="128">
        <f>VLOOKUP($A19,'[1]New ISB'!$B:$AK,15,0)</f>
        <v>21027.241200000004</v>
      </c>
      <c r="P19" s="128">
        <f>VLOOKUP($A19,'[1]New ISB'!$B:$AK,16,0)</f>
        <v>1810.5647999999999</v>
      </c>
      <c r="Q19" s="128">
        <f>VLOOKUP($A19,'[1]New ISB'!$B:$AK,17,0)</f>
        <v>987.58079999999995</v>
      </c>
      <c r="R19" s="128">
        <f>VLOOKUP($A19,'[1]New ISB'!$B:$AK,18,0)</f>
        <v>0</v>
      </c>
      <c r="S19" s="128">
        <f>VLOOKUP($A19,'[1]New ISB'!$B:$AK,19,0)</f>
        <v>1378.4982</v>
      </c>
      <c r="T19" s="128">
        <f>VLOOKUP($A19,'[1]New ISB'!$B:$AK,20,0)</f>
        <v>0</v>
      </c>
      <c r="U19" s="128">
        <f>VLOOKUP($A19,'[1]New ISB'!$B:$AK,21,0)</f>
        <v>0</v>
      </c>
      <c r="V19" s="128">
        <f>VLOOKUP($A19,'[1]New ISB'!$B:$AK,22,0)</f>
        <v>0</v>
      </c>
      <c r="W19" s="128">
        <f>VLOOKUP($A19,'[1]New ISB'!$B:$AK,23,0)</f>
        <v>0</v>
      </c>
      <c r="X19" s="128">
        <f>VLOOKUP($A19,'[1]New ISB'!$B:$AK,24,0)</f>
        <v>0</v>
      </c>
      <c r="Y19" s="128">
        <f>VLOOKUP($A19,'[1]New ISB'!$B:$AK,25,0)</f>
        <v>0</v>
      </c>
      <c r="Z19" s="128">
        <f>VLOOKUP($A19,'[1]New ISB'!$B:$AB,26,0)</f>
        <v>25734.944818285654</v>
      </c>
      <c r="AA19" s="128">
        <f>VLOOKUP($A19,'[1]New ISB'!$B:$AB,27,0)</f>
        <v>0</v>
      </c>
      <c r="AB19" s="128">
        <v>0</v>
      </c>
      <c r="AC19" s="128">
        <f>VLOOKUP($A19,'[1]New ISB'!$B:$AD,28,0)</f>
        <v>62388.395053448323</v>
      </c>
      <c r="AD19" s="128">
        <f>VLOOKUP($A19,'[1]New ISB'!$B:$AD,29,0)</f>
        <v>0</v>
      </c>
      <c r="AE19" s="128">
        <f>VLOOKUP($A19,'[1]New ISB'!$B:$AF,30,0)</f>
        <v>1710.9837360000097</v>
      </c>
      <c r="AF19" s="128">
        <f>VLOOKUP($A19,'[1]New ISB'!$B:$AF,31,0)</f>
        <v>0</v>
      </c>
      <c r="AG19" s="128">
        <f>VLOOKUP(A19,'[1]New ISB'!$B:$AG,32,0)</f>
        <v>131677.44</v>
      </c>
      <c r="AH19" s="128">
        <f>VLOOKUP(A19,'[1]New ISB'!$B:$AH,33,0)</f>
        <v>0</v>
      </c>
      <c r="AI19" s="128">
        <v>0</v>
      </c>
      <c r="AJ19" s="128">
        <f>VLOOKUP(A19,'[1]New ISB'!$B:$AJ,35,0)</f>
        <v>0</v>
      </c>
      <c r="AK19" s="128">
        <f>VLOOKUP(A19,'[1]New ISB'!$B:$AK,36,0)</f>
        <v>24950</v>
      </c>
      <c r="AL19" s="128">
        <v>0</v>
      </c>
      <c r="AM19" s="128">
        <v>0</v>
      </c>
      <c r="AN19" s="128">
        <v>0</v>
      </c>
      <c r="AO19" s="128">
        <v>0</v>
      </c>
      <c r="AP19" s="128">
        <v>0</v>
      </c>
      <c r="AQ19" s="128">
        <v>0</v>
      </c>
      <c r="AR19" s="128">
        <v>0</v>
      </c>
      <c r="AS19" s="128">
        <v>0</v>
      </c>
      <c r="AT19" s="128">
        <f>VLOOKUP($A19,'[1]New ISB'!$B:$AW,45,0)</f>
        <v>706213.68479891995</v>
      </c>
      <c r="AU19" s="128">
        <f>VLOOKUP($A19,'[1]New ISB'!$B:$AW,46,0)</f>
        <v>208801.80445773399</v>
      </c>
      <c r="AV19" s="128">
        <f>VLOOKUP($A19,'[1]New ISB'!$B:$AW,47,0)</f>
        <v>156627.44</v>
      </c>
      <c r="AW19" s="128">
        <f>VLOOKUP($A19,'[1]New ISB'!$B:$AW,48,0)</f>
        <v>88257.080237077491</v>
      </c>
      <c r="AX19" s="128">
        <f>VLOOKUP($A19,'[1]New ISB'!$B:$AX,49,0)</f>
        <v>1071642.9292566539</v>
      </c>
      <c r="AY19" s="128">
        <f>VLOOKUP($A19,'[1]New ISB'!$B:$BB,50,0)</f>
        <v>1046692.9292566539</v>
      </c>
      <c r="AZ19" s="128">
        <f>VLOOKUP($A19,'[1]New ISB'!$B:$BB,51,0)</f>
        <v>4405</v>
      </c>
      <c r="BA19" s="128">
        <f>VLOOKUP($A19,'[1]New ISB'!$B:$BB,52,0)</f>
        <v>898620</v>
      </c>
      <c r="BB19" s="128">
        <f>VLOOKUP($A19,'[1]New ISB'!$B:$BB,53,0)</f>
        <v>0</v>
      </c>
      <c r="BC19" s="128">
        <f>VLOOKUP($A19,'[1]New ISB'!$B:$BC,54,0)</f>
        <v>0</v>
      </c>
      <c r="BD19" s="128">
        <f>VLOOKUP($A19,'[1]New ISB'!$B:$BD,55,0)</f>
        <v>1071642.9292566539</v>
      </c>
      <c r="BE19" s="128">
        <f>VLOOKUP($A19,'[1]New ISB'!$B:$BE,56,0)</f>
        <v>1071642.9292566541</v>
      </c>
      <c r="BF19" s="128">
        <f>VLOOKUP($A19,'[1]New ISB'!$B:$BF,57,0)</f>
        <v>0</v>
      </c>
      <c r="BG19" s="128">
        <f>VLOOKUP(A19,'[1]New ISB'!$B:$BG,58,0)</f>
        <v>923570</v>
      </c>
      <c r="BH19" s="128">
        <f>VLOOKUP($A19,'[1]New ISB'!$B:$BH,59,0)</f>
        <v>766942.56</v>
      </c>
      <c r="BI19" s="128">
        <f>VLOOKUP($A19,'[1]New ISB'!$B:$BI,60,0)</f>
        <v>915015.48925665393</v>
      </c>
      <c r="BJ19" s="128">
        <f>VLOOKUP($A19,'[1]New ISB'!$B:$BJ,61,0)</f>
        <v>4485.3700453757547</v>
      </c>
      <c r="BK19" s="128">
        <f>VLOOKUP($A19,'[1]New ISB'!$B:$BK,62,0)</f>
        <v>4209.6077930693073</v>
      </c>
      <c r="BL19" s="128">
        <f>VLOOKUP($A19,'[1]New ISB'!$B:$BL,63,0)</f>
        <v>6.5507825398950947E-2</v>
      </c>
      <c r="BM19" s="128">
        <f>VLOOKUP($A19,'[1]New ISB'!$B:$BM,64,0)</f>
        <v>0</v>
      </c>
      <c r="BN19" s="128">
        <f>VLOOKUP($A19,'[1]New ISB'!$B:$BN,65,0)</f>
        <v>0</v>
      </c>
      <c r="BO19" s="128">
        <f>VLOOKUP($A19,'[1]New ISB'!$B:$BO,66,0)</f>
        <v>1071642.9292566539</v>
      </c>
      <c r="BP19" s="128">
        <f>VLOOKUP($A19,'[1]New ISB'!$B:$BP,67,0)</f>
        <v>5130.8476924345778</v>
      </c>
      <c r="BQ19" s="129" t="str">
        <f>VLOOKUP($A19,'[1]New ISB'!$B:$BQ,68,0)</f>
        <v>Y</v>
      </c>
      <c r="BR19" s="155">
        <f>VLOOKUP($A19,'[1]New ISB'!$B:$BR,69,0)</f>
        <v>5253.1516140032054</v>
      </c>
      <c r="BS19" s="155">
        <f>VLOOKUP($A19,'[1]New ISB'!$B:$BS,70,0)</f>
        <v>5.3636614914721603E-2</v>
      </c>
      <c r="BT19" s="155">
        <f>VLOOKUP($A19,'[1]New ISB'!$B:$BT,71,0)</f>
        <v>-4016.705328</v>
      </c>
      <c r="BU19" s="155">
        <f>VLOOKUP($A19,'[1]New ISB'!$B:$BU,72,0)</f>
        <v>1067626.2239286539</v>
      </c>
      <c r="BV19" s="128">
        <v>0</v>
      </c>
      <c r="BW19" s="155">
        <f>VLOOKUP($A19,'[1]New ISB'!$B:$BW,74,0)</f>
        <v>1067626.2239286539</v>
      </c>
      <c r="BY19" s="155">
        <f>VLOOKUP($A19,'[1]New ISB'!$B:$BX,75,0)</f>
        <v>24950</v>
      </c>
      <c r="BZ19" s="128">
        <f>VLOOKUP(A19,'[1]New ISB'!$B:$F,5,0)</f>
        <v>204</v>
      </c>
      <c r="CA19" s="126">
        <v>0</v>
      </c>
      <c r="CB19" s="126">
        <v>0</v>
      </c>
      <c r="CD19" s="128"/>
      <c r="CH19" s="126" t="s">
        <v>111</v>
      </c>
      <c r="CI19" s="126">
        <v>2028</v>
      </c>
      <c r="CJ19" s="146"/>
      <c r="CK19" s="147"/>
    </row>
    <row r="20" spans="1:89" x14ac:dyDescent="0.25">
      <c r="A20" s="126">
        <v>110330</v>
      </c>
      <c r="B20" s="126">
        <v>8262247</v>
      </c>
      <c r="C20" s="126" t="s">
        <v>172</v>
      </c>
      <c r="D20" s="128">
        <f>VLOOKUP($A20,'[1]New ISB'!$B:$GE,4,0)</f>
        <v>119</v>
      </c>
      <c r="E20" s="128">
        <f>VLOOKUP($A20,'[1]New ISB'!$B:$GE,5,0)</f>
        <v>119</v>
      </c>
      <c r="F20" s="128">
        <f>VLOOKUP($A20,'[1]New ISB'!$B:$GE,6,0)</f>
        <v>0</v>
      </c>
      <c r="G20" s="128">
        <f>VLOOKUP($A20,'[1]New ISB'!$B:$J,7,0)</f>
        <v>411957.98279936996</v>
      </c>
      <c r="H20" s="128">
        <f>VLOOKUP($A20,'[1]New ISB'!$B:$J,8,0)</f>
        <v>0</v>
      </c>
      <c r="I20" s="128">
        <f>VLOOKUP($A20,'[1]New ISB'!$B:$J,9,0)</f>
        <v>0</v>
      </c>
      <c r="J20" s="128">
        <f>VLOOKUP($A20,'[1]New ISB'!$B:$N,10,0)</f>
        <v>15307.502399999983</v>
      </c>
      <c r="K20" s="128">
        <f>VLOOKUP($A20,'[1]New ISB'!$B:$N,11,0)</f>
        <v>0</v>
      </c>
      <c r="L20" s="128">
        <f>VLOOKUP($A20,'[1]New ISB'!$B:$N,12,0)</f>
        <v>22482.894149999975</v>
      </c>
      <c r="M20" s="128">
        <f>VLOOKUP($A20,'[1]New ISB'!$B:$N,13,0)</f>
        <v>0</v>
      </c>
      <c r="N20" s="128">
        <f>VLOOKUP($A20,'[1]New ISB'!$B:$AK,14,0)</f>
        <v>7571.4527999999973</v>
      </c>
      <c r="O20" s="128">
        <f>VLOOKUP($A20,'[1]New ISB'!$B:$AK,15,0)</f>
        <v>5184.7992000000113</v>
      </c>
      <c r="P20" s="128">
        <f>VLOOKUP($A20,'[1]New ISB'!$B:$AK,16,0)</f>
        <v>16295.083199999979</v>
      </c>
      <c r="Q20" s="128">
        <f>VLOOKUP($A20,'[1]New ISB'!$B:$AK,17,0)</f>
        <v>493.79039999999964</v>
      </c>
      <c r="R20" s="128">
        <f>VLOOKUP($A20,'[1]New ISB'!$B:$AK,18,0)</f>
        <v>1049.3045999999979</v>
      </c>
      <c r="S20" s="128">
        <f>VLOOKUP($A20,'[1]New ISB'!$B:$AK,19,0)</f>
        <v>689.24909999999954</v>
      </c>
      <c r="T20" s="128">
        <f>VLOOKUP($A20,'[1]New ISB'!$B:$AK,20,0)</f>
        <v>0</v>
      </c>
      <c r="U20" s="128">
        <f>VLOOKUP($A20,'[1]New ISB'!$B:$AK,21,0)</f>
        <v>0</v>
      </c>
      <c r="V20" s="128">
        <f>VLOOKUP($A20,'[1]New ISB'!$B:$AK,22,0)</f>
        <v>0</v>
      </c>
      <c r="W20" s="128">
        <f>VLOOKUP($A20,'[1]New ISB'!$B:$AK,23,0)</f>
        <v>0</v>
      </c>
      <c r="X20" s="128">
        <f>VLOOKUP($A20,'[1]New ISB'!$B:$AK,24,0)</f>
        <v>0</v>
      </c>
      <c r="Y20" s="128">
        <f>VLOOKUP($A20,'[1]New ISB'!$B:$AK,25,0)</f>
        <v>0</v>
      </c>
      <c r="Z20" s="128">
        <f>VLOOKUP($A20,'[1]New ISB'!$B:$AB,26,0)</f>
        <v>18205.883230769199</v>
      </c>
      <c r="AA20" s="128">
        <f>VLOOKUP($A20,'[1]New ISB'!$B:$AB,27,0)</f>
        <v>0</v>
      </c>
      <c r="AB20" s="128">
        <v>0</v>
      </c>
      <c r="AC20" s="128">
        <f>VLOOKUP($A20,'[1]New ISB'!$B:$AD,28,0)</f>
        <v>47875.314103822901</v>
      </c>
      <c r="AD20" s="128">
        <f>VLOOKUP($A20,'[1]New ISB'!$B:$AD,29,0)</f>
        <v>0</v>
      </c>
      <c r="AE20" s="128">
        <f>VLOOKUP($A20,'[1]New ISB'!$B:$AF,30,0)</f>
        <v>0</v>
      </c>
      <c r="AF20" s="128">
        <f>VLOOKUP($A20,'[1]New ISB'!$B:$AF,31,0)</f>
        <v>0</v>
      </c>
      <c r="AG20" s="128">
        <f>VLOOKUP(A20,'[1]New ISB'!$B:$AG,32,0)</f>
        <v>131677.44</v>
      </c>
      <c r="AH20" s="128">
        <f>VLOOKUP(A20,'[1]New ISB'!$B:$AH,33,0)</f>
        <v>0</v>
      </c>
      <c r="AI20" s="128">
        <v>0</v>
      </c>
      <c r="AJ20" s="128">
        <f>VLOOKUP(A20,'[1]New ISB'!$B:$AJ,35,0)</f>
        <v>0</v>
      </c>
      <c r="AK20" s="128">
        <f>VLOOKUP(A20,'[1]New ISB'!$B:$AK,36,0)</f>
        <v>17465</v>
      </c>
      <c r="AL20" s="128">
        <v>0</v>
      </c>
      <c r="AM20" s="128">
        <v>0</v>
      </c>
      <c r="AN20" s="128">
        <v>0</v>
      </c>
      <c r="AO20" s="128">
        <v>0</v>
      </c>
      <c r="AP20" s="128">
        <v>0</v>
      </c>
      <c r="AQ20" s="128">
        <v>0</v>
      </c>
      <c r="AR20" s="128">
        <v>0</v>
      </c>
      <c r="AS20" s="128">
        <v>0</v>
      </c>
      <c r="AT20" s="128">
        <f>VLOOKUP($A20,'[1]New ISB'!$B:$AW,45,0)</f>
        <v>411957.98279936996</v>
      </c>
      <c r="AU20" s="128">
        <f>VLOOKUP($A20,'[1]New ISB'!$B:$AW,46,0)</f>
        <v>135155.27318459205</v>
      </c>
      <c r="AV20" s="128">
        <f>VLOOKUP($A20,'[1]New ISB'!$B:$AW,47,0)</f>
        <v>149142.44</v>
      </c>
      <c r="AW20" s="128">
        <f>VLOOKUP($A20,'[1]New ISB'!$B:$AW,48,0)</f>
        <v>60615.451935771547</v>
      </c>
      <c r="AX20" s="128">
        <f>VLOOKUP($A20,'[1]New ISB'!$B:$AX,49,0)</f>
        <v>696255.69598396192</v>
      </c>
      <c r="AY20" s="128">
        <f>VLOOKUP($A20,'[1]New ISB'!$B:$BB,50,0)</f>
        <v>678790.69598396192</v>
      </c>
      <c r="AZ20" s="128">
        <f>VLOOKUP($A20,'[1]New ISB'!$B:$BB,51,0)</f>
        <v>4405</v>
      </c>
      <c r="BA20" s="128">
        <f>VLOOKUP($A20,'[1]New ISB'!$B:$BB,52,0)</f>
        <v>524195</v>
      </c>
      <c r="BB20" s="128">
        <f>VLOOKUP($A20,'[1]New ISB'!$B:$BB,53,0)</f>
        <v>0</v>
      </c>
      <c r="BC20" s="128">
        <f>VLOOKUP($A20,'[1]New ISB'!$B:$BC,54,0)</f>
        <v>0</v>
      </c>
      <c r="BD20" s="128">
        <f>VLOOKUP($A20,'[1]New ISB'!$B:$BD,55,0)</f>
        <v>696255.69598396192</v>
      </c>
      <c r="BE20" s="128">
        <f>VLOOKUP($A20,'[1]New ISB'!$B:$BE,56,0)</f>
        <v>696255.69598396192</v>
      </c>
      <c r="BF20" s="128">
        <f>VLOOKUP($A20,'[1]New ISB'!$B:$BF,57,0)</f>
        <v>0</v>
      </c>
      <c r="BG20" s="128">
        <f>VLOOKUP(A20,'[1]New ISB'!$B:$BG,58,0)</f>
        <v>541660</v>
      </c>
      <c r="BH20" s="128">
        <f>VLOOKUP($A20,'[1]New ISB'!$B:$BH,59,0)</f>
        <v>392517.56</v>
      </c>
      <c r="BI20" s="128">
        <f>VLOOKUP($A20,'[1]New ISB'!$B:$BI,60,0)</f>
        <v>547113.25598396198</v>
      </c>
      <c r="BJ20" s="128">
        <f>VLOOKUP($A20,'[1]New ISB'!$B:$BJ,61,0)</f>
        <v>4597.590386419849</v>
      </c>
      <c r="BK20" s="128">
        <f>VLOOKUP($A20,'[1]New ISB'!$B:$BK,62,0)</f>
        <v>4343.8905795454539</v>
      </c>
      <c r="BL20" s="128">
        <f>VLOOKUP($A20,'[1]New ISB'!$B:$BL,63,0)</f>
        <v>5.8403820775094741E-2</v>
      </c>
      <c r="BM20" s="128">
        <f>VLOOKUP($A20,'[1]New ISB'!$B:$BM,64,0)</f>
        <v>0</v>
      </c>
      <c r="BN20" s="128">
        <f>VLOOKUP($A20,'[1]New ISB'!$B:$BN,65,0)</f>
        <v>0</v>
      </c>
      <c r="BO20" s="128">
        <f>VLOOKUP($A20,'[1]New ISB'!$B:$BO,66,0)</f>
        <v>696255.69598396192</v>
      </c>
      <c r="BP20" s="128">
        <f>VLOOKUP($A20,'[1]New ISB'!$B:$BP,67,0)</f>
        <v>5704.1234956635453</v>
      </c>
      <c r="BQ20" s="129" t="str">
        <f>VLOOKUP($A20,'[1]New ISB'!$B:$BQ,68,0)</f>
        <v>Y</v>
      </c>
      <c r="BR20" s="155">
        <f>VLOOKUP($A20,'[1]New ISB'!$B:$BR,69,0)</f>
        <v>5850.8882015458985</v>
      </c>
      <c r="BS20" s="155">
        <f>VLOOKUP($A20,'[1]New ISB'!$B:$BS,70,0)</f>
        <v>6.8742634786370882E-2</v>
      </c>
      <c r="BT20" s="155">
        <f>VLOOKUP($A20,'[1]New ISB'!$B:$BT,71,0)</f>
        <v>-2343.0781079999997</v>
      </c>
      <c r="BU20" s="155">
        <f>VLOOKUP($A20,'[1]New ISB'!$B:$BU,72,0)</f>
        <v>693912.61787596194</v>
      </c>
      <c r="BV20" s="128">
        <v>0</v>
      </c>
      <c r="BW20" s="155">
        <f>VLOOKUP($A20,'[1]New ISB'!$B:$BW,74,0)</f>
        <v>693912.61787596194</v>
      </c>
      <c r="BY20" s="155">
        <f>VLOOKUP($A20,'[1]New ISB'!$B:$BX,75,0)</f>
        <v>17465</v>
      </c>
      <c r="BZ20" s="128">
        <f>VLOOKUP(A20,'[1]New ISB'!$B:$F,5,0)</f>
        <v>119</v>
      </c>
      <c r="CA20" s="126">
        <v>0</v>
      </c>
      <c r="CB20" s="126">
        <v>0</v>
      </c>
      <c r="CD20" s="128"/>
      <c r="CH20" s="126" t="s">
        <v>113</v>
      </c>
      <c r="CI20" s="126">
        <v>3000</v>
      </c>
      <c r="CJ20" s="146"/>
      <c r="CK20" s="147"/>
    </row>
    <row r="21" spans="1:89" x14ac:dyDescent="0.25">
      <c r="A21" s="126">
        <v>110345</v>
      </c>
      <c r="B21" s="126">
        <v>8262272</v>
      </c>
      <c r="C21" s="126" t="s">
        <v>136</v>
      </c>
      <c r="D21" s="128">
        <f>VLOOKUP($A21,'[1]New ISB'!$B:$GE,4,0)</f>
        <v>127</v>
      </c>
      <c r="E21" s="128">
        <f>VLOOKUP($A21,'[1]New ISB'!$B:$GE,5,0)</f>
        <v>127</v>
      </c>
      <c r="F21" s="128">
        <f>VLOOKUP($A21,'[1]New ISB'!$B:$GE,6,0)</f>
        <v>0</v>
      </c>
      <c r="G21" s="128">
        <f>VLOOKUP($A21,'[1]New ISB'!$B:$J,7,0)</f>
        <v>439652.63710520999</v>
      </c>
      <c r="H21" s="128">
        <f>VLOOKUP($A21,'[1]New ISB'!$B:$J,8,0)</f>
        <v>0</v>
      </c>
      <c r="I21" s="128">
        <f>VLOOKUP($A21,'[1]New ISB'!$B:$J,9,0)</f>
        <v>0</v>
      </c>
      <c r="J21" s="128">
        <f>VLOOKUP($A21,'[1]New ISB'!$B:$N,10,0)</f>
        <v>31108.795199999982</v>
      </c>
      <c r="K21" s="128">
        <f>VLOOKUP($A21,'[1]New ISB'!$B:$N,11,0)</f>
        <v>0</v>
      </c>
      <c r="L21" s="128">
        <f>VLOOKUP($A21,'[1]New ISB'!$B:$N,12,0)</f>
        <v>46416.29760000002</v>
      </c>
      <c r="M21" s="128">
        <f>VLOOKUP($A21,'[1]New ISB'!$B:$N,13,0)</f>
        <v>0</v>
      </c>
      <c r="N21" s="128">
        <f>VLOOKUP($A21,'[1]New ISB'!$B:$AK,14,0)</f>
        <v>0</v>
      </c>
      <c r="O21" s="128">
        <f>VLOOKUP($A21,'[1]New ISB'!$B:$AK,15,0)</f>
        <v>8353.2875999999851</v>
      </c>
      <c r="P21" s="128">
        <f>VLOOKUP($A21,'[1]New ISB'!$B:$AK,16,0)</f>
        <v>0</v>
      </c>
      <c r="Q21" s="128">
        <f>VLOOKUP($A21,'[1]New ISB'!$B:$AK,17,0)</f>
        <v>31108.795199999982</v>
      </c>
      <c r="R21" s="128">
        <f>VLOOKUP($A21,'[1]New ISB'!$B:$AK,18,0)</f>
        <v>0</v>
      </c>
      <c r="S21" s="128">
        <f>VLOOKUP($A21,'[1]New ISB'!$B:$AK,19,0)</f>
        <v>0</v>
      </c>
      <c r="T21" s="128">
        <f>VLOOKUP($A21,'[1]New ISB'!$B:$AK,20,0)</f>
        <v>0</v>
      </c>
      <c r="U21" s="128">
        <f>VLOOKUP($A21,'[1]New ISB'!$B:$AK,21,0)</f>
        <v>0</v>
      </c>
      <c r="V21" s="128">
        <f>VLOOKUP($A21,'[1]New ISB'!$B:$AK,22,0)</f>
        <v>0</v>
      </c>
      <c r="W21" s="128">
        <f>VLOOKUP($A21,'[1]New ISB'!$B:$AK,23,0)</f>
        <v>0</v>
      </c>
      <c r="X21" s="128">
        <f>VLOOKUP($A21,'[1]New ISB'!$B:$AK,24,0)</f>
        <v>0</v>
      </c>
      <c r="Y21" s="128">
        <f>VLOOKUP($A21,'[1]New ISB'!$B:$AK,25,0)</f>
        <v>0</v>
      </c>
      <c r="Z21" s="128">
        <f>VLOOKUP($A21,'[1]New ISB'!$B:$AB,26,0)</f>
        <v>29613.707599999965</v>
      </c>
      <c r="AA21" s="128">
        <f>VLOOKUP($A21,'[1]New ISB'!$B:$AB,27,0)</f>
        <v>0</v>
      </c>
      <c r="AB21" s="128">
        <v>0</v>
      </c>
      <c r="AC21" s="128">
        <f>VLOOKUP($A21,'[1]New ISB'!$B:$AD,28,0)</f>
        <v>43745.245442531072</v>
      </c>
      <c r="AD21" s="128">
        <f>VLOOKUP($A21,'[1]New ISB'!$B:$AD,29,0)</f>
        <v>0</v>
      </c>
      <c r="AE21" s="128">
        <f>VLOOKUP($A21,'[1]New ISB'!$B:$AF,30,0)</f>
        <v>0</v>
      </c>
      <c r="AF21" s="128">
        <f>VLOOKUP($A21,'[1]New ISB'!$B:$AF,31,0)</f>
        <v>0</v>
      </c>
      <c r="AG21" s="128">
        <f>VLOOKUP(A21,'[1]New ISB'!$B:$AG,32,0)</f>
        <v>131677.44</v>
      </c>
      <c r="AH21" s="128">
        <f>VLOOKUP(A21,'[1]New ISB'!$B:$AH,33,0)</f>
        <v>0</v>
      </c>
      <c r="AI21" s="128">
        <v>0</v>
      </c>
      <c r="AJ21" s="128">
        <f>VLOOKUP(A21,'[1]New ISB'!$B:$AJ,35,0)</f>
        <v>0</v>
      </c>
      <c r="AK21" s="128">
        <f>VLOOKUP(A21,'[1]New ISB'!$B:$AK,36,0)</f>
        <v>19835.25</v>
      </c>
      <c r="AL21" s="128">
        <v>0</v>
      </c>
      <c r="AM21" s="128">
        <v>0</v>
      </c>
      <c r="AN21" s="128">
        <v>0</v>
      </c>
      <c r="AO21" s="128">
        <v>0</v>
      </c>
      <c r="AP21" s="128">
        <v>0</v>
      </c>
      <c r="AQ21" s="128">
        <v>0</v>
      </c>
      <c r="AR21" s="128">
        <v>0</v>
      </c>
      <c r="AS21" s="128">
        <v>0</v>
      </c>
      <c r="AT21" s="128">
        <f>VLOOKUP($A21,'[1]New ISB'!$B:$AW,45,0)</f>
        <v>439652.63710520999</v>
      </c>
      <c r="AU21" s="128">
        <f>VLOOKUP($A21,'[1]New ISB'!$B:$AW,46,0)</f>
        <v>190346.128642531</v>
      </c>
      <c r="AV21" s="128">
        <f>VLOOKUP($A21,'[1]New ISB'!$B:$AW,47,0)</f>
        <v>151512.69</v>
      </c>
      <c r="AW21" s="128">
        <f>VLOOKUP($A21,'[1]New ISB'!$B:$AW,48,0)</f>
        <v>71409.326662197986</v>
      </c>
      <c r="AX21" s="128">
        <f>VLOOKUP($A21,'[1]New ISB'!$B:$AX,49,0)</f>
        <v>781511.45574774104</v>
      </c>
      <c r="AY21" s="128">
        <f>VLOOKUP($A21,'[1]New ISB'!$B:$BB,50,0)</f>
        <v>761676.20574774104</v>
      </c>
      <c r="AZ21" s="128">
        <f>VLOOKUP($A21,'[1]New ISB'!$B:$BB,51,0)</f>
        <v>4405</v>
      </c>
      <c r="BA21" s="128">
        <f>VLOOKUP($A21,'[1]New ISB'!$B:$BB,52,0)</f>
        <v>559435</v>
      </c>
      <c r="BB21" s="128">
        <f>VLOOKUP($A21,'[1]New ISB'!$B:$BB,53,0)</f>
        <v>0</v>
      </c>
      <c r="BC21" s="128">
        <f>VLOOKUP($A21,'[1]New ISB'!$B:$BC,54,0)</f>
        <v>0</v>
      </c>
      <c r="BD21" s="128">
        <f>VLOOKUP($A21,'[1]New ISB'!$B:$BD,55,0)</f>
        <v>781511.45574774104</v>
      </c>
      <c r="BE21" s="128">
        <f>VLOOKUP($A21,'[1]New ISB'!$B:$BE,56,0)</f>
        <v>781511.45574774104</v>
      </c>
      <c r="BF21" s="128">
        <f>VLOOKUP($A21,'[1]New ISB'!$B:$BF,57,0)</f>
        <v>0</v>
      </c>
      <c r="BG21" s="128">
        <f>VLOOKUP(A21,'[1]New ISB'!$B:$BG,58,0)</f>
        <v>579270.25</v>
      </c>
      <c r="BH21" s="128">
        <f>VLOOKUP($A21,'[1]New ISB'!$B:$BH,59,0)</f>
        <v>427757.56</v>
      </c>
      <c r="BI21" s="128">
        <f>VLOOKUP($A21,'[1]New ISB'!$B:$BI,60,0)</f>
        <v>629998.7657477411</v>
      </c>
      <c r="BJ21" s="128">
        <f>VLOOKUP($A21,'[1]New ISB'!$B:$BJ,61,0)</f>
        <v>4960.6202027381187</v>
      </c>
      <c r="BK21" s="128">
        <f>VLOOKUP($A21,'[1]New ISB'!$B:$BK,62,0)</f>
        <v>4766.2681950819679</v>
      </c>
      <c r="BL21" s="128">
        <f>VLOOKUP($A21,'[1]New ISB'!$B:$BL,63,0)</f>
        <v>4.0776557193464527E-2</v>
      </c>
      <c r="BM21" s="128">
        <f>VLOOKUP($A21,'[1]New ISB'!$B:$BM,64,0)</f>
        <v>0</v>
      </c>
      <c r="BN21" s="128">
        <f>VLOOKUP($A21,'[1]New ISB'!$B:$BN,65,0)</f>
        <v>0</v>
      </c>
      <c r="BO21" s="128">
        <f>VLOOKUP($A21,'[1]New ISB'!$B:$BO,66,0)</f>
        <v>781511.45574774104</v>
      </c>
      <c r="BP21" s="128">
        <f>VLOOKUP($A21,'[1]New ISB'!$B:$BP,67,0)</f>
        <v>5997.4504389585909</v>
      </c>
      <c r="BQ21" s="129" t="str">
        <f>VLOOKUP($A21,'[1]New ISB'!$B:$BQ,68,0)</f>
        <v>Y</v>
      </c>
      <c r="BR21" s="155">
        <f>VLOOKUP($A21,'[1]New ISB'!$B:$BR,69,0)</f>
        <v>6153.6335098247328</v>
      </c>
      <c r="BS21" s="155">
        <f>VLOOKUP($A21,'[1]New ISB'!$B:$BS,70,0)</f>
        <v>2.4042716996865776E-2</v>
      </c>
      <c r="BT21" s="155">
        <f>VLOOKUP($A21,'[1]New ISB'!$B:$BT,71,0)</f>
        <v>-2500.5959640000001</v>
      </c>
      <c r="BU21" s="155">
        <f>VLOOKUP($A21,'[1]New ISB'!$B:$BU,72,0)</f>
        <v>779010.85978374106</v>
      </c>
      <c r="BV21" s="128">
        <v>0</v>
      </c>
      <c r="BW21" s="155">
        <f>VLOOKUP($A21,'[1]New ISB'!$B:$BW,74,0)</f>
        <v>779010.85978374106</v>
      </c>
      <c r="BY21" s="155">
        <f>VLOOKUP($A21,'[1]New ISB'!$B:$BX,75,0)</f>
        <v>19835.25</v>
      </c>
      <c r="BZ21" s="128">
        <f>VLOOKUP(A21,'[1]New ISB'!$B:$F,5,0)</f>
        <v>127</v>
      </c>
      <c r="CA21" s="126">
        <v>0</v>
      </c>
      <c r="CB21" s="126">
        <v>0</v>
      </c>
      <c r="CD21" s="128"/>
      <c r="CH21" s="126" t="s">
        <v>115</v>
      </c>
      <c r="CI21" s="126">
        <v>5410</v>
      </c>
      <c r="CJ21" s="146"/>
      <c r="CK21" s="147"/>
    </row>
    <row r="22" spans="1:89" x14ac:dyDescent="0.25">
      <c r="A22" s="126">
        <v>110355</v>
      </c>
      <c r="B22" s="126">
        <v>8262285</v>
      </c>
      <c r="C22" s="126" t="s">
        <v>125</v>
      </c>
      <c r="D22" s="128">
        <f>VLOOKUP($A22,'[1]New ISB'!$B:$GE,4,0)</f>
        <v>298</v>
      </c>
      <c r="E22" s="128">
        <f>VLOOKUP($A22,'[1]New ISB'!$B:$GE,5,0)</f>
        <v>298</v>
      </c>
      <c r="F22" s="128">
        <f>VLOOKUP($A22,'[1]New ISB'!$B:$GE,6,0)</f>
        <v>0</v>
      </c>
      <c r="G22" s="128">
        <f>VLOOKUP($A22,'[1]New ISB'!$B:$J,7,0)</f>
        <v>1031625.8728925399</v>
      </c>
      <c r="H22" s="128">
        <f>VLOOKUP($A22,'[1]New ISB'!$B:$J,8,0)</f>
        <v>0</v>
      </c>
      <c r="I22" s="128">
        <f>VLOOKUP($A22,'[1]New ISB'!$B:$J,9,0)</f>
        <v>0</v>
      </c>
      <c r="J22" s="128">
        <f>VLOOKUP($A22,'[1]New ISB'!$B:$N,10,0)</f>
        <v>62711.380799999955</v>
      </c>
      <c r="K22" s="128">
        <f>VLOOKUP($A22,'[1]New ISB'!$B:$N,11,0)</f>
        <v>0</v>
      </c>
      <c r="L22" s="128">
        <f>VLOOKUP($A22,'[1]New ISB'!$B:$N,12,0)</f>
        <v>92832.595200000011</v>
      </c>
      <c r="M22" s="128">
        <f>VLOOKUP($A22,'[1]New ISB'!$B:$N,13,0)</f>
        <v>0</v>
      </c>
      <c r="N22" s="128">
        <f>VLOOKUP($A22,'[1]New ISB'!$B:$AK,14,0)</f>
        <v>22950.9663</v>
      </c>
      <c r="O22" s="128">
        <f>VLOOKUP($A22,'[1]New ISB'!$B:$AK,15,0)</f>
        <v>3168.4884000000047</v>
      </c>
      <c r="P22" s="128">
        <f>VLOOKUP($A22,'[1]New ISB'!$B:$AK,16,0)</f>
        <v>21726.777600000038</v>
      </c>
      <c r="Q22" s="128">
        <f>VLOOKUP($A22,'[1]New ISB'!$B:$AK,17,0)</f>
        <v>2962.7424000000051</v>
      </c>
      <c r="R22" s="128">
        <f>VLOOKUP($A22,'[1]New ISB'!$B:$AK,18,0)</f>
        <v>6295.827599999996</v>
      </c>
      <c r="S22" s="128">
        <f>VLOOKUP($A22,'[1]New ISB'!$B:$AK,19,0)</f>
        <v>0</v>
      </c>
      <c r="T22" s="128">
        <f>VLOOKUP($A22,'[1]New ISB'!$B:$AK,20,0)</f>
        <v>0</v>
      </c>
      <c r="U22" s="128">
        <f>VLOOKUP($A22,'[1]New ISB'!$B:$AK,21,0)</f>
        <v>0</v>
      </c>
      <c r="V22" s="128">
        <f>VLOOKUP($A22,'[1]New ISB'!$B:$AK,22,0)</f>
        <v>0</v>
      </c>
      <c r="W22" s="128">
        <f>VLOOKUP($A22,'[1]New ISB'!$B:$AK,23,0)</f>
        <v>0</v>
      </c>
      <c r="X22" s="128">
        <f>VLOOKUP($A22,'[1]New ISB'!$B:$AK,24,0)</f>
        <v>0</v>
      </c>
      <c r="Y22" s="128">
        <f>VLOOKUP($A22,'[1]New ISB'!$B:$AK,25,0)</f>
        <v>0</v>
      </c>
      <c r="Z22" s="128">
        <f>VLOOKUP($A22,'[1]New ISB'!$B:$AB,26,0)</f>
        <v>38051.802046692545</v>
      </c>
      <c r="AA22" s="128">
        <f>VLOOKUP($A22,'[1]New ISB'!$B:$AB,27,0)</f>
        <v>0</v>
      </c>
      <c r="AB22" s="128">
        <v>0</v>
      </c>
      <c r="AC22" s="128">
        <f>VLOOKUP($A22,'[1]New ISB'!$B:$AD,28,0)</f>
        <v>109247.97259096646</v>
      </c>
      <c r="AD22" s="128">
        <f>VLOOKUP($A22,'[1]New ISB'!$B:$AD,29,0)</f>
        <v>0</v>
      </c>
      <c r="AE22" s="128">
        <f>VLOOKUP($A22,'[1]New ISB'!$B:$AF,30,0)</f>
        <v>5949.5570819999866</v>
      </c>
      <c r="AF22" s="128">
        <f>VLOOKUP($A22,'[1]New ISB'!$B:$AF,31,0)</f>
        <v>0</v>
      </c>
      <c r="AG22" s="128">
        <f>VLOOKUP(A22,'[1]New ISB'!$B:$AG,32,0)</f>
        <v>131677.44</v>
      </c>
      <c r="AH22" s="128">
        <f>VLOOKUP(A22,'[1]New ISB'!$B:$AH,33,0)</f>
        <v>0</v>
      </c>
      <c r="AI22" s="128">
        <v>0</v>
      </c>
      <c r="AJ22" s="128">
        <f>VLOOKUP(A22,'[1]New ISB'!$B:$AJ,35,0)</f>
        <v>0</v>
      </c>
      <c r="AK22" s="128">
        <f>VLOOKUP(A22,'[1]New ISB'!$B:$AK,36,0)</f>
        <v>50944</v>
      </c>
      <c r="AL22" s="128">
        <v>0</v>
      </c>
      <c r="AM22" s="128">
        <v>0</v>
      </c>
      <c r="AN22" s="128">
        <v>0</v>
      </c>
      <c r="AO22" s="128">
        <v>0</v>
      </c>
      <c r="AP22" s="128">
        <v>0</v>
      </c>
      <c r="AQ22" s="128">
        <v>0</v>
      </c>
      <c r="AR22" s="128">
        <v>0</v>
      </c>
      <c r="AS22" s="128">
        <v>0</v>
      </c>
      <c r="AT22" s="128">
        <f>VLOOKUP($A22,'[1]New ISB'!$B:$AW,45,0)</f>
        <v>1031625.8728925399</v>
      </c>
      <c r="AU22" s="128">
        <f>VLOOKUP($A22,'[1]New ISB'!$B:$AW,46,0)</f>
        <v>365898.11001965904</v>
      </c>
      <c r="AV22" s="128">
        <f>VLOOKUP($A22,'[1]New ISB'!$B:$AW,47,0)</f>
        <v>182621.44</v>
      </c>
      <c r="AW22" s="128">
        <f>VLOOKUP($A22,'[1]New ISB'!$B:$AW,48,0)</f>
        <v>149417.53826845586</v>
      </c>
      <c r="AX22" s="128">
        <f>VLOOKUP($A22,'[1]New ISB'!$B:$AX,49,0)</f>
        <v>1580145.4229121991</v>
      </c>
      <c r="AY22" s="128">
        <f>VLOOKUP($A22,'[1]New ISB'!$B:$BB,50,0)</f>
        <v>1529201.4229121991</v>
      </c>
      <c r="AZ22" s="128">
        <f>VLOOKUP($A22,'[1]New ISB'!$B:$BB,51,0)</f>
        <v>4405</v>
      </c>
      <c r="BA22" s="128">
        <f>VLOOKUP($A22,'[1]New ISB'!$B:$BB,52,0)</f>
        <v>1312690</v>
      </c>
      <c r="BB22" s="128">
        <f>VLOOKUP($A22,'[1]New ISB'!$B:$BB,53,0)</f>
        <v>0</v>
      </c>
      <c r="BC22" s="128">
        <f>VLOOKUP($A22,'[1]New ISB'!$B:$BC,54,0)</f>
        <v>0</v>
      </c>
      <c r="BD22" s="128">
        <f>VLOOKUP($A22,'[1]New ISB'!$B:$BD,55,0)</f>
        <v>1580145.4229121991</v>
      </c>
      <c r="BE22" s="128">
        <f>VLOOKUP($A22,'[1]New ISB'!$B:$BE,56,0)</f>
        <v>1580145.4229121988</v>
      </c>
      <c r="BF22" s="128">
        <f>VLOOKUP($A22,'[1]New ISB'!$B:$BF,57,0)</f>
        <v>0</v>
      </c>
      <c r="BG22" s="128">
        <f>VLOOKUP(A22,'[1]New ISB'!$B:$BG,58,0)</f>
        <v>1363634</v>
      </c>
      <c r="BH22" s="128">
        <f>VLOOKUP($A22,'[1]New ISB'!$B:$BH,59,0)</f>
        <v>1181012.56</v>
      </c>
      <c r="BI22" s="128">
        <f>VLOOKUP($A22,'[1]New ISB'!$B:$BI,60,0)</f>
        <v>1397523.9829121991</v>
      </c>
      <c r="BJ22" s="128">
        <f>VLOOKUP($A22,'[1]New ISB'!$B:$BJ,61,0)</f>
        <v>4689.6777950073792</v>
      </c>
      <c r="BK22" s="128">
        <f>VLOOKUP($A22,'[1]New ISB'!$B:$BK,62,0)</f>
        <v>4528.5763268138799</v>
      </c>
      <c r="BL22" s="128">
        <f>VLOOKUP($A22,'[1]New ISB'!$B:$BL,63,0)</f>
        <v>3.5574418220492655E-2</v>
      </c>
      <c r="BM22" s="128">
        <f>VLOOKUP($A22,'[1]New ISB'!$B:$BM,64,0)</f>
        <v>0</v>
      </c>
      <c r="BN22" s="128">
        <f>VLOOKUP($A22,'[1]New ISB'!$B:$BN,65,0)</f>
        <v>0</v>
      </c>
      <c r="BO22" s="128">
        <f>VLOOKUP($A22,'[1]New ISB'!$B:$BO,66,0)</f>
        <v>1580145.4229121991</v>
      </c>
      <c r="BP22" s="128">
        <f>VLOOKUP($A22,'[1]New ISB'!$B:$BP,67,0)</f>
        <v>5131.5483990342254</v>
      </c>
      <c r="BQ22" s="129" t="str">
        <f>VLOOKUP($A22,'[1]New ISB'!$B:$BQ,68,0)</f>
        <v>Y</v>
      </c>
      <c r="BR22" s="155">
        <f>VLOOKUP($A22,'[1]New ISB'!$B:$BR,69,0)</f>
        <v>5302.5014191684531</v>
      </c>
      <c r="BS22" s="155">
        <f>VLOOKUP($A22,'[1]New ISB'!$B:$BS,70,0)</f>
        <v>3.849972571963578E-2</v>
      </c>
      <c r="BT22" s="155">
        <f>VLOOKUP($A22,'[1]New ISB'!$B:$BT,71,0)</f>
        <v>-5867.5401359999996</v>
      </c>
      <c r="BU22" s="155">
        <f>VLOOKUP($A22,'[1]New ISB'!$B:$BU,72,0)</f>
        <v>1574277.8827761991</v>
      </c>
      <c r="BV22" s="128">
        <v>0</v>
      </c>
      <c r="BW22" s="155">
        <f>VLOOKUP($A22,'[1]New ISB'!$B:$BW,74,0)</f>
        <v>1574277.8827761991</v>
      </c>
      <c r="BY22" s="155">
        <f>VLOOKUP($A22,'[1]New ISB'!$B:$BX,75,0)</f>
        <v>50944</v>
      </c>
      <c r="BZ22" s="128">
        <f>VLOOKUP(A22,'[1]New ISB'!$B:$F,5,0)</f>
        <v>298</v>
      </c>
      <c r="CA22" s="126">
        <v>0</v>
      </c>
      <c r="CB22" s="126">
        <v>0</v>
      </c>
      <c r="CD22" s="128"/>
      <c r="CH22" s="126" t="s">
        <v>117</v>
      </c>
      <c r="CI22" s="126">
        <v>2313</v>
      </c>
      <c r="CJ22" s="146"/>
      <c r="CK22" s="147"/>
    </row>
    <row r="23" spans="1:89" x14ac:dyDescent="0.25">
      <c r="A23" s="126">
        <v>110363</v>
      </c>
      <c r="B23" s="126">
        <v>8262299</v>
      </c>
      <c r="C23" s="126" t="s">
        <v>182</v>
      </c>
      <c r="D23" s="128">
        <f>VLOOKUP($A23,'[1]New ISB'!$B:$GE,4,0)</f>
        <v>181</v>
      </c>
      <c r="E23" s="128">
        <f>VLOOKUP($A23,'[1]New ISB'!$B:$GE,5,0)</f>
        <v>181</v>
      </c>
      <c r="F23" s="128">
        <f>VLOOKUP($A23,'[1]New ISB'!$B:$GE,6,0)</f>
        <v>0</v>
      </c>
      <c r="G23" s="128">
        <f>VLOOKUP($A23,'[1]New ISB'!$B:$J,7,0)</f>
        <v>626591.55366962997</v>
      </c>
      <c r="H23" s="128">
        <f>VLOOKUP($A23,'[1]New ISB'!$B:$J,8,0)</f>
        <v>0</v>
      </c>
      <c r="I23" s="128">
        <f>VLOOKUP($A23,'[1]New ISB'!$B:$J,9,0)</f>
        <v>0</v>
      </c>
      <c r="J23" s="128">
        <f>VLOOKUP($A23,'[1]New ISB'!$B:$N,10,0)</f>
        <v>31108.79519999996</v>
      </c>
      <c r="K23" s="128">
        <f>VLOOKUP($A23,'[1]New ISB'!$B:$N,11,0)</f>
        <v>0</v>
      </c>
      <c r="L23" s="128">
        <f>VLOOKUP($A23,'[1]New ISB'!$B:$N,12,0)</f>
        <v>46416.29759999994</v>
      </c>
      <c r="M23" s="128">
        <f>VLOOKUP($A23,'[1]New ISB'!$B:$N,13,0)</f>
        <v>0</v>
      </c>
      <c r="N23" s="128">
        <f>VLOOKUP($A23,'[1]New ISB'!$B:$AK,14,0)</f>
        <v>30049.203300000001</v>
      </c>
      <c r="O23" s="128">
        <f>VLOOKUP($A23,'[1]New ISB'!$B:$AK,15,0)</f>
        <v>5760.8880000000127</v>
      </c>
      <c r="P23" s="128">
        <f>VLOOKUP($A23,'[1]New ISB'!$B:$AK,16,0)</f>
        <v>2263.2060000000001</v>
      </c>
      <c r="Q23" s="128">
        <f>VLOOKUP($A23,'[1]New ISB'!$B:$AK,17,0)</f>
        <v>0</v>
      </c>
      <c r="R23" s="128">
        <f>VLOOKUP($A23,'[1]New ISB'!$B:$AK,18,0)</f>
        <v>0</v>
      </c>
      <c r="S23" s="128">
        <f>VLOOKUP($A23,'[1]New ISB'!$B:$AK,19,0)</f>
        <v>0</v>
      </c>
      <c r="T23" s="128">
        <f>VLOOKUP($A23,'[1]New ISB'!$B:$AK,20,0)</f>
        <v>0</v>
      </c>
      <c r="U23" s="128">
        <f>VLOOKUP($A23,'[1]New ISB'!$B:$AK,21,0)</f>
        <v>0</v>
      </c>
      <c r="V23" s="128">
        <f>VLOOKUP($A23,'[1]New ISB'!$B:$AK,22,0)</f>
        <v>0</v>
      </c>
      <c r="W23" s="128">
        <f>VLOOKUP($A23,'[1]New ISB'!$B:$AK,23,0)</f>
        <v>0</v>
      </c>
      <c r="X23" s="128">
        <f>VLOOKUP($A23,'[1]New ISB'!$B:$AK,24,0)</f>
        <v>0</v>
      </c>
      <c r="Y23" s="128">
        <f>VLOOKUP($A23,'[1]New ISB'!$B:$AK,25,0)</f>
        <v>0</v>
      </c>
      <c r="Z23" s="128">
        <f>VLOOKUP($A23,'[1]New ISB'!$B:$AB,26,0)</f>
        <v>26253.189600000031</v>
      </c>
      <c r="AA23" s="128">
        <f>VLOOKUP($A23,'[1]New ISB'!$B:$AB,27,0)</f>
        <v>0</v>
      </c>
      <c r="AB23" s="128">
        <v>0</v>
      </c>
      <c r="AC23" s="128">
        <f>VLOOKUP($A23,'[1]New ISB'!$B:$AD,28,0)</f>
        <v>50486.916346189035</v>
      </c>
      <c r="AD23" s="128">
        <f>VLOOKUP($A23,'[1]New ISB'!$B:$AD,29,0)</f>
        <v>0</v>
      </c>
      <c r="AE23" s="128">
        <f>VLOOKUP($A23,'[1]New ISB'!$B:$AF,30,0)</f>
        <v>4024.7003790000044</v>
      </c>
      <c r="AF23" s="128">
        <f>VLOOKUP($A23,'[1]New ISB'!$B:$AF,31,0)</f>
        <v>0</v>
      </c>
      <c r="AG23" s="128">
        <f>VLOOKUP(A23,'[1]New ISB'!$B:$AG,32,0)</f>
        <v>131677.44</v>
      </c>
      <c r="AH23" s="128">
        <f>VLOOKUP(A23,'[1]New ISB'!$B:$AH,33,0)</f>
        <v>0</v>
      </c>
      <c r="AI23" s="128">
        <v>0</v>
      </c>
      <c r="AJ23" s="128">
        <f>VLOOKUP(A23,'[1]New ISB'!$B:$AJ,35,0)</f>
        <v>0</v>
      </c>
      <c r="AK23" s="128">
        <f>VLOOKUP(A23,'[1]New ISB'!$B:$AK,36,0)</f>
        <v>9320.7000000000007</v>
      </c>
      <c r="AL23" s="128">
        <v>0</v>
      </c>
      <c r="AM23" s="128">
        <v>0</v>
      </c>
      <c r="AN23" s="128">
        <v>0</v>
      </c>
      <c r="AO23" s="128">
        <v>0</v>
      </c>
      <c r="AP23" s="128">
        <v>0</v>
      </c>
      <c r="AQ23" s="128">
        <v>0</v>
      </c>
      <c r="AR23" s="128">
        <v>0</v>
      </c>
      <c r="AS23" s="128">
        <v>0</v>
      </c>
      <c r="AT23" s="128">
        <f>VLOOKUP($A23,'[1]New ISB'!$B:$AW,45,0)</f>
        <v>626591.55366962997</v>
      </c>
      <c r="AU23" s="128">
        <f>VLOOKUP($A23,'[1]New ISB'!$B:$AW,46,0)</f>
        <v>196363.196425189</v>
      </c>
      <c r="AV23" s="128">
        <f>VLOOKUP($A23,'[1]New ISB'!$B:$AW,47,0)</f>
        <v>140998.14000000001</v>
      </c>
      <c r="AW23" s="128">
        <f>VLOOKUP($A23,'[1]New ISB'!$B:$AW,48,0)</f>
        <v>81430.515174494023</v>
      </c>
      <c r="AX23" s="128">
        <f>VLOOKUP($A23,'[1]New ISB'!$B:$AX,49,0)</f>
        <v>963952.89009481901</v>
      </c>
      <c r="AY23" s="128">
        <f>VLOOKUP($A23,'[1]New ISB'!$B:$BB,50,0)</f>
        <v>954632.19009481906</v>
      </c>
      <c r="AZ23" s="128">
        <f>VLOOKUP($A23,'[1]New ISB'!$B:$BB,51,0)</f>
        <v>4405</v>
      </c>
      <c r="BA23" s="128">
        <f>VLOOKUP($A23,'[1]New ISB'!$B:$BB,52,0)</f>
        <v>797305</v>
      </c>
      <c r="BB23" s="128">
        <f>VLOOKUP($A23,'[1]New ISB'!$B:$BB,53,0)</f>
        <v>0</v>
      </c>
      <c r="BC23" s="128">
        <f>VLOOKUP($A23,'[1]New ISB'!$B:$BC,54,0)</f>
        <v>0</v>
      </c>
      <c r="BD23" s="128">
        <f>VLOOKUP($A23,'[1]New ISB'!$B:$BD,55,0)</f>
        <v>963952.89009481901</v>
      </c>
      <c r="BE23" s="128">
        <f>VLOOKUP($A23,'[1]New ISB'!$B:$BE,56,0)</f>
        <v>963952.89009481901</v>
      </c>
      <c r="BF23" s="128">
        <f>VLOOKUP($A23,'[1]New ISB'!$B:$BF,57,0)</f>
        <v>0</v>
      </c>
      <c r="BG23" s="128">
        <f>VLOOKUP(A23,'[1]New ISB'!$B:$BG,58,0)</f>
        <v>806625.7</v>
      </c>
      <c r="BH23" s="128">
        <f>VLOOKUP($A23,'[1]New ISB'!$B:$BH,59,0)</f>
        <v>665627.56000000006</v>
      </c>
      <c r="BI23" s="128">
        <f>VLOOKUP($A23,'[1]New ISB'!$B:$BI,60,0)</f>
        <v>822954.75009481912</v>
      </c>
      <c r="BJ23" s="128">
        <f>VLOOKUP($A23,'[1]New ISB'!$B:$BJ,61,0)</f>
        <v>4546.711326490713</v>
      </c>
      <c r="BK23" s="128">
        <f>VLOOKUP($A23,'[1]New ISB'!$B:$BK,62,0)</f>
        <v>4317.4471152046781</v>
      </c>
      <c r="BL23" s="128">
        <f>VLOOKUP($A23,'[1]New ISB'!$B:$BL,63,0)</f>
        <v>5.3101799551554231E-2</v>
      </c>
      <c r="BM23" s="128">
        <f>VLOOKUP($A23,'[1]New ISB'!$B:$BM,64,0)</f>
        <v>0</v>
      </c>
      <c r="BN23" s="128">
        <f>VLOOKUP($A23,'[1]New ISB'!$B:$BN,65,0)</f>
        <v>0</v>
      </c>
      <c r="BO23" s="128">
        <f>VLOOKUP($A23,'[1]New ISB'!$B:$BO,66,0)</f>
        <v>963952.89009481901</v>
      </c>
      <c r="BP23" s="128">
        <f>VLOOKUP($A23,'[1]New ISB'!$B:$BP,67,0)</f>
        <v>5274.2109949989999</v>
      </c>
      <c r="BQ23" s="129" t="str">
        <f>VLOOKUP($A23,'[1]New ISB'!$B:$BQ,68,0)</f>
        <v>Y</v>
      </c>
      <c r="BR23" s="155">
        <f>VLOOKUP($A23,'[1]New ISB'!$B:$BR,69,0)</f>
        <v>5325.706575109497</v>
      </c>
      <c r="BS23" s="155">
        <f>VLOOKUP($A23,'[1]New ISB'!$B:$BS,70,0)</f>
        <v>3.5649061948479943E-2</v>
      </c>
      <c r="BT23" s="155">
        <f>VLOOKUP($A23,'[1]New ISB'!$B:$BT,71,0)</f>
        <v>-3563.841492</v>
      </c>
      <c r="BU23" s="155">
        <f>VLOOKUP($A23,'[1]New ISB'!$B:$BU,72,0)</f>
        <v>960389.04860281898</v>
      </c>
      <c r="BV23" s="128">
        <v>0</v>
      </c>
      <c r="BW23" s="155">
        <f>VLOOKUP($A23,'[1]New ISB'!$B:$BW,74,0)</f>
        <v>960389.04860281898</v>
      </c>
      <c r="BY23" s="155">
        <f>VLOOKUP($A23,'[1]New ISB'!$B:$BX,75,0)</f>
        <v>9320.7000000000007</v>
      </c>
      <c r="BZ23" s="128">
        <f>VLOOKUP(A23,'[1]New ISB'!$B:$F,5,0)</f>
        <v>181</v>
      </c>
      <c r="CA23" s="126">
        <v>0</v>
      </c>
      <c r="CB23" s="126">
        <v>0</v>
      </c>
      <c r="CD23" s="128"/>
      <c r="CH23" s="126" t="s">
        <v>119</v>
      </c>
      <c r="CI23" s="126">
        <v>2351</v>
      </c>
      <c r="CJ23" s="146"/>
      <c r="CK23" s="147"/>
    </row>
    <row r="24" spans="1:89" x14ac:dyDescent="0.25">
      <c r="A24" s="126">
        <v>110365</v>
      </c>
      <c r="B24" s="126">
        <v>8262301</v>
      </c>
      <c r="C24" s="126" t="s">
        <v>191</v>
      </c>
      <c r="D24" s="128">
        <f>VLOOKUP($A24,'[1]New ISB'!$B:$GE,4,0)</f>
        <v>296</v>
      </c>
      <c r="E24" s="128">
        <f>VLOOKUP($A24,'[1]New ISB'!$B:$GE,5,0)</f>
        <v>296</v>
      </c>
      <c r="F24" s="128">
        <f>VLOOKUP($A24,'[1]New ISB'!$B:$GE,6,0)</f>
        <v>0</v>
      </c>
      <c r="G24" s="128">
        <f>VLOOKUP($A24,'[1]New ISB'!$B:$J,7,0)</f>
        <v>1024702.20931608</v>
      </c>
      <c r="H24" s="128">
        <f>VLOOKUP($A24,'[1]New ISB'!$B:$J,8,0)</f>
        <v>0</v>
      </c>
      <c r="I24" s="128">
        <f>VLOOKUP($A24,'[1]New ISB'!$B:$J,9,0)</f>
        <v>0</v>
      </c>
      <c r="J24" s="128">
        <f>VLOOKUP($A24,'[1]New ISB'!$B:$N,10,0)</f>
        <v>57279.686400000013</v>
      </c>
      <c r="K24" s="128">
        <f>VLOOKUP($A24,'[1]New ISB'!$B:$N,11,0)</f>
        <v>0</v>
      </c>
      <c r="L24" s="128">
        <f>VLOOKUP($A24,'[1]New ISB'!$B:$N,12,0)</f>
        <v>90656.83124999993</v>
      </c>
      <c r="M24" s="128">
        <f>VLOOKUP($A24,'[1]New ISB'!$B:$N,13,0)</f>
        <v>0</v>
      </c>
      <c r="N24" s="128">
        <f>VLOOKUP($A24,'[1]New ISB'!$B:$AK,14,0)</f>
        <v>18928.63199999998</v>
      </c>
      <c r="O24" s="128">
        <f>VLOOKUP($A24,'[1]New ISB'!$B:$AK,15,0)</f>
        <v>19875.06359999999</v>
      </c>
      <c r="P24" s="128">
        <f>VLOOKUP($A24,'[1]New ISB'!$B:$AK,16,0)</f>
        <v>26253.189600000005</v>
      </c>
      <c r="Q24" s="128">
        <f>VLOOKUP($A24,'[1]New ISB'!$B:$AK,17,0)</f>
        <v>1481.3711999999946</v>
      </c>
      <c r="R24" s="128">
        <f>VLOOKUP($A24,'[1]New ISB'!$B:$AK,18,0)</f>
        <v>2098.6091999999976</v>
      </c>
      <c r="S24" s="128">
        <f>VLOOKUP($A24,'[1]New ISB'!$B:$AK,19,0)</f>
        <v>1378.4982000000007</v>
      </c>
      <c r="T24" s="128">
        <f>VLOOKUP($A24,'[1]New ISB'!$B:$AK,20,0)</f>
        <v>0</v>
      </c>
      <c r="U24" s="128">
        <f>VLOOKUP($A24,'[1]New ISB'!$B:$AK,21,0)</f>
        <v>0</v>
      </c>
      <c r="V24" s="128">
        <f>VLOOKUP($A24,'[1]New ISB'!$B:$AK,22,0)</f>
        <v>0</v>
      </c>
      <c r="W24" s="128">
        <f>VLOOKUP($A24,'[1]New ISB'!$B:$AK,23,0)</f>
        <v>0</v>
      </c>
      <c r="X24" s="128">
        <f>VLOOKUP($A24,'[1]New ISB'!$B:$AK,24,0)</f>
        <v>0</v>
      </c>
      <c r="Y24" s="128">
        <f>VLOOKUP($A24,'[1]New ISB'!$B:$AK,25,0)</f>
        <v>0</v>
      </c>
      <c r="Z24" s="128">
        <f>VLOOKUP($A24,'[1]New ISB'!$B:$AB,26,0)</f>
        <v>22076.545799999996</v>
      </c>
      <c r="AA24" s="128">
        <f>VLOOKUP($A24,'[1]New ISB'!$B:$AB,27,0)</f>
        <v>0</v>
      </c>
      <c r="AB24" s="128">
        <v>0</v>
      </c>
      <c r="AC24" s="128">
        <f>VLOOKUP($A24,'[1]New ISB'!$B:$AD,28,0)</f>
        <v>92983.770288281274</v>
      </c>
      <c r="AD24" s="128">
        <f>VLOOKUP($A24,'[1]New ISB'!$B:$AD,29,0)</f>
        <v>0</v>
      </c>
      <c r="AE24" s="128">
        <f>VLOOKUP($A24,'[1]New ISB'!$B:$AF,30,0)</f>
        <v>4121.915363999994</v>
      </c>
      <c r="AF24" s="128">
        <f>VLOOKUP($A24,'[1]New ISB'!$B:$AF,31,0)</f>
        <v>0</v>
      </c>
      <c r="AG24" s="128">
        <f>VLOOKUP(A24,'[1]New ISB'!$B:$AG,32,0)</f>
        <v>131677.44</v>
      </c>
      <c r="AH24" s="128">
        <f>VLOOKUP(A24,'[1]New ISB'!$B:$AH,33,0)</f>
        <v>0</v>
      </c>
      <c r="AI24" s="128">
        <v>0</v>
      </c>
      <c r="AJ24" s="128">
        <f>VLOOKUP(A24,'[1]New ISB'!$B:$AJ,35,0)</f>
        <v>0</v>
      </c>
      <c r="AK24" s="128">
        <f>VLOOKUP(A24,'[1]New ISB'!$B:$AK,36,0)</f>
        <v>5990.4</v>
      </c>
      <c r="AL24" s="128">
        <v>0</v>
      </c>
      <c r="AM24" s="128">
        <v>0</v>
      </c>
      <c r="AN24" s="128">
        <v>0</v>
      </c>
      <c r="AO24" s="128">
        <v>0</v>
      </c>
      <c r="AP24" s="128">
        <v>0</v>
      </c>
      <c r="AQ24" s="128">
        <v>0</v>
      </c>
      <c r="AR24" s="128">
        <v>0</v>
      </c>
      <c r="AS24" s="128">
        <v>0</v>
      </c>
      <c r="AT24" s="128">
        <f>VLOOKUP($A24,'[1]New ISB'!$B:$AW,45,0)</f>
        <v>1024702.20931608</v>
      </c>
      <c r="AU24" s="128">
        <f>VLOOKUP($A24,'[1]New ISB'!$B:$AW,46,0)</f>
        <v>337134.11290228122</v>
      </c>
      <c r="AV24" s="128">
        <f>VLOOKUP($A24,'[1]New ISB'!$B:$AW,47,0)</f>
        <v>137667.84</v>
      </c>
      <c r="AW24" s="128">
        <f>VLOOKUP($A24,'[1]New ISB'!$B:$AW,48,0)</f>
        <v>145784.6776481354</v>
      </c>
      <c r="AX24" s="128">
        <f>VLOOKUP($A24,'[1]New ISB'!$B:$AX,49,0)</f>
        <v>1499504.1622183614</v>
      </c>
      <c r="AY24" s="128">
        <f>VLOOKUP($A24,'[1]New ISB'!$B:$BB,50,0)</f>
        <v>1493513.7622183615</v>
      </c>
      <c r="AZ24" s="128">
        <f>VLOOKUP($A24,'[1]New ISB'!$B:$BB,51,0)</f>
        <v>4405</v>
      </c>
      <c r="BA24" s="128">
        <f>VLOOKUP($A24,'[1]New ISB'!$B:$BB,52,0)</f>
        <v>1303880</v>
      </c>
      <c r="BB24" s="128">
        <f>VLOOKUP($A24,'[1]New ISB'!$B:$BB,53,0)</f>
        <v>0</v>
      </c>
      <c r="BC24" s="128">
        <f>VLOOKUP($A24,'[1]New ISB'!$B:$BC,54,0)</f>
        <v>0</v>
      </c>
      <c r="BD24" s="128">
        <f>VLOOKUP($A24,'[1]New ISB'!$B:$BD,55,0)</f>
        <v>1499504.1622183614</v>
      </c>
      <c r="BE24" s="128">
        <f>VLOOKUP($A24,'[1]New ISB'!$B:$BE,56,0)</f>
        <v>1499504.1622183612</v>
      </c>
      <c r="BF24" s="128">
        <f>VLOOKUP($A24,'[1]New ISB'!$B:$BF,57,0)</f>
        <v>0</v>
      </c>
      <c r="BG24" s="128">
        <f>VLOOKUP(A24,'[1]New ISB'!$B:$BG,58,0)</f>
        <v>1309870.3999999999</v>
      </c>
      <c r="BH24" s="128">
        <f>VLOOKUP($A24,'[1]New ISB'!$B:$BH,59,0)</f>
        <v>1172202.56</v>
      </c>
      <c r="BI24" s="128">
        <f>VLOOKUP($A24,'[1]New ISB'!$B:$BI,60,0)</f>
        <v>1361836.3222183615</v>
      </c>
      <c r="BJ24" s="128">
        <f>VLOOKUP($A24,'[1]New ISB'!$B:$BJ,61,0)</f>
        <v>4600.798385872843</v>
      </c>
      <c r="BK24" s="128">
        <f>VLOOKUP($A24,'[1]New ISB'!$B:$BK,62,0)</f>
        <v>4455.7232581314884</v>
      </c>
      <c r="BL24" s="128">
        <f>VLOOKUP($A24,'[1]New ISB'!$B:$BL,63,0)</f>
        <v>3.2559276987546133E-2</v>
      </c>
      <c r="BM24" s="128">
        <f>VLOOKUP($A24,'[1]New ISB'!$B:$BM,64,0)</f>
        <v>0</v>
      </c>
      <c r="BN24" s="128">
        <f>VLOOKUP($A24,'[1]New ISB'!$B:$BN,65,0)</f>
        <v>0</v>
      </c>
      <c r="BO24" s="128">
        <f>VLOOKUP($A24,'[1]New ISB'!$B:$BO,66,0)</f>
        <v>1499504.1622183614</v>
      </c>
      <c r="BP24" s="128">
        <f>VLOOKUP($A24,'[1]New ISB'!$B:$BP,67,0)</f>
        <v>5045.6546020890592</v>
      </c>
      <c r="BQ24" s="129" t="str">
        <f>VLOOKUP($A24,'[1]New ISB'!$B:$BQ,68,0)</f>
        <v>Y</v>
      </c>
      <c r="BR24" s="155">
        <f>VLOOKUP($A24,'[1]New ISB'!$B:$BR,69,0)</f>
        <v>5065.8924399268963</v>
      </c>
      <c r="BS24" s="155">
        <f>VLOOKUP($A24,'[1]New ISB'!$B:$BS,70,0)</f>
        <v>2.709692246830997E-2</v>
      </c>
      <c r="BT24" s="155">
        <f>VLOOKUP($A24,'[1]New ISB'!$B:$BT,71,0)</f>
        <v>-5828.160672</v>
      </c>
      <c r="BU24" s="155">
        <f>VLOOKUP($A24,'[1]New ISB'!$B:$BU,72,0)</f>
        <v>1493676.0015463615</v>
      </c>
      <c r="BV24" s="128">
        <v>0</v>
      </c>
      <c r="BW24" s="155">
        <f>VLOOKUP($A24,'[1]New ISB'!$B:$BW,74,0)</f>
        <v>1493676.0015463615</v>
      </c>
      <c r="BY24" s="155">
        <f>VLOOKUP($A24,'[1]New ISB'!$B:$BX,75,0)</f>
        <v>5990.4</v>
      </c>
      <c r="BZ24" s="128">
        <f>VLOOKUP(A24,'[1]New ISB'!$B:$F,5,0)</f>
        <v>296</v>
      </c>
      <c r="CA24" s="126">
        <v>0</v>
      </c>
      <c r="CB24" s="126">
        <v>0</v>
      </c>
      <c r="CD24" s="128"/>
      <c r="CH24" s="126" t="s">
        <v>121</v>
      </c>
      <c r="CI24" s="126">
        <v>2353</v>
      </c>
      <c r="CJ24" s="146"/>
      <c r="CK24" s="147"/>
    </row>
    <row r="25" spans="1:89" x14ac:dyDescent="0.25">
      <c r="A25" s="126">
        <v>110366</v>
      </c>
      <c r="B25" s="126">
        <v>8262303</v>
      </c>
      <c r="C25" s="126" t="s">
        <v>134</v>
      </c>
      <c r="D25" s="128">
        <f>VLOOKUP($A25,'[1]New ISB'!$B:$GE,4,0)</f>
        <v>340</v>
      </c>
      <c r="E25" s="128">
        <f>VLOOKUP($A25,'[1]New ISB'!$B:$GE,5,0)</f>
        <v>340</v>
      </c>
      <c r="F25" s="128">
        <f>VLOOKUP($A25,'[1]New ISB'!$B:$GE,6,0)</f>
        <v>0</v>
      </c>
      <c r="G25" s="128">
        <f>VLOOKUP($A25,'[1]New ISB'!$B:$J,7,0)</f>
        <v>1177022.8079981999</v>
      </c>
      <c r="H25" s="128">
        <f>VLOOKUP($A25,'[1]New ISB'!$B:$J,8,0)</f>
        <v>0</v>
      </c>
      <c r="I25" s="128">
        <f>VLOOKUP($A25,'[1]New ISB'!$B:$J,9,0)</f>
        <v>0</v>
      </c>
      <c r="J25" s="128">
        <f>VLOOKUP($A25,'[1]New ISB'!$B:$N,10,0)</f>
        <v>46910.087999999945</v>
      </c>
      <c r="K25" s="128">
        <f>VLOOKUP($A25,'[1]New ISB'!$B:$N,11,0)</f>
        <v>0</v>
      </c>
      <c r="L25" s="128">
        <f>VLOOKUP($A25,'[1]New ISB'!$B:$N,12,0)</f>
        <v>70349.701050000032</v>
      </c>
      <c r="M25" s="128">
        <f>VLOOKUP($A25,'[1]New ISB'!$B:$N,13,0)</f>
        <v>0</v>
      </c>
      <c r="N25" s="128">
        <f>VLOOKUP($A25,'[1]New ISB'!$B:$AK,14,0)</f>
        <v>25704.858248520715</v>
      </c>
      <c r="O25" s="128">
        <f>VLOOKUP($A25,'[1]New ISB'!$B:$AK,15,0)</f>
        <v>32451.866130177503</v>
      </c>
      <c r="P25" s="128">
        <f>VLOOKUP($A25,'[1]New ISB'!$B:$AK,16,0)</f>
        <v>5463.8346035503018</v>
      </c>
      <c r="Q25" s="128">
        <f>VLOOKUP($A25,'[1]New ISB'!$B:$AK,17,0)</f>
        <v>2980.2734201183384</v>
      </c>
      <c r="R25" s="128">
        <f>VLOOKUP($A25,'[1]New ISB'!$B:$AK,18,0)</f>
        <v>0</v>
      </c>
      <c r="S25" s="128">
        <f>VLOOKUP($A25,'[1]New ISB'!$B:$AK,19,0)</f>
        <v>0</v>
      </c>
      <c r="T25" s="128">
        <f>VLOOKUP($A25,'[1]New ISB'!$B:$AK,20,0)</f>
        <v>0</v>
      </c>
      <c r="U25" s="128">
        <f>VLOOKUP($A25,'[1]New ISB'!$B:$AK,21,0)</f>
        <v>0</v>
      </c>
      <c r="V25" s="128">
        <f>VLOOKUP($A25,'[1]New ISB'!$B:$AK,22,0)</f>
        <v>0</v>
      </c>
      <c r="W25" s="128">
        <f>VLOOKUP($A25,'[1]New ISB'!$B:$AK,23,0)</f>
        <v>0</v>
      </c>
      <c r="X25" s="128">
        <f>VLOOKUP($A25,'[1]New ISB'!$B:$AK,24,0)</f>
        <v>0</v>
      </c>
      <c r="Y25" s="128">
        <f>VLOOKUP($A25,'[1]New ISB'!$B:$AK,25,0)</f>
        <v>0</v>
      </c>
      <c r="Z25" s="128">
        <f>VLOOKUP($A25,'[1]New ISB'!$B:$AB,26,0)</f>
        <v>23223.666343434241</v>
      </c>
      <c r="AA25" s="128">
        <f>VLOOKUP($A25,'[1]New ISB'!$B:$AB,27,0)</f>
        <v>0</v>
      </c>
      <c r="AB25" s="128">
        <v>0</v>
      </c>
      <c r="AC25" s="128">
        <f>VLOOKUP($A25,'[1]New ISB'!$B:$AD,28,0)</f>
        <v>127687.25351249991</v>
      </c>
      <c r="AD25" s="128">
        <f>VLOOKUP($A25,'[1]New ISB'!$B:$AD,29,0)</f>
        <v>0</v>
      </c>
      <c r="AE25" s="128">
        <f>VLOOKUP($A25,'[1]New ISB'!$B:$AF,30,0)</f>
        <v>5444.039159999993</v>
      </c>
      <c r="AF25" s="128">
        <f>VLOOKUP($A25,'[1]New ISB'!$B:$AF,31,0)</f>
        <v>0</v>
      </c>
      <c r="AG25" s="128">
        <f>VLOOKUP(A25,'[1]New ISB'!$B:$AG,32,0)</f>
        <v>131677.44</v>
      </c>
      <c r="AH25" s="128">
        <f>VLOOKUP(A25,'[1]New ISB'!$B:$AH,33,0)</f>
        <v>0</v>
      </c>
      <c r="AI25" s="128">
        <v>0</v>
      </c>
      <c r="AJ25" s="128">
        <f>VLOOKUP(A25,'[1]New ISB'!$B:$AJ,35,0)</f>
        <v>0</v>
      </c>
      <c r="AK25" s="128">
        <f>VLOOKUP(A25,'[1]New ISB'!$B:$AK,36,0)</f>
        <v>32768</v>
      </c>
      <c r="AL25" s="128">
        <v>0</v>
      </c>
      <c r="AM25" s="128">
        <v>0</v>
      </c>
      <c r="AN25" s="128">
        <v>0</v>
      </c>
      <c r="AO25" s="128">
        <v>0</v>
      </c>
      <c r="AP25" s="128">
        <v>0</v>
      </c>
      <c r="AQ25" s="128">
        <v>0</v>
      </c>
      <c r="AR25" s="128">
        <v>0</v>
      </c>
      <c r="AS25" s="128">
        <v>0</v>
      </c>
      <c r="AT25" s="128">
        <f>VLOOKUP($A25,'[1]New ISB'!$B:$AW,45,0)</f>
        <v>1177022.8079981999</v>
      </c>
      <c r="AU25" s="128">
        <f>VLOOKUP($A25,'[1]New ISB'!$B:$AW,46,0)</f>
        <v>340215.58046830102</v>
      </c>
      <c r="AV25" s="128">
        <f>VLOOKUP($A25,'[1]New ISB'!$B:$AW,47,0)</f>
        <v>164445.44</v>
      </c>
      <c r="AW25" s="128">
        <f>VLOOKUP($A25,'[1]New ISB'!$B:$AW,48,0)</f>
        <v>160516.25386186806</v>
      </c>
      <c r="AX25" s="128">
        <f>VLOOKUP($A25,'[1]New ISB'!$B:$AX,49,0)</f>
        <v>1681683.8284665009</v>
      </c>
      <c r="AY25" s="128">
        <f>VLOOKUP($A25,'[1]New ISB'!$B:$BB,50,0)</f>
        <v>1648915.8284665009</v>
      </c>
      <c r="AZ25" s="128">
        <f>VLOOKUP($A25,'[1]New ISB'!$B:$BB,51,0)</f>
        <v>4405</v>
      </c>
      <c r="BA25" s="128">
        <f>VLOOKUP($A25,'[1]New ISB'!$B:$BB,52,0)</f>
        <v>1497700</v>
      </c>
      <c r="BB25" s="128">
        <f>VLOOKUP($A25,'[1]New ISB'!$B:$BB,53,0)</f>
        <v>0</v>
      </c>
      <c r="BC25" s="128">
        <f>VLOOKUP($A25,'[1]New ISB'!$B:$BC,54,0)</f>
        <v>0</v>
      </c>
      <c r="BD25" s="128">
        <f>VLOOKUP($A25,'[1]New ISB'!$B:$BD,55,0)</f>
        <v>1681683.8284665009</v>
      </c>
      <c r="BE25" s="128">
        <f>VLOOKUP($A25,'[1]New ISB'!$B:$BE,56,0)</f>
        <v>1681683.8284665006</v>
      </c>
      <c r="BF25" s="128">
        <f>VLOOKUP($A25,'[1]New ISB'!$B:$BF,57,0)</f>
        <v>0</v>
      </c>
      <c r="BG25" s="128">
        <f>VLOOKUP(A25,'[1]New ISB'!$B:$BG,58,0)</f>
        <v>1530468</v>
      </c>
      <c r="BH25" s="128">
        <f>VLOOKUP($A25,'[1]New ISB'!$B:$BH,59,0)</f>
        <v>1366022.56</v>
      </c>
      <c r="BI25" s="128">
        <f>VLOOKUP($A25,'[1]New ISB'!$B:$BI,60,0)</f>
        <v>1517238.3884665009</v>
      </c>
      <c r="BJ25" s="128">
        <f>VLOOKUP($A25,'[1]New ISB'!$B:$BJ,61,0)</f>
        <v>4462.4658484308848</v>
      </c>
      <c r="BK25" s="128">
        <f>VLOOKUP($A25,'[1]New ISB'!$B:$BK,62,0)</f>
        <v>4294.1078861764709</v>
      </c>
      <c r="BL25" s="128">
        <f>VLOOKUP($A25,'[1]New ISB'!$B:$BL,63,0)</f>
        <v>3.9206737864316214E-2</v>
      </c>
      <c r="BM25" s="128">
        <f>VLOOKUP($A25,'[1]New ISB'!$B:$BM,64,0)</f>
        <v>0</v>
      </c>
      <c r="BN25" s="128">
        <f>VLOOKUP($A25,'[1]New ISB'!$B:$BN,65,0)</f>
        <v>0</v>
      </c>
      <c r="BO25" s="128">
        <f>VLOOKUP($A25,'[1]New ISB'!$B:$BO,66,0)</f>
        <v>1681683.8284665009</v>
      </c>
      <c r="BP25" s="128">
        <f>VLOOKUP($A25,'[1]New ISB'!$B:$BP,67,0)</f>
        <v>4849.7524366661792</v>
      </c>
      <c r="BQ25" s="129" t="str">
        <f>VLOOKUP($A25,'[1]New ISB'!$B:$BQ,68,0)</f>
        <v>Y</v>
      </c>
      <c r="BR25" s="155">
        <f>VLOOKUP($A25,'[1]New ISB'!$B:$BR,69,0)</f>
        <v>4946.1289072544141</v>
      </c>
      <c r="BS25" s="155">
        <f>VLOOKUP($A25,'[1]New ISB'!$B:$BS,70,0)</f>
        <v>3.5074643356455493E-2</v>
      </c>
      <c r="BT25" s="155">
        <f>VLOOKUP($A25,'[1]New ISB'!$B:$BT,71,0)</f>
        <v>-6694.5088799999994</v>
      </c>
      <c r="BU25" s="155">
        <f>VLOOKUP($A25,'[1]New ISB'!$B:$BU,72,0)</f>
        <v>1674989.3195865008</v>
      </c>
      <c r="BV25" s="128">
        <v>0</v>
      </c>
      <c r="BW25" s="155">
        <f>VLOOKUP($A25,'[1]New ISB'!$B:$BW,74,0)</f>
        <v>1674989.3195865008</v>
      </c>
      <c r="BY25" s="155">
        <f>VLOOKUP($A25,'[1]New ISB'!$B:$BX,75,0)</f>
        <v>32768</v>
      </c>
      <c r="BZ25" s="128">
        <f>VLOOKUP(A25,'[1]New ISB'!$B:$F,5,0)</f>
        <v>340</v>
      </c>
      <c r="CA25" s="126">
        <v>0</v>
      </c>
      <c r="CB25" s="126">
        <v>0</v>
      </c>
      <c r="CD25" s="128"/>
      <c r="CH25" s="126" t="s">
        <v>123</v>
      </c>
      <c r="CI25" s="126">
        <v>2024</v>
      </c>
      <c r="CJ25" s="146"/>
      <c r="CK25" s="147"/>
    </row>
    <row r="26" spans="1:89" x14ac:dyDescent="0.25">
      <c r="A26" s="126">
        <v>110367</v>
      </c>
      <c r="B26" s="126">
        <v>8262305</v>
      </c>
      <c r="C26" s="126" t="s">
        <v>137</v>
      </c>
      <c r="D26" s="128">
        <f>VLOOKUP($A26,'[1]New ISB'!$B:$GE,4,0)</f>
        <v>220</v>
      </c>
      <c r="E26" s="128">
        <f>VLOOKUP($A26,'[1]New ISB'!$B:$GE,5,0)</f>
        <v>220</v>
      </c>
      <c r="F26" s="128">
        <f>VLOOKUP($A26,'[1]New ISB'!$B:$GE,6,0)</f>
        <v>0</v>
      </c>
      <c r="G26" s="128">
        <f>VLOOKUP($A26,'[1]New ISB'!$B:$J,7,0)</f>
        <v>761602.9934106</v>
      </c>
      <c r="H26" s="128">
        <f>VLOOKUP($A26,'[1]New ISB'!$B:$J,8,0)</f>
        <v>0</v>
      </c>
      <c r="I26" s="128">
        <f>VLOOKUP($A26,'[1]New ISB'!$B:$J,9,0)</f>
        <v>0</v>
      </c>
      <c r="J26" s="128">
        <f>VLOOKUP($A26,'[1]New ISB'!$B:$N,10,0)</f>
        <v>56785.89600000003</v>
      </c>
      <c r="K26" s="128">
        <f>VLOOKUP($A26,'[1]New ISB'!$B:$N,11,0)</f>
        <v>0</v>
      </c>
      <c r="L26" s="128">
        <f>VLOOKUP($A26,'[1]New ISB'!$B:$N,12,0)</f>
        <v>87755.812650000007</v>
      </c>
      <c r="M26" s="128">
        <f>VLOOKUP($A26,'[1]New ISB'!$B:$N,13,0)</f>
        <v>0</v>
      </c>
      <c r="N26" s="128">
        <f>VLOOKUP($A26,'[1]New ISB'!$B:$AK,14,0)</f>
        <v>0</v>
      </c>
      <c r="O26" s="128">
        <f>VLOOKUP($A26,'[1]New ISB'!$B:$AK,15,0)</f>
        <v>14690.264400000013</v>
      </c>
      <c r="P26" s="128">
        <f>VLOOKUP($A26,'[1]New ISB'!$B:$AK,16,0)</f>
        <v>0</v>
      </c>
      <c r="Q26" s="128">
        <f>VLOOKUP($A26,'[1]New ISB'!$B:$AK,17,0)</f>
        <v>48391.459199999947</v>
      </c>
      <c r="R26" s="128">
        <f>VLOOKUP($A26,'[1]New ISB'!$B:$AK,18,0)</f>
        <v>0</v>
      </c>
      <c r="S26" s="128">
        <f>VLOOKUP($A26,'[1]New ISB'!$B:$AK,19,0)</f>
        <v>0</v>
      </c>
      <c r="T26" s="128">
        <f>VLOOKUP($A26,'[1]New ISB'!$B:$AK,20,0)</f>
        <v>0</v>
      </c>
      <c r="U26" s="128">
        <f>VLOOKUP($A26,'[1]New ISB'!$B:$AK,21,0)</f>
        <v>0</v>
      </c>
      <c r="V26" s="128">
        <f>VLOOKUP($A26,'[1]New ISB'!$B:$AK,22,0)</f>
        <v>0</v>
      </c>
      <c r="W26" s="128">
        <f>VLOOKUP($A26,'[1]New ISB'!$B:$AK,23,0)</f>
        <v>0</v>
      </c>
      <c r="X26" s="128">
        <f>VLOOKUP($A26,'[1]New ISB'!$B:$AK,24,0)</f>
        <v>0</v>
      </c>
      <c r="Y26" s="128">
        <f>VLOOKUP($A26,'[1]New ISB'!$B:$AK,25,0)</f>
        <v>0</v>
      </c>
      <c r="Z26" s="128">
        <f>VLOOKUP($A26,'[1]New ISB'!$B:$AB,26,0)</f>
        <v>13723.258200000057</v>
      </c>
      <c r="AA26" s="128">
        <f>VLOOKUP($A26,'[1]New ISB'!$B:$AB,27,0)</f>
        <v>0</v>
      </c>
      <c r="AB26" s="128">
        <v>0</v>
      </c>
      <c r="AC26" s="128">
        <f>VLOOKUP($A26,'[1]New ISB'!$B:$AD,28,0)</f>
        <v>113220.72433043734</v>
      </c>
      <c r="AD26" s="128">
        <f>VLOOKUP($A26,'[1]New ISB'!$B:$AD,29,0)</f>
        <v>0</v>
      </c>
      <c r="AE26" s="128">
        <f>VLOOKUP($A26,'[1]New ISB'!$B:$AF,30,0)</f>
        <v>5638.4691300000086</v>
      </c>
      <c r="AF26" s="128">
        <f>VLOOKUP($A26,'[1]New ISB'!$B:$AF,31,0)</f>
        <v>0</v>
      </c>
      <c r="AG26" s="128">
        <f>VLOOKUP(A26,'[1]New ISB'!$B:$AG,32,0)</f>
        <v>131677.44</v>
      </c>
      <c r="AH26" s="128">
        <f>VLOOKUP(A26,'[1]New ISB'!$B:$AH,33,0)</f>
        <v>0</v>
      </c>
      <c r="AI26" s="128">
        <v>0</v>
      </c>
      <c r="AJ26" s="128">
        <f>VLOOKUP(A26,'[1]New ISB'!$B:$AJ,35,0)</f>
        <v>0</v>
      </c>
      <c r="AK26" s="128">
        <f>VLOOKUP(A26,'[1]New ISB'!$B:$AK,36,0)</f>
        <v>33024</v>
      </c>
      <c r="AL26" s="128">
        <v>0</v>
      </c>
      <c r="AM26" s="128">
        <v>0</v>
      </c>
      <c r="AN26" s="128">
        <v>0</v>
      </c>
      <c r="AO26" s="128">
        <v>0</v>
      </c>
      <c r="AP26" s="128">
        <v>0</v>
      </c>
      <c r="AQ26" s="128">
        <v>0</v>
      </c>
      <c r="AR26" s="128">
        <v>0</v>
      </c>
      <c r="AS26" s="128">
        <v>0</v>
      </c>
      <c r="AT26" s="128">
        <f>VLOOKUP($A26,'[1]New ISB'!$B:$AW,45,0)</f>
        <v>761602.9934106</v>
      </c>
      <c r="AU26" s="128">
        <f>VLOOKUP($A26,'[1]New ISB'!$B:$AW,46,0)</f>
        <v>340205.88391043741</v>
      </c>
      <c r="AV26" s="128">
        <f>VLOOKUP($A26,'[1]New ISB'!$B:$AW,47,0)</f>
        <v>164701.44</v>
      </c>
      <c r="AW26" s="128">
        <f>VLOOKUP($A26,'[1]New ISB'!$B:$AW,48,0)</f>
        <v>140972.97752172954</v>
      </c>
      <c r="AX26" s="128">
        <f>VLOOKUP($A26,'[1]New ISB'!$B:$AX,49,0)</f>
        <v>1266510.3173210374</v>
      </c>
      <c r="AY26" s="128">
        <f>VLOOKUP($A26,'[1]New ISB'!$B:$BB,50,0)</f>
        <v>1233486.3173210374</v>
      </c>
      <c r="AZ26" s="128">
        <f>VLOOKUP($A26,'[1]New ISB'!$B:$BB,51,0)</f>
        <v>4405</v>
      </c>
      <c r="BA26" s="128">
        <f>VLOOKUP($A26,'[1]New ISB'!$B:$BB,52,0)</f>
        <v>969100</v>
      </c>
      <c r="BB26" s="128">
        <f>VLOOKUP($A26,'[1]New ISB'!$B:$BB,53,0)</f>
        <v>0</v>
      </c>
      <c r="BC26" s="128">
        <f>VLOOKUP($A26,'[1]New ISB'!$B:$BC,54,0)</f>
        <v>0</v>
      </c>
      <c r="BD26" s="128">
        <f>VLOOKUP($A26,'[1]New ISB'!$B:$BD,55,0)</f>
        <v>1266510.3173210374</v>
      </c>
      <c r="BE26" s="128">
        <f>VLOOKUP($A26,'[1]New ISB'!$B:$BE,56,0)</f>
        <v>1266510.3173210374</v>
      </c>
      <c r="BF26" s="128">
        <f>VLOOKUP($A26,'[1]New ISB'!$B:$BF,57,0)</f>
        <v>0</v>
      </c>
      <c r="BG26" s="128">
        <f>VLOOKUP(A26,'[1]New ISB'!$B:$BG,58,0)</f>
        <v>1002124</v>
      </c>
      <c r="BH26" s="128">
        <f>VLOOKUP($A26,'[1]New ISB'!$B:$BH,59,0)</f>
        <v>837422.56</v>
      </c>
      <c r="BI26" s="128">
        <f>VLOOKUP($A26,'[1]New ISB'!$B:$BI,60,0)</f>
        <v>1101808.8773210375</v>
      </c>
      <c r="BJ26" s="128">
        <f>VLOOKUP($A26,'[1]New ISB'!$B:$BJ,61,0)</f>
        <v>5008.2221696410797</v>
      </c>
      <c r="BK26" s="128">
        <f>VLOOKUP($A26,'[1]New ISB'!$B:$BK,62,0)</f>
        <v>4827.6041816513762</v>
      </c>
      <c r="BL26" s="128">
        <f>VLOOKUP($A26,'[1]New ISB'!$B:$BL,63,0)</f>
        <v>3.7413586779999779E-2</v>
      </c>
      <c r="BM26" s="128">
        <f>VLOOKUP($A26,'[1]New ISB'!$B:$BM,64,0)</f>
        <v>0</v>
      </c>
      <c r="BN26" s="128">
        <f>VLOOKUP($A26,'[1]New ISB'!$B:$BN,65,0)</f>
        <v>0</v>
      </c>
      <c r="BO26" s="128">
        <f>VLOOKUP($A26,'[1]New ISB'!$B:$BO,66,0)</f>
        <v>1266510.3173210374</v>
      </c>
      <c r="BP26" s="128">
        <f>VLOOKUP($A26,'[1]New ISB'!$B:$BP,67,0)</f>
        <v>5606.7559878228976</v>
      </c>
      <c r="BQ26" s="129" t="str">
        <f>VLOOKUP($A26,'[1]New ISB'!$B:$BQ,68,0)</f>
        <v>Y</v>
      </c>
      <c r="BR26" s="155">
        <f>VLOOKUP($A26,'[1]New ISB'!$B:$BR,69,0)</f>
        <v>5756.8650787319884</v>
      </c>
      <c r="BS26" s="155">
        <f>VLOOKUP($A26,'[1]New ISB'!$B:$BS,70,0)</f>
        <v>3.0902038463700654E-2</v>
      </c>
      <c r="BT26" s="155">
        <f>VLOOKUP($A26,'[1]New ISB'!$B:$BT,71,0)</f>
        <v>-4331.7410399999999</v>
      </c>
      <c r="BU26" s="155">
        <f>VLOOKUP($A26,'[1]New ISB'!$B:$BU,72,0)</f>
        <v>1262178.5762810374</v>
      </c>
      <c r="BV26" s="128">
        <v>0</v>
      </c>
      <c r="BW26" s="155">
        <f>VLOOKUP($A26,'[1]New ISB'!$B:$BW,74,0)</f>
        <v>1262178.5762810374</v>
      </c>
      <c r="BY26" s="155">
        <f>VLOOKUP($A26,'[1]New ISB'!$B:$BX,75,0)</f>
        <v>33024</v>
      </c>
      <c r="BZ26" s="128">
        <f>VLOOKUP(A26,'[1]New ISB'!$B:$F,5,0)</f>
        <v>220</v>
      </c>
      <c r="CA26" s="126">
        <v>0</v>
      </c>
      <c r="CB26" s="126">
        <v>0</v>
      </c>
      <c r="CD26" s="128"/>
      <c r="CH26" s="126" t="s">
        <v>125</v>
      </c>
      <c r="CI26" s="126">
        <v>2285</v>
      </c>
      <c r="CJ26" s="146"/>
      <c r="CK26" s="147"/>
    </row>
    <row r="27" spans="1:89" x14ac:dyDescent="0.25">
      <c r="A27" s="126">
        <v>110368</v>
      </c>
      <c r="B27" s="126">
        <v>8262306</v>
      </c>
      <c r="C27" s="126" t="s">
        <v>208</v>
      </c>
      <c r="D27" s="128">
        <f>VLOOKUP($A27,'[1]New ISB'!$B:$GE,4,0)</f>
        <v>67</v>
      </c>
      <c r="E27" s="128">
        <f>VLOOKUP($A27,'[1]New ISB'!$B:$GE,5,0)</f>
        <v>67</v>
      </c>
      <c r="F27" s="128">
        <f>VLOOKUP($A27,'[1]New ISB'!$B:$GE,6,0)</f>
        <v>0</v>
      </c>
      <c r="G27" s="128">
        <f>VLOOKUP($A27,'[1]New ISB'!$B:$J,7,0)</f>
        <v>231942.72981140998</v>
      </c>
      <c r="H27" s="128">
        <f>VLOOKUP($A27,'[1]New ISB'!$B:$J,8,0)</f>
        <v>0</v>
      </c>
      <c r="I27" s="128">
        <f>VLOOKUP($A27,'[1]New ISB'!$B:$J,9,0)</f>
        <v>0</v>
      </c>
      <c r="J27" s="128">
        <f>VLOOKUP($A27,'[1]New ISB'!$B:$N,10,0)</f>
        <v>13826.1312</v>
      </c>
      <c r="K27" s="128">
        <f>VLOOKUP($A27,'[1]New ISB'!$B:$N,11,0)</f>
        <v>0</v>
      </c>
      <c r="L27" s="128">
        <f>VLOOKUP($A27,'[1]New ISB'!$B:$N,12,0)</f>
        <v>20307.1302</v>
      </c>
      <c r="M27" s="128">
        <f>VLOOKUP($A27,'[1]New ISB'!$B:$N,13,0)</f>
        <v>0</v>
      </c>
      <c r="N27" s="128">
        <f>VLOOKUP($A27,'[1]New ISB'!$B:$AK,14,0)</f>
        <v>5441.9816999999957</v>
      </c>
      <c r="O27" s="128">
        <f>VLOOKUP($A27,'[1]New ISB'!$B:$AK,15,0)</f>
        <v>7489.154399999994</v>
      </c>
      <c r="P27" s="128">
        <f>VLOOKUP($A27,'[1]New ISB'!$B:$AK,16,0)</f>
        <v>6336.9767999999995</v>
      </c>
      <c r="Q27" s="128">
        <f>VLOOKUP($A27,'[1]New ISB'!$B:$AK,17,0)</f>
        <v>0</v>
      </c>
      <c r="R27" s="128">
        <f>VLOOKUP($A27,'[1]New ISB'!$B:$AK,18,0)</f>
        <v>0</v>
      </c>
      <c r="S27" s="128">
        <f>VLOOKUP($A27,'[1]New ISB'!$B:$AK,19,0)</f>
        <v>0</v>
      </c>
      <c r="T27" s="128">
        <f>VLOOKUP($A27,'[1]New ISB'!$B:$AK,20,0)</f>
        <v>0</v>
      </c>
      <c r="U27" s="128">
        <f>VLOOKUP($A27,'[1]New ISB'!$B:$AK,21,0)</f>
        <v>0</v>
      </c>
      <c r="V27" s="128">
        <f>VLOOKUP($A27,'[1]New ISB'!$B:$AK,22,0)</f>
        <v>0</v>
      </c>
      <c r="W27" s="128">
        <f>VLOOKUP($A27,'[1]New ISB'!$B:$AK,23,0)</f>
        <v>0</v>
      </c>
      <c r="X27" s="128">
        <f>VLOOKUP($A27,'[1]New ISB'!$B:$AK,24,0)</f>
        <v>0</v>
      </c>
      <c r="Y27" s="128">
        <f>VLOOKUP($A27,'[1]New ISB'!$B:$AK,25,0)</f>
        <v>0</v>
      </c>
      <c r="Z27" s="128">
        <f>VLOOKUP($A27,'[1]New ISB'!$B:$AB,26,0)</f>
        <v>14874.957320930231</v>
      </c>
      <c r="AA27" s="128">
        <f>VLOOKUP($A27,'[1]New ISB'!$B:$AB,27,0)</f>
        <v>0</v>
      </c>
      <c r="AB27" s="128">
        <v>0</v>
      </c>
      <c r="AC27" s="128">
        <f>VLOOKUP($A27,'[1]New ISB'!$B:$AD,28,0)</f>
        <v>21788.261771668469</v>
      </c>
      <c r="AD27" s="128">
        <f>VLOOKUP($A27,'[1]New ISB'!$B:$AD,29,0)</f>
        <v>0</v>
      </c>
      <c r="AE27" s="128">
        <f>VLOOKUP($A27,'[1]New ISB'!$B:$AF,30,0)</f>
        <v>0</v>
      </c>
      <c r="AF27" s="128">
        <f>VLOOKUP($A27,'[1]New ISB'!$B:$AF,31,0)</f>
        <v>0</v>
      </c>
      <c r="AG27" s="128">
        <f>VLOOKUP(A27,'[1]New ISB'!$B:$AG,32,0)</f>
        <v>131677.44</v>
      </c>
      <c r="AH27" s="128">
        <f>VLOOKUP(A27,'[1]New ISB'!$B:$AH,33,0)</f>
        <v>0</v>
      </c>
      <c r="AI27" s="128">
        <v>0</v>
      </c>
      <c r="AJ27" s="128">
        <f>VLOOKUP(A27,'[1]New ISB'!$B:$AJ,35,0)</f>
        <v>0</v>
      </c>
      <c r="AK27" s="128">
        <f>VLOOKUP(A27,'[1]New ISB'!$B:$AK,36,0)</f>
        <v>12599.75</v>
      </c>
      <c r="AL27" s="128">
        <v>0</v>
      </c>
      <c r="AM27" s="128">
        <v>0</v>
      </c>
      <c r="AN27" s="128">
        <v>0</v>
      </c>
      <c r="AO27" s="128">
        <v>0</v>
      </c>
      <c r="AP27" s="128">
        <v>0</v>
      </c>
      <c r="AQ27" s="128">
        <v>0</v>
      </c>
      <c r="AR27" s="128">
        <v>0</v>
      </c>
      <c r="AS27" s="128">
        <v>0</v>
      </c>
      <c r="AT27" s="128">
        <f>VLOOKUP($A27,'[1]New ISB'!$B:$AW,45,0)</f>
        <v>231942.72981140998</v>
      </c>
      <c r="AU27" s="128">
        <f>VLOOKUP($A27,'[1]New ISB'!$B:$AW,46,0)</f>
        <v>90064.593392598676</v>
      </c>
      <c r="AV27" s="128">
        <f>VLOOKUP($A27,'[1]New ISB'!$B:$AW,47,0)</f>
        <v>144277.19</v>
      </c>
      <c r="AW27" s="128">
        <f>VLOOKUP($A27,'[1]New ISB'!$B:$AW,48,0)</f>
        <v>35015.49531014057</v>
      </c>
      <c r="AX27" s="128">
        <f>VLOOKUP($A27,'[1]New ISB'!$B:$AX,49,0)</f>
        <v>466284.51320400863</v>
      </c>
      <c r="AY27" s="128">
        <f>VLOOKUP($A27,'[1]New ISB'!$B:$BB,50,0)</f>
        <v>453684.76320400863</v>
      </c>
      <c r="AZ27" s="128">
        <f>VLOOKUP($A27,'[1]New ISB'!$B:$BB,51,0)</f>
        <v>4405</v>
      </c>
      <c r="BA27" s="128">
        <f>VLOOKUP($A27,'[1]New ISB'!$B:$BB,52,0)</f>
        <v>295135</v>
      </c>
      <c r="BB27" s="128">
        <f>VLOOKUP($A27,'[1]New ISB'!$B:$BB,53,0)</f>
        <v>0</v>
      </c>
      <c r="BC27" s="128">
        <f>VLOOKUP($A27,'[1]New ISB'!$B:$BC,54,0)</f>
        <v>0</v>
      </c>
      <c r="BD27" s="128">
        <f>VLOOKUP($A27,'[1]New ISB'!$B:$BD,55,0)</f>
        <v>466284.51320400863</v>
      </c>
      <c r="BE27" s="128">
        <f>VLOOKUP($A27,'[1]New ISB'!$B:$BE,56,0)</f>
        <v>466284.51320400863</v>
      </c>
      <c r="BF27" s="128">
        <f>VLOOKUP($A27,'[1]New ISB'!$B:$BF,57,0)</f>
        <v>0</v>
      </c>
      <c r="BG27" s="128">
        <f>VLOOKUP(A27,'[1]New ISB'!$B:$BG,58,0)</f>
        <v>307734.75</v>
      </c>
      <c r="BH27" s="128">
        <f>VLOOKUP($A27,'[1]New ISB'!$B:$BH,59,0)</f>
        <v>163457.56</v>
      </c>
      <c r="BI27" s="128">
        <f>VLOOKUP($A27,'[1]New ISB'!$B:$BI,60,0)</f>
        <v>322007.32320400863</v>
      </c>
      <c r="BJ27" s="128">
        <f>VLOOKUP($A27,'[1]New ISB'!$B:$BJ,61,0)</f>
        <v>4806.079450806099</v>
      </c>
      <c r="BK27" s="128">
        <f>VLOOKUP($A27,'[1]New ISB'!$B:$BK,62,0)</f>
        <v>4832.1580119402979</v>
      </c>
      <c r="BL27" s="128">
        <f>VLOOKUP($A27,'[1]New ISB'!$B:$BL,63,0)</f>
        <v>-5.3968767308019772E-3</v>
      </c>
      <c r="BM27" s="128">
        <f>VLOOKUP($A27,'[1]New ISB'!$B:$BM,64,0)</f>
        <v>5.3968767308019772E-3</v>
      </c>
      <c r="BN27" s="128">
        <f>VLOOKUP($A27,'[1]New ISB'!$B:$BN,65,0)</f>
        <v>1747.2635959913287</v>
      </c>
      <c r="BO27" s="128">
        <f>VLOOKUP($A27,'[1]New ISB'!$B:$BO,66,0)</f>
        <v>468031.77679999993</v>
      </c>
      <c r="BP27" s="128">
        <f>VLOOKUP($A27,'[1]New ISB'!$B:$BP,67,0)</f>
        <v>6797.4929373134319</v>
      </c>
      <c r="BQ27" s="129" t="str">
        <f>VLOOKUP($A27,'[1]New ISB'!$B:$BQ,68,0)</f>
        <v>Y</v>
      </c>
      <c r="BR27" s="155">
        <f>VLOOKUP($A27,'[1]New ISB'!$B:$BR,69,0)</f>
        <v>6985.5489074626857</v>
      </c>
      <c r="BS27" s="155">
        <f>VLOOKUP($A27,'[1]New ISB'!$B:$BS,70,0)</f>
        <v>-1.6288975115696935E-4</v>
      </c>
      <c r="BT27" s="155">
        <f>VLOOKUP($A27,'[1]New ISB'!$B:$BT,71,0)</f>
        <v>-1319.2120439999999</v>
      </c>
      <c r="BU27" s="155">
        <f>VLOOKUP($A27,'[1]New ISB'!$B:$BU,72,0)</f>
        <v>466712.56475599995</v>
      </c>
      <c r="BV27" s="128">
        <v>0</v>
      </c>
      <c r="BW27" s="155">
        <f>VLOOKUP($A27,'[1]New ISB'!$B:$BW,74,0)</f>
        <v>466712.56475599995</v>
      </c>
      <c r="BY27" s="155">
        <f>VLOOKUP($A27,'[1]New ISB'!$B:$BX,75,0)</f>
        <v>12599.75</v>
      </c>
      <c r="BZ27" s="128">
        <f>VLOOKUP(A27,'[1]New ISB'!$B:$F,5,0)</f>
        <v>67</v>
      </c>
      <c r="CA27" s="126">
        <v>0</v>
      </c>
      <c r="CB27" s="126">
        <v>0</v>
      </c>
      <c r="CD27" s="128"/>
      <c r="CH27" s="126" t="s">
        <v>127</v>
      </c>
      <c r="CI27" s="126">
        <v>2316</v>
      </c>
      <c r="CJ27" s="146"/>
      <c r="CK27" s="147"/>
    </row>
    <row r="28" spans="1:89" x14ac:dyDescent="0.25">
      <c r="A28" s="126">
        <v>110369</v>
      </c>
      <c r="B28" s="126">
        <v>8262309</v>
      </c>
      <c r="C28" s="126" t="s">
        <v>91</v>
      </c>
      <c r="D28" s="128">
        <f>VLOOKUP($A28,'[1]New ISB'!$B:$GE,4,0)</f>
        <v>243</v>
      </c>
      <c r="E28" s="128">
        <f>VLOOKUP($A28,'[1]New ISB'!$B:$GE,5,0)</f>
        <v>243</v>
      </c>
      <c r="F28" s="128">
        <f>VLOOKUP($A28,'[1]New ISB'!$B:$GE,6,0)</f>
        <v>0</v>
      </c>
      <c r="G28" s="128">
        <f>VLOOKUP($A28,'[1]New ISB'!$B:$J,7,0)</f>
        <v>841225.12453988998</v>
      </c>
      <c r="H28" s="128">
        <f>VLOOKUP($A28,'[1]New ISB'!$B:$J,8,0)</f>
        <v>0</v>
      </c>
      <c r="I28" s="128">
        <f>VLOOKUP($A28,'[1]New ISB'!$B:$J,9,0)</f>
        <v>0</v>
      </c>
      <c r="J28" s="128">
        <f>VLOOKUP($A28,'[1]New ISB'!$B:$N,10,0)</f>
        <v>41972.184000000045</v>
      </c>
      <c r="K28" s="128">
        <f>VLOOKUP($A28,'[1]New ISB'!$B:$N,11,0)</f>
        <v>0</v>
      </c>
      <c r="L28" s="128">
        <f>VLOOKUP($A28,'[1]New ISB'!$B:$N,12,0)</f>
        <v>63097.15455000005</v>
      </c>
      <c r="M28" s="128">
        <f>VLOOKUP($A28,'[1]New ISB'!$B:$N,13,0)</f>
        <v>0</v>
      </c>
      <c r="N28" s="128">
        <f>VLOOKUP($A28,'[1]New ISB'!$B:$AK,14,0)</f>
        <v>12067.002900000025</v>
      </c>
      <c r="O28" s="128">
        <f>VLOOKUP($A28,'[1]New ISB'!$B:$AK,15,0)</f>
        <v>17570.708399999989</v>
      </c>
      <c r="P28" s="128">
        <f>VLOOKUP($A28,'[1]New ISB'!$B:$AK,16,0)</f>
        <v>0</v>
      </c>
      <c r="Q28" s="128">
        <f>VLOOKUP($A28,'[1]New ISB'!$B:$AK,17,0)</f>
        <v>0</v>
      </c>
      <c r="R28" s="128">
        <f>VLOOKUP($A28,'[1]New ISB'!$B:$AK,18,0)</f>
        <v>0</v>
      </c>
      <c r="S28" s="128">
        <f>VLOOKUP($A28,'[1]New ISB'!$B:$AK,19,0)</f>
        <v>0</v>
      </c>
      <c r="T28" s="128">
        <f>VLOOKUP($A28,'[1]New ISB'!$B:$AK,20,0)</f>
        <v>0</v>
      </c>
      <c r="U28" s="128">
        <f>VLOOKUP($A28,'[1]New ISB'!$B:$AK,21,0)</f>
        <v>0</v>
      </c>
      <c r="V28" s="128">
        <f>VLOOKUP($A28,'[1]New ISB'!$B:$AK,22,0)</f>
        <v>0</v>
      </c>
      <c r="W28" s="128">
        <f>VLOOKUP($A28,'[1]New ISB'!$B:$AK,23,0)</f>
        <v>0</v>
      </c>
      <c r="X28" s="128">
        <f>VLOOKUP($A28,'[1]New ISB'!$B:$AK,24,0)</f>
        <v>0</v>
      </c>
      <c r="Y28" s="128">
        <f>VLOOKUP($A28,'[1]New ISB'!$B:$AK,25,0)</f>
        <v>0</v>
      </c>
      <c r="Z28" s="128">
        <f>VLOOKUP($A28,'[1]New ISB'!$B:$AB,26,0)</f>
        <v>19689.892199999929</v>
      </c>
      <c r="AA28" s="128">
        <f>VLOOKUP($A28,'[1]New ISB'!$B:$AB,27,0)</f>
        <v>0</v>
      </c>
      <c r="AB28" s="128">
        <v>0</v>
      </c>
      <c r="AC28" s="128">
        <f>VLOOKUP($A28,'[1]New ISB'!$B:$AD,28,0)</f>
        <v>106829.54701650002</v>
      </c>
      <c r="AD28" s="128">
        <f>VLOOKUP($A28,'[1]New ISB'!$B:$AD,29,0)</f>
        <v>0</v>
      </c>
      <c r="AE28" s="128">
        <f>VLOOKUP($A28,'[1]New ISB'!$B:$AF,30,0)</f>
        <v>0</v>
      </c>
      <c r="AF28" s="128">
        <f>VLOOKUP($A28,'[1]New ISB'!$B:$AF,31,0)</f>
        <v>0</v>
      </c>
      <c r="AG28" s="128">
        <f>VLOOKUP(A28,'[1]New ISB'!$B:$AG,32,0)</f>
        <v>131677.44</v>
      </c>
      <c r="AH28" s="128">
        <f>VLOOKUP(A28,'[1]New ISB'!$B:$AH,33,0)</f>
        <v>0</v>
      </c>
      <c r="AI28" s="128">
        <v>0</v>
      </c>
      <c r="AJ28" s="128">
        <f>VLOOKUP(A28,'[1]New ISB'!$B:$AJ,35,0)</f>
        <v>0</v>
      </c>
      <c r="AK28" s="128">
        <f>VLOOKUP(A28,'[1]New ISB'!$B:$AK,36,0)</f>
        <v>35328</v>
      </c>
      <c r="AL28" s="128">
        <v>0</v>
      </c>
      <c r="AM28" s="128">
        <v>0</v>
      </c>
      <c r="AN28" s="128">
        <v>0</v>
      </c>
      <c r="AO28" s="128">
        <v>0</v>
      </c>
      <c r="AP28" s="128">
        <v>0</v>
      </c>
      <c r="AQ28" s="128">
        <v>0</v>
      </c>
      <c r="AR28" s="128">
        <v>0</v>
      </c>
      <c r="AS28" s="128">
        <v>0</v>
      </c>
      <c r="AT28" s="128">
        <f>VLOOKUP($A28,'[1]New ISB'!$B:$AW,45,0)</f>
        <v>841225.12453988998</v>
      </c>
      <c r="AU28" s="128">
        <f>VLOOKUP($A28,'[1]New ISB'!$B:$AW,46,0)</f>
        <v>261226.4890665001</v>
      </c>
      <c r="AV28" s="128">
        <f>VLOOKUP($A28,'[1]New ISB'!$B:$AW,47,0)</f>
        <v>167005.44</v>
      </c>
      <c r="AW28" s="128">
        <f>VLOOKUP($A28,'[1]New ISB'!$B:$AW,48,0)</f>
        <v>118209.72987435063</v>
      </c>
      <c r="AX28" s="128">
        <f>VLOOKUP($A28,'[1]New ISB'!$B:$AX,49,0)</f>
        <v>1269457.05360639</v>
      </c>
      <c r="AY28" s="128">
        <f>VLOOKUP($A28,'[1]New ISB'!$B:$BB,50,0)</f>
        <v>1234129.05360639</v>
      </c>
      <c r="AZ28" s="128">
        <f>VLOOKUP($A28,'[1]New ISB'!$B:$BB,51,0)</f>
        <v>4405</v>
      </c>
      <c r="BA28" s="128">
        <f>VLOOKUP($A28,'[1]New ISB'!$B:$BB,52,0)</f>
        <v>1070415</v>
      </c>
      <c r="BB28" s="128">
        <f>VLOOKUP($A28,'[1]New ISB'!$B:$BB,53,0)</f>
        <v>0</v>
      </c>
      <c r="BC28" s="128">
        <f>VLOOKUP($A28,'[1]New ISB'!$B:$BC,54,0)</f>
        <v>0</v>
      </c>
      <c r="BD28" s="128">
        <f>VLOOKUP($A28,'[1]New ISB'!$B:$BD,55,0)</f>
        <v>1269457.05360639</v>
      </c>
      <c r="BE28" s="128">
        <f>VLOOKUP($A28,'[1]New ISB'!$B:$BE,56,0)</f>
        <v>1269457.05360639</v>
      </c>
      <c r="BF28" s="128">
        <f>VLOOKUP($A28,'[1]New ISB'!$B:$BF,57,0)</f>
        <v>0</v>
      </c>
      <c r="BG28" s="128">
        <f>VLOOKUP(A28,'[1]New ISB'!$B:$BG,58,0)</f>
        <v>1105743</v>
      </c>
      <c r="BH28" s="128">
        <f>VLOOKUP($A28,'[1]New ISB'!$B:$BH,59,0)</f>
        <v>938737.56</v>
      </c>
      <c r="BI28" s="128">
        <f>VLOOKUP($A28,'[1]New ISB'!$B:$BI,60,0)</f>
        <v>1102451.6136063901</v>
      </c>
      <c r="BJ28" s="128">
        <f>VLOOKUP($A28,'[1]New ISB'!$B:$BJ,61,0)</f>
        <v>4536.8379160756795</v>
      </c>
      <c r="BK28" s="128">
        <f>VLOOKUP($A28,'[1]New ISB'!$B:$BK,62,0)</f>
        <v>4310.1391469635628</v>
      </c>
      <c r="BL28" s="128">
        <f>VLOOKUP($A28,'[1]New ISB'!$B:$BL,63,0)</f>
        <v>5.2596624234700871E-2</v>
      </c>
      <c r="BM28" s="128">
        <f>VLOOKUP($A28,'[1]New ISB'!$B:$BM,64,0)</f>
        <v>0</v>
      </c>
      <c r="BN28" s="128">
        <f>VLOOKUP($A28,'[1]New ISB'!$B:$BN,65,0)</f>
        <v>0</v>
      </c>
      <c r="BO28" s="128">
        <f>VLOOKUP($A28,'[1]New ISB'!$B:$BO,66,0)</f>
        <v>1269457.05360639</v>
      </c>
      <c r="BP28" s="128">
        <f>VLOOKUP($A28,'[1]New ISB'!$B:$BP,67,0)</f>
        <v>5078.7203852114817</v>
      </c>
      <c r="BQ28" s="129" t="str">
        <f>VLOOKUP($A28,'[1]New ISB'!$B:$BQ,68,0)</f>
        <v>Y</v>
      </c>
      <c r="BR28" s="155">
        <f>VLOOKUP($A28,'[1]New ISB'!$B:$BR,69,0)</f>
        <v>5224.1031012608646</v>
      </c>
      <c r="BS28" s="155">
        <f>VLOOKUP($A28,'[1]New ISB'!$B:$BS,70,0)</f>
        <v>4.7461912678949503E-2</v>
      </c>
      <c r="BT28" s="155">
        <f>VLOOKUP($A28,'[1]New ISB'!$B:$BT,71,0)</f>
        <v>-4784.6048759999994</v>
      </c>
      <c r="BU28" s="155">
        <f>VLOOKUP($A28,'[1]New ISB'!$B:$BU,72,0)</f>
        <v>1264672.4487303901</v>
      </c>
      <c r="BV28" s="128">
        <v>0</v>
      </c>
      <c r="BW28" s="155">
        <f>VLOOKUP($A28,'[1]New ISB'!$B:$BW,74,0)</f>
        <v>1264672.4487303901</v>
      </c>
      <c r="BY28" s="155">
        <f>VLOOKUP($A28,'[1]New ISB'!$B:$BX,75,0)</f>
        <v>35328</v>
      </c>
      <c r="BZ28" s="128">
        <f>VLOOKUP(A28,'[1]New ISB'!$B:$F,5,0)</f>
        <v>243</v>
      </c>
      <c r="CA28" s="126">
        <v>0</v>
      </c>
      <c r="CB28" s="126">
        <v>0</v>
      </c>
      <c r="CD28" s="128"/>
      <c r="CH28" s="126" t="s">
        <v>129</v>
      </c>
      <c r="CI28" s="126">
        <v>2323</v>
      </c>
      <c r="CJ28" s="146"/>
      <c r="CK28" s="147"/>
    </row>
    <row r="29" spans="1:89" x14ac:dyDescent="0.25">
      <c r="A29" s="126">
        <v>110372</v>
      </c>
      <c r="B29" s="126">
        <v>8262313</v>
      </c>
      <c r="C29" s="126" t="s">
        <v>117</v>
      </c>
      <c r="D29" s="128">
        <f>VLOOKUP($A29,'[1]New ISB'!$B:$GE,4,0)</f>
        <v>60</v>
      </c>
      <c r="E29" s="128">
        <f>VLOOKUP($A29,'[1]New ISB'!$B:$GE,5,0)</f>
        <v>60</v>
      </c>
      <c r="F29" s="128">
        <f>VLOOKUP($A29,'[1]New ISB'!$B:$GE,6,0)</f>
        <v>0</v>
      </c>
      <c r="G29" s="128">
        <f>VLOOKUP($A29,'[1]New ISB'!$B:$J,7,0)</f>
        <v>207709.90729379997</v>
      </c>
      <c r="H29" s="128">
        <f>VLOOKUP($A29,'[1]New ISB'!$B:$J,8,0)</f>
        <v>0</v>
      </c>
      <c r="I29" s="128">
        <f>VLOOKUP($A29,'[1]New ISB'!$B:$J,9,0)</f>
        <v>0</v>
      </c>
      <c r="J29" s="128">
        <f>VLOOKUP($A29,'[1]New ISB'!$B:$N,10,0)</f>
        <v>3456.53280000001</v>
      </c>
      <c r="K29" s="128">
        <f>VLOOKUP($A29,'[1]New ISB'!$B:$N,11,0)</f>
        <v>0</v>
      </c>
      <c r="L29" s="128">
        <f>VLOOKUP($A29,'[1]New ISB'!$B:$N,12,0)</f>
        <v>5076.7825500000145</v>
      </c>
      <c r="M29" s="128">
        <f>VLOOKUP($A29,'[1]New ISB'!$B:$N,13,0)</f>
        <v>0</v>
      </c>
      <c r="N29" s="128">
        <f>VLOOKUP($A29,'[1]New ISB'!$B:$AK,14,0)</f>
        <v>9227.7080999999998</v>
      </c>
      <c r="O29" s="128">
        <f>VLOOKUP($A29,'[1]New ISB'!$B:$AK,15,0)</f>
        <v>1440.2219999999995</v>
      </c>
      <c r="P29" s="128">
        <f>VLOOKUP($A29,'[1]New ISB'!$B:$AK,16,0)</f>
        <v>0</v>
      </c>
      <c r="Q29" s="128">
        <f>VLOOKUP($A29,'[1]New ISB'!$B:$AK,17,0)</f>
        <v>0</v>
      </c>
      <c r="R29" s="128">
        <f>VLOOKUP($A29,'[1]New ISB'!$B:$AK,18,0)</f>
        <v>0</v>
      </c>
      <c r="S29" s="128">
        <f>VLOOKUP($A29,'[1]New ISB'!$B:$AK,19,0)</f>
        <v>0</v>
      </c>
      <c r="T29" s="128">
        <f>VLOOKUP($A29,'[1]New ISB'!$B:$AK,20,0)</f>
        <v>0</v>
      </c>
      <c r="U29" s="128">
        <f>VLOOKUP($A29,'[1]New ISB'!$B:$AK,21,0)</f>
        <v>0</v>
      </c>
      <c r="V29" s="128">
        <f>VLOOKUP($A29,'[1]New ISB'!$B:$AK,22,0)</f>
        <v>0</v>
      </c>
      <c r="W29" s="128">
        <f>VLOOKUP($A29,'[1]New ISB'!$B:$AK,23,0)</f>
        <v>0</v>
      </c>
      <c r="X29" s="128">
        <f>VLOOKUP($A29,'[1]New ISB'!$B:$AK,24,0)</f>
        <v>0</v>
      </c>
      <c r="Y29" s="128">
        <f>VLOOKUP($A29,'[1]New ISB'!$B:$AK,25,0)</f>
        <v>0</v>
      </c>
      <c r="Z29" s="128">
        <f>VLOOKUP($A29,'[1]New ISB'!$B:$AB,26,0)</f>
        <v>23866.536000000004</v>
      </c>
      <c r="AA29" s="128">
        <f>VLOOKUP($A29,'[1]New ISB'!$B:$AB,27,0)</f>
        <v>0</v>
      </c>
      <c r="AB29" s="128">
        <v>0</v>
      </c>
      <c r="AC29" s="128">
        <f>VLOOKUP($A29,'[1]New ISB'!$B:$AD,28,0)</f>
        <v>31274.492569956325</v>
      </c>
      <c r="AD29" s="128">
        <f>VLOOKUP($A29,'[1]New ISB'!$B:$AD,29,0)</f>
        <v>0</v>
      </c>
      <c r="AE29" s="128">
        <f>VLOOKUP($A29,'[1]New ISB'!$B:$AF,30,0)</f>
        <v>0</v>
      </c>
      <c r="AF29" s="128">
        <f>VLOOKUP($A29,'[1]New ISB'!$B:$AF,31,0)</f>
        <v>0</v>
      </c>
      <c r="AG29" s="128">
        <f>VLOOKUP(A29,'[1]New ISB'!$B:$AG,32,0)</f>
        <v>131677.44</v>
      </c>
      <c r="AH29" s="128">
        <f>VLOOKUP(A29,'[1]New ISB'!$B:$AH,33,0)</f>
        <v>0</v>
      </c>
      <c r="AI29" s="128">
        <v>0</v>
      </c>
      <c r="AJ29" s="128">
        <f>VLOOKUP(A29,'[1]New ISB'!$B:$AJ,35,0)</f>
        <v>0</v>
      </c>
      <c r="AK29" s="128">
        <f>VLOOKUP(A29,'[1]New ISB'!$B:$AK,36,0)</f>
        <v>18587.75</v>
      </c>
      <c r="AL29" s="128">
        <v>0</v>
      </c>
      <c r="AM29" s="128">
        <v>0</v>
      </c>
      <c r="AN29" s="128">
        <v>0</v>
      </c>
      <c r="AO29" s="128">
        <v>0</v>
      </c>
      <c r="AP29" s="128">
        <v>0</v>
      </c>
      <c r="AQ29" s="128">
        <v>0</v>
      </c>
      <c r="AR29" s="128">
        <v>0</v>
      </c>
      <c r="AS29" s="128">
        <v>0</v>
      </c>
      <c r="AT29" s="128">
        <f>VLOOKUP($A29,'[1]New ISB'!$B:$AW,45,0)</f>
        <v>207709.90729379997</v>
      </c>
      <c r="AU29" s="128">
        <f>VLOOKUP($A29,'[1]New ISB'!$B:$AW,46,0)</f>
        <v>74342.274019956356</v>
      </c>
      <c r="AV29" s="128">
        <f>VLOOKUP($A29,'[1]New ISB'!$B:$AW,47,0)</f>
        <v>150265.19</v>
      </c>
      <c r="AW29" s="128">
        <f>VLOOKUP($A29,'[1]New ISB'!$B:$AW,48,0)</f>
        <v>29514.639414631474</v>
      </c>
      <c r="AX29" s="128">
        <f>VLOOKUP($A29,'[1]New ISB'!$B:$AX,49,0)</f>
        <v>432317.37131375633</v>
      </c>
      <c r="AY29" s="128">
        <f>VLOOKUP($A29,'[1]New ISB'!$B:$BB,50,0)</f>
        <v>413729.62131375633</v>
      </c>
      <c r="AZ29" s="128">
        <f>VLOOKUP($A29,'[1]New ISB'!$B:$BB,51,0)</f>
        <v>4405</v>
      </c>
      <c r="BA29" s="128">
        <f>VLOOKUP($A29,'[1]New ISB'!$B:$BB,52,0)</f>
        <v>264300</v>
      </c>
      <c r="BB29" s="128">
        <f>VLOOKUP($A29,'[1]New ISB'!$B:$BB,53,0)</f>
        <v>0</v>
      </c>
      <c r="BC29" s="128">
        <f>VLOOKUP($A29,'[1]New ISB'!$B:$BC,54,0)</f>
        <v>0</v>
      </c>
      <c r="BD29" s="128">
        <f>VLOOKUP($A29,'[1]New ISB'!$B:$BD,55,0)</f>
        <v>432317.37131375633</v>
      </c>
      <c r="BE29" s="128">
        <f>VLOOKUP($A29,'[1]New ISB'!$B:$BE,56,0)</f>
        <v>432317.37131375633</v>
      </c>
      <c r="BF29" s="128">
        <f>VLOOKUP($A29,'[1]New ISB'!$B:$BF,57,0)</f>
        <v>0</v>
      </c>
      <c r="BG29" s="128">
        <f>VLOOKUP(A29,'[1]New ISB'!$B:$BG,58,0)</f>
        <v>282887.75</v>
      </c>
      <c r="BH29" s="128">
        <f>VLOOKUP($A29,'[1]New ISB'!$B:$BH,59,0)</f>
        <v>132622.56</v>
      </c>
      <c r="BI29" s="128">
        <f>VLOOKUP($A29,'[1]New ISB'!$B:$BI,60,0)</f>
        <v>282052.18131375633</v>
      </c>
      <c r="BJ29" s="128">
        <f>VLOOKUP($A29,'[1]New ISB'!$B:$BJ,61,0)</f>
        <v>4700.8696885626059</v>
      </c>
      <c r="BK29" s="128">
        <f>VLOOKUP($A29,'[1]New ISB'!$B:$BK,62,0)</f>
        <v>4329.0044956521742</v>
      </c>
      <c r="BL29" s="128">
        <f>VLOOKUP($A29,'[1]New ISB'!$B:$BL,63,0)</f>
        <v>8.590085625550023E-2</v>
      </c>
      <c r="BM29" s="128">
        <f>VLOOKUP($A29,'[1]New ISB'!$B:$BM,64,0)</f>
        <v>0</v>
      </c>
      <c r="BN29" s="128">
        <f>VLOOKUP($A29,'[1]New ISB'!$B:$BN,65,0)</f>
        <v>0</v>
      </c>
      <c r="BO29" s="128">
        <f>VLOOKUP($A29,'[1]New ISB'!$B:$BO,66,0)</f>
        <v>432317.37131375633</v>
      </c>
      <c r="BP29" s="128">
        <f>VLOOKUP($A29,'[1]New ISB'!$B:$BP,67,0)</f>
        <v>6895.4936885626057</v>
      </c>
      <c r="BQ29" s="129" t="str">
        <f>VLOOKUP($A29,'[1]New ISB'!$B:$BQ,68,0)</f>
        <v>Y</v>
      </c>
      <c r="BR29" s="155">
        <f>VLOOKUP($A29,'[1]New ISB'!$B:$BR,69,0)</f>
        <v>7205.2895218959393</v>
      </c>
      <c r="BS29" s="155">
        <f>VLOOKUP($A29,'[1]New ISB'!$B:$BS,70,0)</f>
        <v>0.10707749317776516</v>
      </c>
      <c r="BT29" s="155">
        <f>VLOOKUP($A29,'[1]New ISB'!$B:$BT,71,0)</f>
        <v>-1181.38392</v>
      </c>
      <c r="BU29" s="155">
        <f>VLOOKUP($A29,'[1]New ISB'!$B:$BU,72,0)</f>
        <v>431135.98739375634</v>
      </c>
      <c r="BV29" s="128">
        <v>0</v>
      </c>
      <c r="BW29" s="155">
        <f>VLOOKUP($A29,'[1]New ISB'!$B:$BW,74,0)</f>
        <v>431135.98739375634</v>
      </c>
      <c r="BY29" s="155">
        <f>VLOOKUP($A29,'[1]New ISB'!$B:$BX,75,0)</f>
        <v>18587.75</v>
      </c>
      <c r="BZ29" s="128">
        <f>VLOOKUP(A29,'[1]New ISB'!$B:$F,5,0)</f>
        <v>60</v>
      </c>
      <c r="CA29" s="126">
        <v>0</v>
      </c>
      <c r="CB29" s="126">
        <v>0</v>
      </c>
      <c r="CD29" s="128"/>
      <c r="CH29" s="126" t="s">
        <v>131</v>
      </c>
      <c r="CI29" s="126">
        <v>3376</v>
      </c>
      <c r="CJ29" s="146"/>
      <c r="CK29" s="147"/>
    </row>
    <row r="30" spans="1:89" x14ac:dyDescent="0.25">
      <c r="A30" s="126">
        <v>110375</v>
      </c>
      <c r="B30" s="126">
        <v>8262316</v>
      </c>
      <c r="C30" s="126" t="s">
        <v>127</v>
      </c>
      <c r="D30" s="128">
        <f>VLOOKUP($A30,'[1]New ISB'!$B:$GE,4,0)</f>
        <v>78</v>
      </c>
      <c r="E30" s="128">
        <f>VLOOKUP($A30,'[1]New ISB'!$B:$GE,5,0)</f>
        <v>78</v>
      </c>
      <c r="F30" s="128">
        <f>VLOOKUP($A30,'[1]New ISB'!$B:$GE,6,0)</f>
        <v>0</v>
      </c>
      <c r="G30" s="128">
        <f>VLOOKUP($A30,'[1]New ISB'!$B:$J,7,0)</f>
        <v>270022.87948194001</v>
      </c>
      <c r="H30" s="128">
        <f>VLOOKUP($A30,'[1]New ISB'!$B:$J,8,0)</f>
        <v>0</v>
      </c>
      <c r="I30" s="128">
        <f>VLOOKUP($A30,'[1]New ISB'!$B:$J,9,0)</f>
        <v>0</v>
      </c>
      <c r="J30" s="128">
        <f>VLOOKUP($A30,'[1]New ISB'!$B:$N,10,0)</f>
        <v>14813.712000000016</v>
      </c>
      <c r="K30" s="128">
        <f>VLOOKUP($A30,'[1]New ISB'!$B:$N,11,0)</f>
        <v>0</v>
      </c>
      <c r="L30" s="128">
        <f>VLOOKUP($A30,'[1]New ISB'!$B:$N,12,0)</f>
        <v>23208.148799999984</v>
      </c>
      <c r="M30" s="128">
        <f>VLOOKUP($A30,'[1]New ISB'!$B:$N,13,0)</f>
        <v>0</v>
      </c>
      <c r="N30" s="128">
        <f>VLOOKUP($A30,'[1]New ISB'!$B:$AK,14,0)</f>
        <v>14906.297700000005</v>
      </c>
      <c r="O30" s="128">
        <f>VLOOKUP($A30,'[1]New ISB'!$B:$AK,15,0)</f>
        <v>2016.3107999999988</v>
      </c>
      <c r="P30" s="128">
        <f>VLOOKUP($A30,'[1]New ISB'!$B:$AK,16,0)</f>
        <v>0</v>
      </c>
      <c r="Q30" s="128">
        <f>VLOOKUP($A30,'[1]New ISB'!$B:$AK,17,0)</f>
        <v>493.79039999999918</v>
      </c>
      <c r="R30" s="128">
        <f>VLOOKUP($A30,'[1]New ISB'!$B:$AK,18,0)</f>
        <v>0</v>
      </c>
      <c r="S30" s="128">
        <f>VLOOKUP($A30,'[1]New ISB'!$B:$AK,19,0)</f>
        <v>689.24909999999886</v>
      </c>
      <c r="T30" s="128">
        <f>VLOOKUP($A30,'[1]New ISB'!$B:$AK,20,0)</f>
        <v>0</v>
      </c>
      <c r="U30" s="128">
        <f>VLOOKUP($A30,'[1]New ISB'!$B:$AK,21,0)</f>
        <v>0</v>
      </c>
      <c r="V30" s="128">
        <f>VLOOKUP($A30,'[1]New ISB'!$B:$AK,22,0)</f>
        <v>0</v>
      </c>
      <c r="W30" s="128">
        <f>VLOOKUP($A30,'[1]New ISB'!$B:$AK,23,0)</f>
        <v>0</v>
      </c>
      <c r="X30" s="128">
        <f>VLOOKUP($A30,'[1]New ISB'!$B:$AK,24,0)</f>
        <v>0</v>
      </c>
      <c r="Y30" s="128">
        <f>VLOOKUP($A30,'[1]New ISB'!$B:$AK,25,0)</f>
        <v>0</v>
      </c>
      <c r="Z30" s="128">
        <f>VLOOKUP($A30,'[1]New ISB'!$B:$AB,26,0)</f>
        <v>28099.468799999981</v>
      </c>
      <c r="AA30" s="128">
        <f>VLOOKUP($A30,'[1]New ISB'!$B:$AB,27,0)</f>
        <v>0</v>
      </c>
      <c r="AB30" s="128">
        <v>0</v>
      </c>
      <c r="AC30" s="128">
        <f>VLOOKUP($A30,'[1]New ISB'!$B:$AD,28,0)</f>
        <v>38427.257005533218</v>
      </c>
      <c r="AD30" s="128">
        <f>VLOOKUP($A30,'[1]New ISB'!$B:$AD,29,0)</f>
        <v>0</v>
      </c>
      <c r="AE30" s="128">
        <f>VLOOKUP($A30,'[1]New ISB'!$B:$AF,30,0)</f>
        <v>0</v>
      </c>
      <c r="AF30" s="128">
        <f>VLOOKUP($A30,'[1]New ISB'!$B:$AF,31,0)</f>
        <v>0</v>
      </c>
      <c r="AG30" s="128">
        <f>VLOOKUP(A30,'[1]New ISB'!$B:$AG,32,0)</f>
        <v>131677.44</v>
      </c>
      <c r="AH30" s="128">
        <f>VLOOKUP(A30,'[1]New ISB'!$B:$AH,33,0)</f>
        <v>0</v>
      </c>
      <c r="AI30" s="128">
        <v>0</v>
      </c>
      <c r="AJ30" s="128">
        <f>VLOOKUP(A30,'[1]New ISB'!$B:$AJ,35,0)</f>
        <v>0</v>
      </c>
      <c r="AK30" s="128">
        <f>VLOOKUP(A30,'[1]New ISB'!$B:$AK,36,0)</f>
        <v>3686.4</v>
      </c>
      <c r="AL30" s="128">
        <v>0</v>
      </c>
      <c r="AM30" s="128">
        <v>0</v>
      </c>
      <c r="AN30" s="128">
        <v>0</v>
      </c>
      <c r="AO30" s="128">
        <v>0</v>
      </c>
      <c r="AP30" s="128">
        <v>0</v>
      </c>
      <c r="AQ30" s="128">
        <v>0</v>
      </c>
      <c r="AR30" s="128">
        <v>0</v>
      </c>
      <c r="AS30" s="128">
        <v>0</v>
      </c>
      <c r="AT30" s="128">
        <f>VLOOKUP($A30,'[1]New ISB'!$B:$AW,45,0)</f>
        <v>270022.87948194001</v>
      </c>
      <c r="AU30" s="128">
        <f>VLOOKUP($A30,'[1]New ISB'!$B:$AW,46,0)</f>
        <v>122654.2346055332</v>
      </c>
      <c r="AV30" s="128">
        <f>VLOOKUP($A30,'[1]New ISB'!$B:$AW,47,0)</f>
        <v>135363.84</v>
      </c>
      <c r="AW30" s="128">
        <f>VLOOKUP($A30,'[1]New ISB'!$B:$AW,48,0)</f>
        <v>44613.639731878211</v>
      </c>
      <c r="AX30" s="128">
        <f>VLOOKUP($A30,'[1]New ISB'!$B:$AX,49,0)</f>
        <v>528040.95408747322</v>
      </c>
      <c r="AY30" s="128">
        <f>VLOOKUP($A30,'[1]New ISB'!$B:$BB,50,0)</f>
        <v>524354.5540874732</v>
      </c>
      <c r="AZ30" s="128">
        <f>VLOOKUP($A30,'[1]New ISB'!$B:$BB,51,0)</f>
        <v>4405</v>
      </c>
      <c r="BA30" s="128">
        <f>VLOOKUP($A30,'[1]New ISB'!$B:$BB,52,0)</f>
        <v>343590</v>
      </c>
      <c r="BB30" s="128">
        <f>VLOOKUP($A30,'[1]New ISB'!$B:$BB,53,0)</f>
        <v>0</v>
      </c>
      <c r="BC30" s="128">
        <f>VLOOKUP($A30,'[1]New ISB'!$B:$BC,54,0)</f>
        <v>0</v>
      </c>
      <c r="BD30" s="128">
        <f>VLOOKUP($A30,'[1]New ISB'!$B:$BD,55,0)</f>
        <v>528040.95408747322</v>
      </c>
      <c r="BE30" s="128">
        <f>VLOOKUP($A30,'[1]New ISB'!$B:$BE,56,0)</f>
        <v>528040.9540874731</v>
      </c>
      <c r="BF30" s="128">
        <f>VLOOKUP($A30,'[1]New ISB'!$B:$BF,57,0)</f>
        <v>0</v>
      </c>
      <c r="BG30" s="128">
        <f>VLOOKUP(A30,'[1]New ISB'!$B:$BG,58,0)</f>
        <v>347276.4</v>
      </c>
      <c r="BH30" s="128">
        <f>VLOOKUP($A30,'[1]New ISB'!$B:$BH,59,0)</f>
        <v>211912.56000000003</v>
      </c>
      <c r="BI30" s="128">
        <f>VLOOKUP($A30,'[1]New ISB'!$B:$BI,60,0)</f>
        <v>392677.11408747319</v>
      </c>
      <c r="BJ30" s="128">
        <f>VLOOKUP($A30,'[1]New ISB'!$B:$BJ,61,0)</f>
        <v>5034.3219754804259</v>
      </c>
      <c r="BK30" s="128">
        <f>VLOOKUP($A30,'[1]New ISB'!$B:$BK,62,0)</f>
        <v>4713.7666743902437</v>
      </c>
      <c r="BL30" s="128">
        <f>VLOOKUP($A30,'[1]New ISB'!$B:$BL,63,0)</f>
        <v>6.8004066224098395E-2</v>
      </c>
      <c r="BM30" s="128">
        <f>VLOOKUP($A30,'[1]New ISB'!$B:$BM,64,0)</f>
        <v>0</v>
      </c>
      <c r="BN30" s="128">
        <f>VLOOKUP($A30,'[1]New ISB'!$B:$BN,65,0)</f>
        <v>0</v>
      </c>
      <c r="BO30" s="128">
        <f>VLOOKUP($A30,'[1]New ISB'!$B:$BO,66,0)</f>
        <v>528040.95408747322</v>
      </c>
      <c r="BP30" s="128">
        <f>VLOOKUP($A30,'[1]New ISB'!$B:$BP,67,0)</f>
        <v>6722.494283172733</v>
      </c>
      <c r="BQ30" s="129" t="str">
        <f>VLOOKUP($A30,'[1]New ISB'!$B:$BQ,68,0)</f>
        <v>Y</v>
      </c>
      <c r="BR30" s="155">
        <f>VLOOKUP($A30,'[1]New ISB'!$B:$BR,69,0)</f>
        <v>6769.7558216342723</v>
      </c>
      <c r="BS30" s="155">
        <f>VLOOKUP($A30,'[1]New ISB'!$B:$BS,70,0)</f>
        <v>6.3814438817663799E-2</v>
      </c>
      <c r="BT30" s="155">
        <f>VLOOKUP($A30,'[1]New ISB'!$B:$BT,71,0)</f>
        <v>-1535.799096</v>
      </c>
      <c r="BU30" s="155">
        <f>VLOOKUP($A30,'[1]New ISB'!$B:$BU,72,0)</f>
        <v>526505.15499147319</v>
      </c>
      <c r="BV30" s="128">
        <v>0</v>
      </c>
      <c r="BW30" s="155">
        <f>VLOOKUP($A30,'[1]New ISB'!$B:$BW,74,0)</f>
        <v>526505.15499147319</v>
      </c>
      <c r="BY30" s="155">
        <f>VLOOKUP($A30,'[1]New ISB'!$B:$BX,75,0)</f>
        <v>3686.4</v>
      </c>
      <c r="BZ30" s="128">
        <f>VLOOKUP(A30,'[1]New ISB'!$B:$F,5,0)</f>
        <v>78</v>
      </c>
      <c r="CA30" s="126">
        <v>0</v>
      </c>
      <c r="CB30" s="126">
        <v>0</v>
      </c>
      <c r="CD30" s="128"/>
      <c r="CH30" s="126" t="s">
        <v>132</v>
      </c>
      <c r="CI30" s="126">
        <v>2347</v>
      </c>
      <c r="CJ30" s="146"/>
      <c r="CK30" s="147"/>
    </row>
    <row r="31" spans="1:89" x14ac:dyDescent="0.25">
      <c r="A31" s="126">
        <v>110379</v>
      </c>
      <c r="B31" s="126">
        <v>8262320</v>
      </c>
      <c r="C31" s="126" t="s">
        <v>199</v>
      </c>
      <c r="D31" s="128">
        <f>VLOOKUP($A31,'[1]New ISB'!$B:$GE,4,0)</f>
        <v>122</v>
      </c>
      <c r="E31" s="128">
        <f>VLOOKUP($A31,'[1]New ISB'!$B:$GE,5,0)</f>
        <v>122</v>
      </c>
      <c r="F31" s="128">
        <f>VLOOKUP($A31,'[1]New ISB'!$B:$GE,6,0)</f>
        <v>0</v>
      </c>
      <c r="G31" s="128">
        <f>VLOOKUP($A31,'[1]New ISB'!$B:$J,7,0)</f>
        <v>422343.47816405998</v>
      </c>
      <c r="H31" s="128">
        <f>VLOOKUP($A31,'[1]New ISB'!$B:$J,8,0)</f>
        <v>0</v>
      </c>
      <c r="I31" s="128">
        <f>VLOOKUP($A31,'[1]New ISB'!$B:$J,9,0)</f>
        <v>0</v>
      </c>
      <c r="J31" s="128">
        <f>VLOOKUP($A31,'[1]New ISB'!$B:$N,10,0)</f>
        <v>24195.729599999991</v>
      </c>
      <c r="K31" s="128">
        <f>VLOOKUP($A31,'[1]New ISB'!$B:$N,11,0)</f>
        <v>0</v>
      </c>
      <c r="L31" s="128">
        <f>VLOOKUP($A31,'[1]New ISB'!$B:$N,12,0)</f>
        <v>36262.732500000042</v>
      </c>
      <c r="M31" s="128">
        <f>VLOOKUP($A31,'[1]New ISB'!$B:$N,13,0)</f>
        <v>0</v>
      </c>
      <c r="N31" s="128">
        <f>VLOOKUP($A31,'[1]New ISB'!$B:$AK,14,0)</f>
        <v>17745.592500000006</v>
      </c>
      <c r="O31" s="128">
        <f>VLOOKUP($A31,'[1]New ISB'!$B:$AK,15,0)</f>
        <v>2016.3108000000011</v>
      </c>
      <c r="P31" s="128">
        <f>VLOOKUP($A31,'[1]New ISB'!$B:$AK,16,0)</f>
        <v>9505.4652000000206</v>
      </c>
      <c r="Q31" s="128">
        <f>VLOOKUP($A31,'[1]New ISB'!$B:$AK,17,0)</f>
        <v>493.79039999999998</v>
      </c>
      <c r="R31" s="128">
        <f>VLOOKUP($A31,'[1]New ISB'!$B:$AK,18,0)</f>
        <v>524.65229999999997</v>
      </c>
      <c r="S31" s="128">
        <f>VLOOKUP($A31,'[1]New ISB'!$B:$AK,19,0)</f>
        <v>0</v>
      </c>
      <c r="T31" s="128">
        <f>VLOOKUP($A31,'[1]New ISB'!$B:$AK,20,0)</f>
        <v>0</v>
      </c>
      <c r="U31" s="128">
        <f>VLOOKUP($A31,'[1]New ISB'!$B:$AK,21,0)</f>
        <v>0</v>
      </c>
      <c r="V31" s="128">
        <f>VLOOKUP($A31,'[1]New ISB'!$B:$AK,22,0)</f>
        <v>0</v>
      </c>
      <c r="W31" s="128">
        <f>VLOOKUP($A31,'[1]New ISB'!$B:$AK,23,0)</f>
        <v>0</v>
      </c>
      <c r="X31" s="128">
        <f>VLOOKUP($A31,'[1]New ISB'!$B:$AK,24,0)</f>
        <v>0</v>
      </c>
      <c r="Y31" s="128">
        <f>VLOOKUP($A31,'[1]New ISB'!$B:$AK,25,0)</f>
        <v>0</v>
      </c>
      <c r="Z31" s="128">
        <f>VLOOKUP($A31,'[1]New ISB'!$B:$AB,26,0)</f>
        <v>34255.498729411782</v>
      </c>
      <c r="AA31" s="128">
        <f>VLOOKUP($A31,'[1]New ISB'!$B:$AB,27,0)</f>
        <v>0</v>
      </c>
      <c r="AB31" s="128">
        <v>0</v>
      </c>
      <c r="AC31" s="128">
        <f>VLOOKUP($A31,'[1]New ISB'!$B:$AD,28,0)</f>
        <v>55057.847302596747</v>
      </c>
      <c r="AD31" s="128">
        <f>VLOOKUP($A31,'[1]New ISB'!$B:$AD,29,0)</f>
        <v>0</v>
      </c>
      <c r="AE31" s="128">
        <f>VLOOKUP($A31,'[1]New ISB'!$B:$AF,30,0)</f>
        <v>0</v>
      </c>
      <c r="AF31" s="128">
        <f>VLOOKUP($A31,'[1]New ISB'!$B:$AF,31,0)</f>
        <v>0</v>
      </c>
      <c r="AG31" s="128">
        <f>VLOOKUP(A31,'[1]New ISB'!$B:$AG,32,0)</f>
        <v>131677.44</v>
      </c>
      <c r="AH31" s="128">
        <f>VLOOKUP(A31,'[1]New ISB'!$B:$AH,33,0)</f>
        <v>0</v>
      </c>
      <c r="AI31" s="128">
        <v>0</v>
      </c>
      <c r="AJ31" s="128">
        <f>VLOOKUP(A31,'[1]New ISB'!$B:$AJ,35,0)</f>
        <v>0</v>
      </c>
      <c r="AK31" s="128">
        <f>VLOOKUP(A31,'[1]New ISB'!$B:$AK,36,0)</f>
        <v>28160</v>
      </c>
      <c r="AL31" s="128">
        <v>0</v>
      </c>
      <c r="AM31" s="128">
        <v>0</v>
      </c>
      <c r="AN31" s="128">
        <v>0</v>
      </c>
      <c r="AO31" s="128">
        <v>0</v>
      </c>
      <c r="AP31" s="128">
        <v>0</v>
      </c>
      <c r="AQ31" s="128">
        <v>0</v>
      </c>
      <c r="AR31" s="128">
        <v>0</v>
      </c>
      <c r="AS31" s="128">
        <v>0</v>
      </c>
      <c r="AT31" s="128">
        <f>VLOOKUP($A31,'[1]New ISB'!$B:$AW,45,0)</f>
        <v>422343.47816405998</v>
      </c>
      <c r="AU31" s="128">
        <f>VLOOKUP($A31,'[1]New ISB'!$B:$AW,46,0)</f>
        <v>180057.61933200859</v>
      </c>
      <c r="AV31" s="128">
        <f>VLOOKUP($A31,'[1]New ISB'!$B:$AW,47,0)</f>
        <v>159837.44</v>
      </c>
      <c r="AW31" s="128">
        <f>VLOOKUP($A31,'[1]New ISB'!$B:$AW,48,0)</f>
        <v>68491.23481878289</v>
      </c>
      <c r="AX31" s="128">
        <f>VLOOKUP($A31,'[1]New ISB'!$B:$AX,49,0)</f>
        <v>762238.53749606851</v>
      </c>
      <c r="AY31" s="128">
        <f>VLOOKUP($A31,'[1]New ISB'!$B:$BB,50,0)</f>
        <v>734078.53749606851</v>
      </c>
      <c r="AZ31" s="128">
        <f>VLOOKUP($A31,'[1]New ISB'!$B:$BB,51,0)</f>
        <v>4405</v>
      </c>
      <c r="BA31" s="128">
        <f>VLOOKUP($A31,'[1]New ISB'!$B:$BB,52,0)</f>
        <v>537410</v>
      </c>
      <c r="BB31" s="128">
        <f>VLOOKUP($A31,'[1]New ISB'!$B:$BB,53,0)</f>
        <v>0</v>
      </c>
      <c r="BC31" s="128">
        <f>VLOOKUP($A31,'[1]New ISB'!$B:$BC,54,0)</f>
        <v>0</v>
      </c>
      <c r="BD31" s="128">
        <f>VLOOKUP($A31,'[1]New ISB'!$B:$BD,55,0)</f>
        <v>762238.53749606851</v>
      </c>
      <c r="BE31" s="128">
        <f>VLOOKUP($A31,'[1]New ISB'!$B:$BE,56,0)</f>
        <v>762238.53749606875</v>
      </c>
      <c r="BF31" s="128">
        <f>VLOOKUP($A31,'[1]New ISB'!$B:$BF,57,0)</f>
        <v>0</v>
      </c>
      <c r="BG31" s="128">
        <f>VLOOKUP(A31,'[1]New ISB'!$B:$BG,58,0)</f>
        <v>565570</v>
      </c>
      <c r="BH31" s="128">
        <f>VLOOKUP($A31,'[1]New ISB'!$B:$BH,59,0)</f>
        <v>405732.56</v>
      </c>
      <c r="BI31" s="128">
        <f>VLOOKUP($A31,'[1]New ISB'!$B:$BI,60,0)</f>
        <v>602401.09749606857</v>
      </c>
      <c r="BJ31" s="128">
        <f>VLOOKUP($A31,'[1]New ISB'!$B:$BJ,61,0)</f>
        <v>4937.7139139022011</v>
      </c>
      <c r="BK31" s="128">
        <f>VLOOKUP($A31,'[1]New ISB'!$B:$BK,62,0)</f>
        <v>4614.142495867769</v>
      </c>
      <c r="BL31" s="128">
        <f>VLOOKUP($A31,'[1]New ISB'!$B:$BL,63,0)</f>
        <v>7.0126013300241374E-2</v>
      </c>
      <c r="BM31" s="128">
        <f>VLOOKUP($A31,'[1]New ISB'!$B:$BM,64,0)</f>
        <v>0</v>
      </c>
      <c r="BN31" s="128">
        <f>VLOOKUP($A31,'[1]New ISB'!$B:$BN,65,0)</f>
        <v>0</v>
      </c>
      <c r="BO31" s="128">
        <f>VLOOKUP($A31,'[1]New ISB'!$B:$BO,66,0)</f>
        <v>762238.53749606851</v>
      </c>
      <c r="BP31" s="128">
        <f>VLOOKUP($A31,'[1]New ISB'!$B:$BP,67,0)</f>
        <v>6017.0371925907257</v>
      </c>
      <c r="BQ31" s="129" t="str">
        <f>VLOOKUP($A31,'[1]New ISB'!$B:$BQ,68,0)</f>
        <v>Y</v>
      </c>
      <c r="BR31" s="155">
        <f>VLOOKUP($A31,'[1]New ISB'!$B:$BR,69,0)</f>
        <v>6247.8568647218726</v>
      </c>
      <c r="BS31" s="155">
        <f>VLOOKUP($A31,'[1]New ISB'!$B:$BS,70,0)</f>
        <v>5.2371434855155163E-2</v>
      </c>
      <c r="BT31" s="155">
        <f>VLOOKUP($A31,'[1]New ISB'!$B:$BT,71,0)</f>
        <v>-2402.1473040000001</v>
      </c>
      <c r="BU31" s="155">
        <f>VLOOKUP($A31,'[1]New ISB'!$B:$BU,72,0)</f>
        <v>759836.39019206853</v>
      </c>
      <c r="BV31" s="128">
        <v>0</v>
      </c>
      <c r="BW31" s="155">
        <f>VLOOKUP($A31,'[1]New ISB'!$B:$BW,74,0)</f>
        <v>759836.39019206853</v>
      </c>
      <c r="BY31" s="155">
        <f>VLOOKUP($A31,'[1]New ISB'!$B:$BX,75,0)</f>
        <v>28160</v>
      </c>
      <c r="BZ31" s="128">
        <f>VLOOKUP(A31,'[1]New ISB'!$B:$F,5,0)</f>
        <v>122</v>
      </c>
      <c r="CA31" s="126">
        <v>0</v>
      </c>
      <c r="CB31" s="126">
        <v>0</v>
      </c>
      <c r="CD31" s="128"/>
      <c r="CH31" t="s">
        <v>133</v>
      </c>
      <c r="CI31" s="150" t="str">
        <f>RIGHT(B106,4)</f>
        <v>4009</v>
      </c>
      <c r="CJ31" s="146"/>
      <c r="CK31" s="147"/>
    </row>
    <row r="32" spans="1:89" x14ac:dyDescent="0.25">
      <c r="A32" s="126">
        <v>110380</v>
      </c>
      <c r="B32" s="126">
        <v>8262322</v>
      </c>
      <c r="C32" s="126" t="s">
        <v>174</v>
      </c>
      <c r="D32" s="128">
        <f>VLOOKUP($A32,'[1]New ISB'!$B:$GE,4,0)</f>
        <v>78</v>
      </c>
      <c r="E32" s="128">
        <f>VLOOKUP($A32,'[1]New ISB'!$B:$GE,5,0)</f>
        <v>78</v>
      </c>
      <c r="F32" s="128">
        <f>VLOOKUP($A32,'[1]New ISB'!$B:$GE,6,0)</f>
        <v>0</v>
      </c>
      <c r="G32" s="128">
        <f>VLOOKUP($A32,'[1]New ISB'!$B:$J,7,0)</f>
        <v>270022.87948194001</v>
      </c>
      <c r="H32" s="128">
        <f>VLOOKUP($A32,'[1]New ISB'!$B:$J,8,0)</f>
        <v>0</v>
      </c>
      <c r="I32" s="128">
        <f>VLOOKUP($A32,'[1]New ISB'!$B:$J,9,0)</f>
        <v>0</v>
      </c>
      <c r="J32" s="128">
        <f>VLOOKUP($A32,'[1]New ISB'!$B:$N,10,0)</f>
        <v>12344.760000000017</v>
      </c>
      <c r="K32" s="128">
        <f>VLOOKUP($A32,'[1]New ISB'!$B:$N,11,0)</f>
        <v>0</v>
      </c>
      <c r="L32" s="128">
        <f>VLOOKUP($A32,'[1]New ISB'!$B:$N,12,0)</f>
        <v>18131.366250000025</v>
      </c>
      <c r="M32" s="128">
        <f>VLOOKUP($A32,'[1]New ISB'!$B:$N,13,0)</f>
        <v>0</v>
      </c>
      <c r="N32" s="128">
        <f>VLOOKUP($A32,'[1]New ISB'!$B:$AK,14,0)</f>
        <v>2839.2948000000024</v>
      </c>
      <c r="O32" s="128">
        <f>VLOOKUP($A32,'[1]New ISB'!$B:$AK,15,0)</f>
        <v>6625.0212000000029</v>
      </c>
      <c r="P32" s="128">
        <f>VLOOKUP($A32,'[1]New ISB'!$B:$AK,16,0)</f>
        <v>0</v>
      </c>
      <c r="Q32" s="128">
        <f>VLOOKUP($A32,'[1]New ISB'!$B:$AK,17,0)</f>
        <v>493.79039999999918</v>
      </c>
      <c r="R32" s="128">
        <f>VLOOKUP($A32,'[1]New ISB'!$B:$AK,18,0)</f>
        <v>0</v>
      </c>
      <c r="S32" s="128">
        <f>VLOOKUP($A32,'[1]New ISB'!$B:$AK,19,0)</f>
        <v>0</v>
      </c>
      <c r="T32" s="128">
        <f>VLOOKUP($A32,'[1]New ISB'!$B:$AK,20,0)</f>
        <v>0</v>
      </c>
      <c r="U32" s="128">
        <f>VLOOKUP($A32,'[1]New ISB'!$B:$AK,21,0)</f>
        <v>0</v>
      </c>
      <c r="V32" s="128">
        <f>VLOOKUP($A32,'[1]New ISB'!$B:$AK,22,0)</f>
        <v>0</v>
      </c>
      <c r="W32" s="128">
        <f>VLOOKUP($A32,'[1]New ISB'!$B:$AK,23,0)</f>
        <v>0</v>
      </c>
      <c r="X32" s="128">
        <f>VLOOKUP($A32,'[1]New ISB'!$B:$AK,24,0)</f>
        <v>0</v>
      </c>
      <c r="Y32" s="128">
        <f>VLOOKUP($A32,'[1]New ISB'!$B:$AK,25,0)</f>
        <v>0</v>
      </c>
      <c r="Z32" s="128">
        <f>VLOOKUP($A32,'[1]New ISB'!$B:$AB,26,0)</f>
        <v>18794.897100000006</v>
      </c>
      <c r="AA32" s="128">
        <f>VLOOKUP($A32,'[1]New ISB'!$B:$AB,27,0)</f>
        <v>0</v>
      </c>
      <c r="AB32" s="128">
        <v>0</v>
      </c>
      <c r="AC32" s="128">
        <f>VLOOKUP($A32,'[1]New ISB'!$B:$AD,28,0)</f>
        <v>54379.102474647887</v>
      </c>
      <c r="AD32" s="128">
        <f>VLOOKUP($A32,'[1]New ISB'!$B:$AD,29,0)</f>
        <v>0</v>
      </c>
      <c r="AE32" s="128">
        <f>VLOOKUP($A32,'[1]New ISB'!$B:$AF,30,0)</f>
        <v>0</v>
      </c>
      <c r="AF32" s="128">
        <f>VLOOKUP($A32,'[1]New ISB'!$B:$AF,31,0)</f>
        <v>0</v>
      </c>
      <c r="AG32" s="128">
        <f>VLOOKUP(A32,'[1]New ISB'!$B:$AG,32,0)</f>
        <v>131677.44</v>
      </c>
      <c r="AH32" s="128">
        <f>VLOOKUP(A32,'[1]New ISB'!$B:$AH,33,0)</f>
        <v>0</v>
      </c>
      <c r="AI32" s="128">
        <v>0</v>
      </c>
      <c r="AJ32" s="128">
        <f>VLOOKUP(A32,'[1]New ISB'!$B:$AJ,35,0)</f>
        <v>0</v>
      </c>
      <c r="AK32" s="128">
        <f>VLOOKUP(A32,'[1]New ISB'!$B:$AK,36,0)</f>
        <v>20334.25</v>
      </c>
      <c r="AL32" s="128">
        <v>0</v>
      </c>
      <c r="AM32" s="128">
        <v>0</v>
      </c>
      <c r="AN32" s="128">
        <v>0</v>
      </c>
      <c r="AO32" s="128">
        <v>0</v>
      </c>
      <c r="AP32" s="128">
        <v>0</v>
      </c>
      <c r="AQ32" s="128">
        <v>0</v>
      </c>
      <c r="AR32" s="128">
        <v>0</v>
      </c>
      <c r="AS32" s="128">
        <v>0</v>
      </c>
      <c r="AT32" s="128">
        <f>VLOOKUP($A32,'[1]New ISB'!$B:$AW,45,0)</f>
        <v>270022.87948194001</v>
      </c>
      <c r="AU32" s="128">
        <f>VLOOKUP($A32,'[1]New ISB'!$B:$AW,46,0)</f>
        <v>113608.23222464795</v>
      </c>
      <c r="AV32" s="128">
        <f>VLOOKUP($A32,'[1]New ISB'!$B:$AW,47,0)</f>
        <v>152011.69</v>
      </c>
      <c r="AW32" s="128">
        <f>VLOOKUP($A32,'[1]New ISB'!$B:$AW,48,0)</f>
        <v>46935.466472362124</v>
      </c>
      <c r="AX32" s="128">
        <f>VLOOKUP($A32,'[1]New ISB'!$B:$AX,49,0)</f>
        <v>535642.8017065879</v>
      </c>
      <c r="AY32" s="128">
        <f>VLOOKUP($A32,'[1]New ISB'!$B:$BB,50,0)</f>
        <v>515308.5517065879</v>
      </c>
      <c r="AZ32" s="128">
        <f>VLOOKUP($A32,'[1]New ISB'!$B:$BB,51,0)</f>
        <v>4405</v>
      </c>
      <c r="BA32" s="128">
        <f>VLOOKUP($A32,'[1]New ISB'!$B:$BB,52,0)</f>
        <v>343590</v>
      </c>
      <c r="BB32" s="128">
        <f>VLOOKUP($A32,'[1]New ISB'!$B:$BB,53,0)</f>
        <v>0</v>
      </c>
      <c r="BC32" s="128">
        <f>VLOOKUP($A32,'[1]New ISB'!$B:$BC,54,0)</f>
        <v>0</v>
      </c>
      <c r="BD32" s="128">
        <f>VLOOKUP($A32,'[1]New ISB'!$B:$BD,55,0)</f>
        <v>535642.8017065879</v>
      </c>
      <c r="BE32" s="128">
        <f>VLOOKUP($A32,'[1]New ISB'!$B:$BE,56,0)</f>
        <v>535642.8017065879</v>
      </c>
      <c r="BF32" s="128">
        <f>VLOOKUP($A32,'[1]New ISB'!$B:$BF,57,0)</f>
        <v>0</v>
      </c>
      <c r="BG32" s="128">
        <f>VLOOKUP(A32,'[1]New ISB'!$B:$BG,58,0)</f>
        <v>363924.25</v>
      </c>
      <c r="BH32" s="128">
        <f>VLOOKUP($A32,'[1]New ISB'!$B:$BH,59,0)</f>
        <v>211912.56</v>
      </c>
      <c r="BI32" s="128">
        <f>VLOOKUP($A32,'[1]New ISB'!$B:$BI,60,0)</f>
        <v>383631.11170658789</v>
      </c>
      <c r="BJ32" s="128">
        <f>VLOOKUP($A32,'[1]New ISB'!$B:$BJ,61,0)</f>
        <v>4918.3475859818964</v>
      </c>
      <c r="BK32" s="128">
        <f>VLOOKUP($A32,'[1]New ISB'!$B:$BK,62,0)</f>
        <v>4213.0724763157896</v>
      </c>
      <c r="BL32" s="128">
        <f>VLOOKUP($A32,'[1]New ISB'!$B:$BL,63,0)</f>
        <v>0.16740160859583636</v>
      </c>
      <c r="BM32" s="128">
        <f>VLOOKUP($A32,'[1]New ISB'!$B:$BM,64,0)</f>
        <v>0</v>
      </c>
      <c r="BN32" s="128">
        <f>VLOOKUP($A32,'[1]New ISB'!$B:$BN,65,0)</f>
        <v>0</v>
      </c>
      <c r="BO32" s="128">
        <f>VLOOKUP($A32,'[1]New ISB'!$B:$BO,66,0)</f>
        <v>535642.8017065879</v>
      </c>
      <c r="BP32" s="128">
        <f>VLOOKUP($A32,'[1]New ISB'!$B:$BP,67,0)</f>
        <v>6606.5198936742036</v>
      </c>
      <c r="BQ32" s="129" t="str">
        <f>VLOOKUP($A32,'[1]New ISB'!$B:$BQ,68,0)</f>
        <v>Y</v>
      </c>
      <c r="BR32" s="155">
        <f>VLOOKUP($A32,'[1]New ISB'!$B:$BR,69,0)</f>
        <v>6867.2154064947163</v>
      </c>
      <c r="BS32" s="155">
        <f>VLOOKUP($A32,'[1]New ISB'!$B:$BS,70,0)</f>
        <v>0.23787472800048093</v>
      </c>
      <c r="BT32" s="155">
        <f>VLOOKUP($A32,'[1]New ISB'!$B:$BT,71,0)</f>
        <v>-1535.799096</v>
      </c>
      <c r="BU32" s="155">
        <f>VLOOKUP($A32,'[1]New ISB'!$B:$BU,72,0)</f>
        <v>534107.00261058786</v>
      </c>
      <c r="BV32" s="128">
        <v>0</v>
      </c>
      <c r="BW32" s="155">
        <f>VLOOKUP($A32,'[1]New ISB'!$B:$BW,74,0)</f>
        <v>534107.00261058786</v>
      </c>
      <c r="BY32" s="155">
        <f>VLOOKUP($A32,'[1]New ISB'!$B:$BX,75,0)</f>
        <v>20334.25</v>
      </c>
      <c r="BZ32" s="128">
        <f>VLOOKUP(A32,'[1]New ISB'!$B:$F,5,0)</f>
        <v>78</v>
      </c>
      <c r="CA32" s="126">
        <v>0</v>
      </c>
      <c r="CB32" s="126">
        <v>0</v>
      </c>
      <c r="CD32" s="128"/>
      <c r="CH32" s="126" t="s">
        <v>134</v>
      </c>
      <c r="CI32" s="126">
        <v>2303</v>
      </c>
      <c r="CJ32" s="146"/>
      <c r="CK32" s="147"/>
    </row>
    <row r="33" spans="1:89" x14ac:dyDescent="0.25">
      <c r="A33" s="126">
        <v>110381</v>
      </c>
      <c r="B33" s="126">
        <v>8262323</v>
      </c>
      <c r="C33" s="126" t="s">
        <v>129</v>
      </c>
      <c r="D33" s="128">
        <f>VLOOKUP($A33,'[1]New ISB'!$B:$GE,4,0)</f>
        <v>298</v>
      </c>
      <c r="E33" s="128">
        <f>VLOOKUP($A33,'[1]New ISB'!$B:$GE,5,0)</f>
        <v>298</v>
      </c>
      <c r="F33" s="128">
        <f>VLOOKUP($A33,'[1]New ISB'!$B:$GE,6,0)</f>
        <v>0</v>
      </c>
      <c r="G33" s="128">
        <f>VLOOKUP($A33,'[1]New ISB'!$B:$J,7,0)</f>
        <v>1031625.8728925399</v>
      </c>
      <c r="H33" s="128">
        <f>VLOOKUP($A33,'[1]New ISB'!$B:$J,8,0)</f>
        <v>0</v>
      </c>
      <c r="I33" s="128">
        <f>VLOOKUP($A33,'[1]New ISB'!$B:$J,9,0)</f>
        <v>0</v>
      </c>
      <c r="J33" s="128">
        <f>VLOOKUP($A33,'[1]New ISB'!$B:$N,10,0)</f>
        <v>31602.585600000006</v>
      </c>
      <c r="K33" s="128">
        <f>VLOOKUP($A33,'[1]New ISB'!$B:$N,11,0)</f>
        <v>0</v>
      </c>
      <c r="L33" s="128">
        <f>VLOOKUP($A33,'[1]New ISB'!$B:$N,12,0)</f>
        <v>46416.297600000005</v>
      </c>
      <c r="M33" s="128">
        <f>VLOOKUP($A33,'[1]New ISB'!$B:$N,13,0)</f>
        <v>0</v>
      </c>
      <c r="N33" s="128">
        <f>VLOOKUP($A33,'[1]New ISB'!$B:$AK,14,0)</f>
        <v>6151.8053999999993</v>
      </c>
      <c r="O33" s="128">
        <f>VLOOKUP($A33,'[1]New ISB'!$B:$AK,15,0)</f>
        <v>3168.4884000000047</v>
      </c>
      <c r="P33" s="128">
        <f>VLOOKUP($A33,'[1]New ISB'!$B:$AK,16,0)</f>
        <v>1357.9235999999958</v>
      </c>
      <c r="Q33" s="128">
        <f>VLOOKUP($A33,'[1]New ISB'!$B:$AK,17,0)</f>
        <v>987.58079999999927</v>
      </c>
      <c r="R33" s="128">
        <f>VLOOKUP($A33,'[1]New ISB'!$B:$AK,18,0)</f>
        <v>0</v>
      </c>
      <c r="S33" s="128">
        <f>VLOOKUP($A33,'[1]New ISB'!$B:$AK,19,0)</f>
        <v>0</v>
      </c>
      <c r="T33" s="128">
        <f>VLOOKUP($A33,'[1]New ISB'!$B:$AK,20,0)</f>
        <v>0</v>
      </c>
      <c r="U33" s="128">
        <f>VLOOKUP($A33,'[1]New ISB'!$B:$AK,21,0)</f>
        <v>0</v>
      </c>
      <c r="V33" s="128">
        <f>VLOOKUP($A33,'[1]New ISB'!$B:$AK,22,0)</f>
        <v>0</v>
      </c>
      <c r="W33" s="128">
        <f>VLOOKUP($A33,'[1]New ISB'!$B:$AK,23,0)</f>
        <v>0</v>
      </c>
      <c r="X33" s="128">
        <f>VLOOKUP($A33,'[1]New ISB'!$B:$AK,24,0)</f>
        <v>0</v>
      </c>
      <c r="Y33" s="128">
        <f>VLOOKUP($A33,'[1]New ISB'!$B:$AK,25,0)</f>
        <v>0</v>
      </c>
      <c r="Z33" s="128">
        <f>VLOOKUP($A33,'[1]New ISB'!$B:$AB,26,0)</f>
        <v>21615.594075294048</v>
      </c>
      <c r="AA33" s="128">
        <f>VLOOKUP($A33,'[1]New ISB'!$B:$AB,27,0)</f>
        <v>0</v>
      </c>
      <c r="AB33" s="128">
        <v>0</v>
      </c>
      <c r="AC33" s="128">
        <f>VLOOKUP($A33,'[1]New ISB'!$B:$AD,28,0)</f>
        <v>129346.43750576786</v>
      </c>
      <c r="AD33" s="128">
        <f>VLOOKUP($A33,'[1]New ISB'!$B:$AD,29,0)</f>
        <v>0</v>
      </c>
      <c r="AE33" s="128">
        <f>VLOOKUP($A33,'[1]New ISB'!$B:$AF,30,0)</f>
        <v>116.65798200000351</v>
      </c>
      <c r="AF33" s="128">
        <f>VLOOKUP($A33,'[1]New ISB'!$B:$AF,31,0)</f>
        <v>0</v>
      </c>
      <c r="AG33" s="128">
        <f>VLOOKUP(A33,'[1]New ISB'!$B:$AG,32,0)</f>
        <v>131677.44</v>
      </c>
      <c r="AH33" s="128">
        <f>VLOOKUP(A33,'[1]New ISB'!$B:$AH,33,0)</f>
        <v>0</v>
      </c>
      <c r="AI33" s="128">
        <v>0</v>
      </c>
      <c r="AJ33" s="128">
        <f>VLOOKUP(A33,'[1]New ISB'!$B:$AJ,35,0)</f>
        <v>0</v>
      </c>
      <c r="AK33" s="128">
        <f>VLOOKUP(A33,'[1]New ISB'!$B:$AK,36,0)</f>
        <v>47872</v>
      </c>
      <c r="AL33" s="128">
        <v>0</v>
      </c>
      <c r="AM33" s="128">
        <v>0</v>
      </c>
      <c r="AN33" s="128">
        <v>0</v>
      </c>
      <c r="AO33" s="128">
        <v>0</v>
      </c>
      <c r="AP33" s="128">
        <v>0</v>
      </c>
      <c r="AQ33" s="128">
        <v>0</v>
      </c>
      <c r="AR33" s="128">
        <v>0</v>
      </c>
      <c r="AS33" s="128">
        <v>0</v>
      </c>
      <c r="AT33" s="128">
        <f>VLOOKUP($A33,'[1]New ISB'!$B:$AW,45,0)</f>
        <v>1031625.8728925399</v>
      </c>
      <c r="AU33" s="128">
        <f>VLOOKUP($A33,'[1]New ISB'!$B:$AW,46,0)</f>
        <v>240763.3709630619</v>
      </c>
      <c r="AV33" s="128">
        <f>VLOOKUP($A33,'[1]New ISB'!$B:$AW,47,0)</f>
        <v>179549.44</v>
      </c>
      <c r="AW33" s="128">
        <f>VLOOKUP($A33,'[1]New ISB'!$B:$AW,48,0)</f>
        <v>122911.24637341249</v>
      </c>
      <c r="AX33" s="128">
        <f>VLOOKUP($A33,'[1]New ISB'!$B:$AX,49,0)</f>
        <v>1451938.6838556018</v>
      </c>
      <c r="AY33" s="128">
        <f>VLOOKUP($A33,'[1]New ISB'!$B:$BB,50,0)</f>
        <v>1404066.6838556018</v>
      </c>
      <c r="AZ33" s="128">
        <f>VLOOKUP($A33,'[1]New ISB'!$B:$BB,51,0)</f>
        <v>4405</v>
      </c>
      <c r="BA33" s="128">
        <f>VLOOKUP($A33,'[1]New ISB'!$B:$BB,52,0)</f>
        <v>1312690</v>
      </c>
      <c r="BB33" s="128">
        <f>VLOOKUP($A33,'[1]New ISB'!$B:$BB,53,0)</f>
        <v>0</v>
      </c>
      <c r="BC33" s="128">
        <f>VLOOKUP($A33,'[1]New ISB'!$B:$BC,54,0)</f>
        <v>0</v>
      </c>
      <c r="BD33" s="128">
        <f>VLOOKUP($A33,'[1]New ISB'!$B:$BD,55,0)</f>
        <v>1451938.6838556018</v>
      </c>
      <c r="BE33" s="128">
        <f>VLOOKUP($A33,'[1]New ISB'!$B:$BE,56,0)</f>
        <v>1451938.6838556018</v>
      </c>
      <c r="BF33" s="128">
        <f>VLOOKUP($A33,'[1]New ISB'!$B:$BF,57,0)</f>
        <v>0</v>
      </c>
      <c r="BG33" s="128">
        <f>VLOOKUP(A33,'[1]New ISB'!$B:$BG,58,0)</f>
        <v>1360562</v>
      </c>
      <c r="BH33" s="128">
        <f>VLOOKUP($A33,'[1]New ISB'!$B:$BH,59,0)</f>
        <v>1181012.56</v>
      </c>
      <c r="BI33" s="128">
        <f>VLOOKUP($A33,'[1]New ISB'!$B:$BI,60,0)</f>
        <v>1272389.2438556019</v>
      </c>
      <c r="BJ33" s="128">
        <f>VLOOKUP($A33,'[1]New ISB'!$B:$BJ,61,0)</f>
        <v>4269.7625632738318</v>
      </c>
      <c r="BK33" s="128">
        <f>VLOOKUP($A33,'[1]New ISB'!$B:$BK,62,0)</f>
        <v>4094.3455125000005</v>
      </c>
      <c r="BL33" s="128">
        <f>VLOOKUP($A33,'[1]New ISB'!$B:$BL,63,0)</f>
        <v>4.2843734178828974E-2</v>
      </c>
      <c r="BM33" s="128">
        <f>VLOOKUP($A33,'[1]New ISB'!$B:$BM,64,0)</f>
        <v>0</v>
      </c>
      <c r="BN33" s="128">
        <f>VLOOKUP($A33,'[1]New ISB'!$B:$BN,65,0)</f>
        <v>0</v>
      </c>
      <c r="BO33" s="128">
        <f>VLOOKUP($A33,'[1]New ISB'!$B:$BO,66,0)</f>
        <v>1451938.6838556018</v>
      </c>
      <c r="BP33" s="128">
        <f>VLOOKUP($A33,'[1]New ISB'!$B:$BP,67,0)</f>
        <v>4711.6331673006771</v>
      </c>
      <c r="BQ33" s="129" t="str">
        <f>VLOOKUP($A33,'[1]New ISB'!$B:$BQ,68,0)</f>
        <v>Y</v>
      </c>
      <c r="BR33" s="155">
        <f>VLOOKUP($A33,'[1]New ISB'!$B:$BR,69,0)</f>
        <v>4872.2774626026903</v>
      </c>
      <c r="BS33" s="155">
        <f>VLOOKUP($A33,'[1]New ISB'!$B:$BS,70,0)</f>
        <v>4.3085690002107935E-2</v>
      </c>
      <c r="BT33" s="155">
        <f>VLOOKUP($A33,'[1]New ISB'!$B:$BT,71,0)</f>
        <v>-5867.5401359999996</v>
      </c>
      <c r="BU33" s="155">
        <f>VLOOKUP($A33,'[1]New ISB'!$B:$BU,72,0)</f>
        <v>1446071.1437196019</v>
      </c>
      <c r="BV33" s="128">
        <v>0</v>
      </c>
      <c r="BW33" s="155">
        <f>VLOOKUP($A33,'[1]New ISB'!$B:$BW,74,0)</f>
        <v>1446071.1437196019</v>
      </c>
      <c r="BY33" s="155">
        <f>VLOOKUP($A33,'[1]New ISB'!$B:$BX,75,0)</f>
        <v>47872</v>
      </c>
      <c r="BZ33" s="128">
        <f>VLOOKUP(A33,'[1]New ISB'!$B:$F,5,0)</f>
        <v>298</v>
      </c>
      <c r="CA33" s="126">
        <v>0</v>
      </c>
      <c r="CB33" s="126">
        <v>0</v>
      </c>
      <c r="CD33" s="128"/>
      <c r="CH33" s="126" t="s">
        <v>135</v>
      </c>
      <c r="CI33" s="126">
        <v>2337</v>
      </c>
      <c r="CJ33" s="146"/>
      <c r="CK33" s="147"/>
    </row>
    <row r="34" spans="1:89" x14ac:dyDescent="0.25">
      <c r="A34" s="126">
        <v>110382</v>
      </c>
      <c r="B34" s="126">
        <v>8262324</v>
      </c>
      <c r="C34" s="126" t="s">
        <v>140</v>
      </c>
      <c r="D34" s="128">
        <f>VLOOKUP($A34,'[1]New ISB'!$B:$GE,4,0)</f>
        <v>81</v>
      </c>
      <c r="E34" s="128">
        <f>VLOOKUP($A34,'[1]New ISB'!$B:$GE,5,0)</f>
        <v>81</v>
      </c>
      <c r="F34" s="128">
        <f>VLOOKUP($A34,'[1]New ISB'!$B:$GE,6,0)</f>
        <v>0</v>
      </c>
      <c r="G34" s="128">
        <f>VLOOKUP($A34,'[1]New ISB'!$B:$J,7,0)</f>
        <v>280408.37484662997</v>
      </c>
      <c r="H34" s="128">
        <f>VLOOKUP($A34,'[1]New ISB'!$B:$J,8,0)</f>
        <v>0</v>
      </c>
      <c r="I34" s="128">
        <f>VLOOKUP($A34,'[1]New ISB'!$B:$J,9,0)</f>
        <v>0</v>
      </c>
      <c r="J34" s="128">
        <f>VLOOKUP($A34,'[1]New ISB'!$B:$N,10,0)</f>
        <v>10863.388800000001</v>
      </c>
      <c r="K34" s="128">
        <f>VLOOKUP($A34,'[1]New ISB'!$B:$N,11,0)</f>
        <v>0</v>
      </c>
      <c r="L34" s="128">
        <f>VLOOKUP($A34,'[1]New ISB'!$B:$N,12,0)</f>
        <v>15955.602300000002</v>
      </c>
      <c r="M34" s="128">
        <f>VLOOKUP($A34,'[1]New ISB'!$B:$N,13,0)</f>
        <v>0</v>
      </c>
      <c r="N34" s="128">
        <f>VLOOKUP($A34,'[1]New ISB'!$B:$AK,14,0)</f>
        <v>5678.5895999999939</v>
      </c>
      <c r="O34" s="128">
        <f>VLOOKUP($A34,'[1]New ISB'!$B:$AK,15,0)</f>
        <v>6625.0212000000083</v>
      </c>
      <c r="P34" s="128">
        <f>VLOOKUP($A34,'[1]New ISB'!$B:$AK,16,0)</f>
        <v>905.2824000000013</v>
      </c>
      <c r="Q34" s="128">
        <f>VLOOKUP($A34,'[1]New ISB'!$B:$AK,17,0)</f>
        <v>0</v>
      </c>
      <c r="R34" s="128">
        <f>VLOOKUP($A34,'[1]New ISB'!$B:$AK,18,0)</f>
        <v>0</v>
      </c>
      <c r="S34" s="128">
        <f>VLOOKUP($A34,'[1]New ISB'!$B:$AK,19,0)</f>
        <v>689.24910000000102</v>
      </c>
      <c r="T34" s="128">
        <f>VLOOKUP($A34,'[1]New ISB'!$B:$AK,20,0)</f>
        <v>0</v>
      </c>
      <c r="U34" s="128">
        <f>VLOOKUP($A34,'[1]New ISB'!$B:$AK,21,0)</f>
        <v>0</v>
      </c>
      <c r="V34" s="128">
        <f>VLOOKUP($A34,'[1]New ISB'!$B:$AK,22,0)</f>
        <v>0</v>
      </c>
      <c r="W34" s="128">
        <f>VLOOKUP($A34,'[1]New ISB'!$B:$AK,23,0)</f>
        <v>0</v>
      </c>
      <c r="X34" s="128">
        <f>VLOOKUP($A34,'[1]New ISB'!$B:$AK,24,0)</f>
        <v>0</v>
      </c>
      <c r="Y34" s="128">
        <f>VLOOKUP($A34,'[1]New ISB'!$B:$AK,25,0)</f>
        <v>0</v>
      </c>
      <c r="Z34" s="128">
        <f>VLOOKUP($A34,'[1]New ISB'!$B:$AB,26,0)</f>
        <v>11153.015861538472</v>
      </c>
      <c r="AA34" s="128">
        <f>VLOOKUP($A34,'[1]New ISB'!$B:$AB,27,0)</f>
        <v>0</v>
      </c>
      <c r="AB34" s="128">
        <v>0</v>
      </c>
      <c r="AC34" s="128">
        <f>VLOOKUP($A34,'[1]New ISB'!$B:$AD,28,0)</f>
        <v>25492.3175023642</v>
      </c>
      <c r="AD34" s="128">
        <f>VLOOKUP($A34,'[1]New ISB'!$B:$AD,29,0)</f>
        <v>0</v>
      </c>
      <c r="AE34" s="128">
        <f>VLOOKUP($A34,'[1]New ISB'!$B:$AF,30,0)</f>
        <v>0</v>
      </c>
      <c r="AF34" s="128">
        <f>VLOOKUP($A34,'[1]New ISB'!$B:$AF,31,0)</f>
        <v>0</v>
      </c>
      <c r="AG34" s="128">
        <f>VLOOKUP(A34,'[1]New ISB'!$B:$AG,32,0)</f>
        <v>131677.44</v>
      </c>
      <c r="AH34" s="128">
        <f>VLOOKUP(A34,'[1]New ISB'!$B:$AH,33,0)</f>
        <v>0</v>
      </c>
      <c r="AI34" s="128">
        <v>0</v>
      </c>
      <c r="AJ34" s="128">
        <f>VLOOKUP(A34,'[1]New ISB'!$B:$AJ,35,0)</f>
        <v>0</v>
      </c>
      <c r="AK34" s="128">
        <f>VLOOKUP(A34,'[1]New ISB'!$B:$AK,36,0)</f>
        <v>17589.75</v>
      </c>
      <c r="AL34" s="128">
        <v>0</v>
      </c>
      <c r="AM34" s="128">
        <v>0</v>
      </c>
      <c r="AN34" s="128">
        <v>0</v>
      </c>
      <c r="AO34" s="128">
        <v>0</v>
      </c>
      <c r="AP34" s="128">
        <v>0</v>
      </c>
      <c r="AQ34" s="128">
        <v>0</v>
      </c>
      <c r="AR34" s="128">
        <v>0</v>
      </c>
      <c r="AS34" s="128">
        <v>0</v>
      </c>
      <c r="AT34" s="128">
        <f>VLOOKUP($A34,'[1]New ISB'!$B:$AW,45,0)</f>
        <v>280408.37484662997</v>
      </c>
      <c r="AU34" s="128">
        <f>VLOOKUP($A34,'[1]New ISB'!$B:$AW,46,0)</f>
        <v>77362.466763902688</v>
      </c>
      <c r="AV34" s="128">
        <f>VLOOKUP($A34,'[1]New ISB'!$B:$AW,47,0)</f>
        <v>149267.19</v>
      </c>
      <c r="AW34" s="128">
        <f>VLOOKUP($A34,'[1]New ISB'!$B:$AW,48,0)</f>
        <v>34815.686474976377</v>
      </c>
      <c r="AX34" s="128">
        <f>VLOOKUP($A34,'[1]New ISB'!$B:$AX,49,0)</f>
        <v>507038.03161053266</v>
      </c>
      <c r="AY34" s="128">
        <f>VLOOKUP($A34,'[1]New ISB'!$B:$BB,50,0)</f>
        <v>489448.28161053266</v>
      </c>
      <c r="AZ34" s="128">
        <f>VLOOKUP($A34,'[1]New ISB'!$B:$BB,51,0)</f>
        <v>4405</v>
      </c>
      <c r="BA34" s="128">
        <f>VLOOKUP($A34,'[1]New ISB'!$B:$BB,52,0)</f>
        <v>356805</v>
      </c>
      <c r="BB34" s="128">
        <f>VLOOKUP($A34,'[1]New ISB'!$B:$BB,53,0)</f>
        <v>0</v>
      </c>
      <c r="BC34" s="128">
        <f>VLOOKUP($A34,'[1]New ISB'!$B:$BC,54,0)</f>
        <v>0</v>
      </c>
      <c r="BD34" s="128">
        <f>VLOOKUP($A34,'[1]New ISB'!$B:$BD,55,0)</f>
        <v>507038.03161053266</v>
      </c>
      <c r="BE34" s="128">
        <f>VLOOKUP($A34,'[1]New ISB'!$B:$BE,56,0)</f>
        <v>507038.03161053278</v>
      </c>
      <c r="BF34" s="128">
        <f>VLOOKUP($A34,'[1]New ISB'!$B:$BF,57,0)</f>
        <v>0</v>
      </c>
      <c r="BG34" s="128">
        <f>VLOOKUP(A34,'[1]New ISB'!$B:$BG,58,0)</f>
        <v>374394.75</v>
      </c>
      <c r="BH34" s="128">
        <f>VLOOKUP($A34,'[1]New ISB'!$B:$BH,59,0)</f>
        <v>225127.56</v>
      </c>
      <c r="BI34" s="128">
        <f>VLOOKUP($A34,'[1]New ISB'!$B:$BI,60,0)</f>
        <v>357770.84161053266</v>
      </c>
      <c r="BJ34" s="128">
        <f>VLOOKUP($A34,'[1]New ISB'!$B:$BJ,61,0)</f>
        <v>4416.9239705004029</v>
      </c>
      <c r="BK34" s="128">
        <f>VLOOKUP($A34,'[1]New ISB'!$B:$BK,62,0)</f>
        <v>4165.4470162500002</v>
      </c>
      <c r="BL34" s="128">
        <f>VLOOKUP($A34,'[1]New ISB'!$B:$BL,63,0)</f>
        <v>6.0372140917734747E-2</v>
      </c>
      <c r="BM34" s="128">
        <f>VLOOKUP($A34,'[1]New ISB'!$B:$BM,64,0)</f>
        <v>0</v>
      </c>
      <c r="BN34" s="128">
        <f>VLOOKUP($A34,'[1]New ISB'!$B:$BN,65,0)</f>
        <v>0</v>
      </c>
      <c r="BO34" s="128">
        <f>VLOOKUP($A34,'[1]New ISB'!$B:$BO,66,0)</f>
        <v>507038.03161053266</v>
      </c>
      <c r="BP34" s="128">
        <f>VLOOKUP($A34,'[1]New ISB'!$B:$BP,67,0)</f>
        <v>6042.5713779078105</v>
      </c>
      <c r="BQ34" s="129" t="str">
        <f>VLOOKUP($A34,'[1]New ISB'!$B:$BQ,68,0)</f>
        <v>Y</v>
      </c>
      <c r="BR34" s="155">
        <f>VLOOKUP($A34,'[1]New ISB'!$B:$BR,69,0)</f>
        <v>6259.7287853152184</v>
      </c>
      <c r="BS34" s="155">
        <f>VLOOKUP($A34,'[1]New ISB'!$B:$BS,70,0)</f>
        <v>3.7647648400145561E-2</v>
      </c>
      <c r="BT34" s="155">
        <f>VLOOKUP($A34,'[1]New ISB'!$B:$BT,71,0)</f>
        <v>-1594.8682919999999</v>
      </c>
      <c r="BU34" s="155">
        <f>VLOOKUP($A34,'[1]New ISB'!$B:$BU,72,0)</f>
        <v>505443.16331853264</v>
      </c>
      <c r="BV34" s="128">
        <v>0</v>
      </c>
      <c r="BW34" s="155">
        <f>VLOOKUP($A34,'[1]New ISB'!$B:$BW,74,0)</f>
        <v>505443.16331853264</v>
      </c>
      <c r="BY34" s="155">
        <f>VLOOKUP($A34,'[1]New ISB'!$B:$BX,75,0)</f>
        <v>17589.75</v>
      </c>
      <c r="BZ34" s="128">
        <f>VLOOKUP(A34,'[1]New ISB'!$B:$F,5,0)</f>
        <v>81</v>
      </c>
      <c r="CA34" s="126">
        <v>0</v>
      </c>
      <c r="CB34" s="126">
        <v>0</v>
      </c>
      <c r="CD34" s="128"/>
      <c r="CH34" s="126" t="s">
        <v>136</v>
      </c>
      <c r="CI34" s="126">
        <v>2272</v>
      </c>
      <c r="CJ34" s="146"/>
      <c r="CK34" s="147"/>
    </row>
    <row r="35" spans="1:89" x14ac:dyDescent="0.25">
      <c r="A35" s="126">
        <v>110385</v>
      </c>
      <c r="B35" s="126">
        <v>8262327</v>
      </c>
      <c r="C35" s="126" t="s">
        <v>194</v>
      </c>
      <c r="D35" s="128">
        <f>VLOOKUP($A35,'[1]New ISB'!$B:$GE,4,0)</f>
        <v>335</v>
      </c>
      <c r="E35" s="128">
        <f>VLOOKUP($A35,'[1]New ISB'!$B:$GE,5,0)</f>
        <v>335</v>
      </c>
      <c r="F35" s="128">
        <f>VLOOKUP($A35,'[1]New ISB'!$B:$GE,6,0)</f>
        <v>0</v>
      </c>
      <c r="G35" s="128">
        <f>VLOOKUP($A35,'[1]New ISB'!$B:$J,7,0)</f>
        <v>1159713.64905705</v>
      </c>
      <c r="H35" s="128">
        <f>VLOOKUP($A35,'[1]New ISB'!$B:$J,8,0)</f>
        <v>0</v>
      </c>
      <c r="I35" s="128">
        <f>VLOOKUP($A35,'[1]New ISB'!$B:$J,9,0)</f>
        <v>0</v>
      </c>
      <c r="J35" s="128">
        <f>VLOOKUP($A35,'[1]New ISB'!$B:$N,10,0)</f>
        <v>44441.135999999919</v>
      </c>
      <c r="K35" s="128">
        <f>VLOOKUP($A35,'[1]New ISB'!$B:$N,11,0)</f>
        <v>0</v>
      </c>
      <c r="L35" s="128">
        <f>VLOOKUP($A35,'[1]New ISB'!$B:$N,12,0)</f>
        <v>66723.427800000049</v>
      </c>
      <c r="M35" s="128">
        <f>VLOOKUP($A35,'[1]New ISB'!$B:$N,13,0)</f>
        <v>0</v>
      </c>
      <c r="N35" s="128">
        <f>VLOOKUP($A35,'[1]New ISB'!$B:$AK,14,0)</f>
        <v>10647.35549999998</v>
      </c>
      <c r="O35" s="128">
        <f>VLOOKUP($A35,'[1]New ISB'!$B:$AK,15,0)</f>
        <v>39462.082799999996</v>
      </c>
      <c r="P35" s="128">
        <f>VLOOKUP($A35,'[1]New ISB'!$B:$AK,16,0)</f>
        <v>2715.8471999999956</v>
      </c>
      <c r="Q35" s="128">
        <f>VLOOKUP($A35,'[1]New ISB'!$B:$AK,17,0)</f>
        <v>987.58079999999939</v>
      </c>
      <c r="R35" s="128">
        <f>VLOOKUP($A35,'[1]New ISB'!$B:$AK,18,0)</f>
        <v>2098.6092000000021</v>
      </c>
      <c r="S35" s="128">
        <f>VLOOKUP($A35,'[1]New ISB'!$B:$AK,19,0)</f>
        <v>0</v>
      </c>
      <c r="T35" s="128">
        <f>VLOOKUP($A35,'[1]New ISB'!$B:$AK,20,0)</f>
        <v>0</v>
      </c>
      <c r="U35" s="128">
        <f>VLOOKUP($A35,'[1]New ISB'!$B:$AK,21,0)</f>
        <v>0</v>
      </c>
      <c r="V35" s="128">
        <f>VLOOKUP($A35,'[1]New ISB'!$B:$AK,22,0)</f>
        <v>0</v>
      </c>
      <c r="W35" s="128">
        <f>VLOOKUP($A35,'[1]New ISB'!$B:$AK,23,0)</f>
        <v>0</v>
      </c>
      <c r="X35" s="128">
        <f>VLOOKUP($A35,'[1]New ISB'!$B:$AK,24,0)</f>
        <v>0</v>
      </c>
      <c r="Y35" s="128">
        <f>VLOOKUP($A35,'[1]New ISB'!$B:$AK,25,0)</f>
        <v>0</v>
      </c>
      <c r="Z35" s="128">
        <f>VLOOKUP($A35,'[1]New ISB'!$B:$AB,26,0)</f>
        <v>53255.821463667911</v>
      </c>
      <c r="AA35" s="128">
        <f>VLOOKUP($A35,'[1]New ISB'!$B:$AB,27,0)</f>
        <v>0</v>
      </c>
      <c r="AB35" s="128">
        <v>0</v>
      </c>
      <c r="AC35" s="128">
        <f>VLOOKUP($A35,'[1]New ISB'!$B:$AD,28,0)</f>
        <v>139806.51181841435</v>
      </c>
      <c r="AD35" s="128">
        <f>VLOOKUP($A35,'[1]New ISB'!$B:$AD,29,0)</f>
        <v>0</v>
      </c>
      <c r="AE35" s="128">
        <f>VLOOKUP($A35,'[1]New ISB'!$B:$AF,30,0)</f>
        <v>14485.032765000162</v>
      </c>
      <c r="AF35" s="128">
        <f>VLOOKUP($A35,'[1]New ISB'!$B:$AF,31,0)</f>
        <v>0</v>
      </c>
      <c r="AG35" s="128">
        <f>VLOOKUP(A35,'[1]New ISB'!$B:$AG,32,0)</f>
        <v>131677.44</v>
      </c>
      <c r="AH35" s="128">
        <f>VLOOKUP(A35,'[1]New ISB'!$B:$AH,33,0)</f>
        <v>0</v>
      </c>
      <c r="AI35" s="128">
        <v>0</v>
      </c>
      <c r="AJ35" s="128">
        <f>VLOOKUP(A35,'[1]New ISB'!$B:$AJ,35,0)</f>
        <v>0</v>
      </c>
      <c r="AK35" s="128">
        <f>VLOOKUP(A35,'[1]New ISB'!$B:$AK,36,0)</f>
        <v>45568</v>
      </c>
      <c r="AL35" s="128">
        <v>0</v>
      </c>
      <c r="AM35" s="128">
        <v>0</v>
      </c>
      <c r="AN35" s="128">
        <v>0</v>
      </c>
      <c r="AO35" s="128">
        <v>0</v>
      </c>
      <c r="AP35" s="128">
        <v>0</v>
      </c>
      <c r="AQ35" s="128">
        <v>0</v>
      </c>
      <c r="AR35" s="128">
        <v>0</v>
      </c>
      <c r="AS35" s="128">
        <v>0</v>
      </c>
      <c r="AT35" s="128">
        <f>VLOOKUP($A35,'[1]New ISB'!$B:$AW,45,0)</f>
        <v>1159713.64905705</v>
      </c>
      <c r="AU35" s="128">
        <f>VLOOKUP($A35,'[1]New ISB'!$B:$AW,46,0)</f>
        <v>374623.40534708236</v>
      </c>
      <c r="AV35" s="128">
        <f>VLOOKUP($A35,'[1]New ISB'!$B:$AW,47,0)</f>
        <v>177245.44</v>
      </c>
      <c r="AW35" s="128">
        <f>VLOOKUP($A35,'[1]New ISB'!$B:$AW,48,0)</f>
        <v>159490.68325193675</v>
      </c>
      <c r="AX35" s="128">
        <f>VLOOKUP($A35,'[1]New ISB'!$B:$AX,49,0)</f>
        <v>1711582.4944041322</v>
      </c>
      <c r="AY35" s="128">
        <f>VLOOKUP($A35,'[1]New ISB'!$B:$BB,50,0)</f>
        <v>1666014.4944041322</v>
      </c>
      <c r="AZ35" s="128">
        <f>VLOOKUP($A35,'[1]New ISB'!$B:$BB,51,0)</f>
        <v>4405</v>
      </c>
      <c r="BA35" s="128">
        <f>VLOOKUP($A35,'[1]New ISB'!$B:$BB,52,0)</f>
        <v>1475675</v>
      </c>
      <c r="BB35" s="128">
        <f>VLOOKUP($A35,'[1]New ISB'!$B:$BB,53,0)</f>
        <v>0</v>
      </c>
      <c r="BC35" s="128">
        <f>VLOOKUP($A35,'[1]New ISB'!$B:$BC,54,0)</f>
        <v>0</v>
      </c>
      <c r="BD35" s="128">
        <f>VLOOKUP($A35,'[1]New ISB'!$B:$BD,55,0)</f>
        <v>1711582.4944041322</v>
      </c>
      <c r="BE35" s="128">
        <f>VLOOKUP($A35,'[1]New ISB'!$B:$BE,56,0)</f>
        <v>1711582.4944041325</v>
      </c>
      <c r="BF35" s="128">
        <f>VLOOKUP($A35,'[1]New ISB'!$B:$BF,57,0)</f>
        <v>0</v>
      </c>
      <c r="BG35" s="128">
        <f>VLOOKUP(A35,'[1]New ISB'!$B:$BG,58,0)</f>
        <v>1521243</v>
      </c>
      <c r="BH35" s="128">
        <f>VLOOKUP($A35,'[1]New ISB'!$B:$BH,59,0)</f>
        <v>1343997.56</v>
      </c>
      <c r="BI35" s="128">
        <f>VLOOKUP($A35,'[1]New ISB'!$B:$BI,60,0)</f>
        <v>1534337.0544041323</v>
      </c>
      <c r="BJ35" s="128">
        <f>VLOOKUP($A35,'[1]New ISB'!$B:$BJ,61,0)</f>
        <v>4580.1106101615887</v>
      </c>
      <c r="BK35" s="128">
        <f>VLOOKUP($A35,'[1]New ISB'!$B:$BK,62,0)</f>
        <v>4375.682985800604</v>
      </c>
      <c r="BL35" s="128">
        <f>VLOOKUP($A35,'[1]New ISB'!$B:$BL,63,0)</f>
        <v>4.6719020784724723E-2</v>
      </c>
      <c r="BM35" s="128">
        <f>VLOOKUP($A35,'[1]New ISB'!$B:$BM,64,0)</f>
        <v>0</v>
      </c>
      <c r="BN35" s="128">
        <f>VLOOKUP($A35,'[1]New ISB'!$B:$BN,65,0)</f>
        <v>0</v>
      </c>
      <c r="BO35" s="128">
        <f>VLOOKUP($A35,'[1]New ISB'!$B:$BO,66,0)</f>
        <v>1711582.4944041322</v>
      </c>
      <c r="BP35" s="128">
        <f>VLOOKUP($A35,'[1]New ISB'!$B:$BP,67,0)</f>
        <v>4973.1775952362159</v>
      </c>
      <c r="BQ35" s="129" t="str">
        <f>VLOOKUP($A35,'[1]New ISB'!$B:$BQ,68,0)</f>
        <v>Y</v>
      </c>
      <c r="BR35" s="155">
        <f>VLOOKUP($A35,'[1]New ISB'!$B:$BR,69,0)</f>
        <v>5109.2014758332307</v>
      </c>
      <c r="BS35" s="155">
        <f>VLOOKUP($A35,'[1]New ISB'!$B:$BS,70,0)</f>
        <v>4.0095377858829107E-2</v>
      </c>
      <c r="BT35" s="155">
        <f>VLOOKUP($A35,'[1]New ISB'!$B:$BT,71,0)</f>
        <v>-6596.0602199999994</v>
      </c>
      <c r="BU35" s="155">
        <f>VLOOKUP($A35,'[1]New ISB'!$B:$BU,72,0)</f>
        <v>1704986.4341841321</v>
      </c>
      <c r="BV35" s="128">
        <v>0</v>
      </c>
      <c r="BW35" s="155">
        <f>VLOOKUP($A35,'[1]New ISB'!$B:$BW,74,0)</f>
        <v>1704986.4341841321</v>
      </c>
      <c r="BY35" s="155">
        <f>VLOOKUP($A35,'[1]New ISB'!$B:$BX,75,0)</f>
        <v>45568</v>
      </c>
      <c r="BZ35" s="128">
        <f>VLOOKUP(A35,'[1]New ISB'!$B:$F,5,0)</f>
        <v>335</v>
      </c>
      <c r="CA35" s="126">
        <v>0</v>
      </c>
      <c r="CB35" s="126">
        <v>0</v>
      </c>
      <c r="CD35" s="128"/>
      <c r="CH35" s="126" t="s">
        <v>137</v>
      </c>
      <c r="CI35" s="126">
        <v>2305</v>
      </c>
      <c r="CJ35" s="146"/>
      <c r="CK35" s="147"/>
    </row>
    <row r="36" spans="1:89" x14ac:dyDescent="0.25">
      <c r="A36" s="126">
        <v>110388</v>
      </c>
      <c r="B36" s="126">
        <v>8262330</v>
      </c>
      <c r="C36" s="126" t="s">
        <v>207</v>
      </c>
      <c r="D36" s="128">
        <f>VLOOKUP($A36,'[1]New ISB'!$B:$GE,4,0)</f>
        <v>364</v>
      </c>
      <c r="E36" s="128">
        <f>VLOOKUP($A36,'[1]New ISB'!$B:$GE,5,0)</f>
        <v>364</v>
      </c>
      <c r="F36" s="128">
        <f>VLOOKUP($A36,'[1]New ISB'!$B:$GE,6,0)</f>
        <v>0</v>
      </c>
      <c r="G36" s="128">
        <f>VLOOKUP($A36,'[1]New ISB'!$B:$J,7,0)</f>
        <v>1260106.7709157199</v>
      </c>
      <c r="H36" s="128">
        <f>VLOOKUP($A36,'[1]New ISB'!$B:$J,8,0)</f>
        <v>0</v>
      </c>
      <c r="I36" s="128">
        <f>VLOOKUP($A36,'[1]New ISB'!$B:$J,9,0)</f>
        <v>0</v>
      </c>
      <c r="J36" s="128">
        <f>VLOOKUP($A36,'[1]New ISB'!$B:$N,10,0)</f>
        <v>30615.004799999941</v>
      </c>
      <c r="K36" s="128">
        <f>VLOOKUP($A36,'[1]New ISB'!$B:$N,11,0)</f>
        <v>0</v>
      </c>
      <c r="L36" s="128">
        <f>VLOOKUP($A36,'[1]New ISB'!$B:$N,12,0)</f>
        <v>45691.042949999981</v>
      </c>
      <c r="M36" s="128">
        <f>VLOOKUP($A36,'[1]New ISB'!$B:$N,13,0)</f>
        <v>0</v>
      </c>
      <c r="N36" s="128">
        <f>VLOOKUP($A36,'[1]New ISB'!$B:$AK,14,0)</f>
        <v>10883.963399999966</v>
      </c>
      <c r="O36" s="128">
        <f>VLOOKUP($A36,'[1]New ISB'!$B:$AK,15,0)</f>
        <v>2880.4440000000031</v>
      </c>
      <c r="P36" s="128">
        <f>VLOOKUP($A36,'[1]New ISB'!$B:$AK,16,0)</f>
        <v>1357.9235999999996</v>
      </c>
      <c r="Q36" s="128">
        <f>VLOOKUP($A36,'[1]New ISB'!$B:$AK,17,0)</f>
        <v>0</v>
      </c>
      <c r="R36" s="128">
        <f>VLOOKUP($A36,'[1]New ISB'!$B:$AK,18,0)</f>
        <v>1049.304599999999</v>
      </c>
      <c r="S36" s="128">
        <f>VLOOKUP($A36,'[1]New ISB'!$B:$AK,19,0)</f>
        <v>0</v>
      </c>
      <c r="T36" s="128">
        <f>VLOOKUP($A36,'[1]New ISB'!$B:$AK,20,0)</f>
        <v>0</v>
      </c>
      <c r="U36" s="128">
        <f>VLOOKUP($A36,'[1]New ISB'!$B:$AK,21,0)</f>
        <v>0</v>
      </c>
      <c r="V36" s="128">
        <f>VLOOKUP($A36,'[1]New ISB'!$B:$AK,22,0)</f>
        <v>0</v>
      </c>
      <c r="W36" s="128">
        <f>VLOOKUP($A36,'[1]New ISB'!$B:$AK,23,0)</f>
        <v>0</v>
      </c>
      <c r="X36" s="128">
        <f>VLOOKUP($A36,'[1]New ISB'!$B:$AK,24,0)</f>
        <v>0</v>
      </c>
      <c r="Y36" s="128">
        <f>VLOOKUP($A36,'[1]New ISB'!$B:$AK,25,0)</f>
        <v>0</v>
      </c>
      <c r="Z36" s="128">
        <f>VLOOKUP($A36,'[1]New ISB'!$B:$AB,26,0)</f>
        <v>38759.254463999896</v>
      </c>
      <c r="AA36" s="128">
        <f>VLOOKUP($A36,'[1]New ISB'!$B:$AB,27,0)</f>
        <v>0</v>
      </c>
      <c r="AB36" s="128">
        <v>0</v>
      </c>
      <c r="AC36" s="128">
        <f>VLOOKUP($A36,'[1]New ISB'!$B:$AD,28,0)</f>
        <v>99619.8270987383</v>
      </c>
      <c r="AD36" s="128">
        <f>VLOOKUP($A36,'[1]New ISB'!$B:$AD,29,0)</f>
        <v>0</v>
      </c>
      <c r="AE36" s="128">
        <f>VLOOKUP($A36,'[1]New ISB'!$B:$AF,30,0)</f>
        <v>5988.4430759999914</v>
      </c>
      <c r="AF36" s="128">
        <f>VLOOKUP($A36,'[1]New ISB'!$B:$AF,31,0)</f>
        <v>0</v>
      </c>
      <c r="AG36" s="128">
        <f>VLOOKUP(A36,'[1]New ISB'!$B:$AG,32,0)</f>
        <v>131677.44</v>
      </c>
      <c r="AH36" s="128">
        <f>VLOOKUP(A36,'[1]New ISB'!$B:$AH,33,0)</f>
        <v>0</v>
      </c>
      <c r="AI36" s="128">
        <v>0</v>
      </c>
      <c r="AJ36" s="128">
        <f>VLOOKUP(A36,'[1]New ISB'!$B:$AJ,35,0)</f>
        <v>0</v>
      </c>
      <c r="AK36" s="128">
        <f>VLOOKUP(A36,'[1]New ISB'!$B:$AK,36,0)</f>
        <v>41984</v>
      </c>
      <c r="AL36" s="128">
        <v>0</v>
      </c>
      <c r="AM36" s="128">
        <v>0</v>
      </c>
      <c r="AN36" s="128">
        <v>0</v>
      </c>
      <c r="AO36" s="128">
        <v>0</v>
      </c>
      <c r="AP36" s="128">
        <v>0</v>
      </c>
      <c r="AQ36" s="128">
        <v>0</v>
      </c>
      <c r="AR36" s="128">
        <v>0</v>
      </c>
      <c r="AS36" s="128">
        <v>0</v>
      </c>
      <c r="AT36" s="128">
        <f>VLOOKUP($A36,'[1]New ISB'!$B:$AW,45,0)</f>
        <v>1260106.7709157199</v>
      </c>
      <c r="AU36" s="128">
        <f>VLOOKUP($A36,'[1]New ISB'!$B:$AW,46,0)</f>
        <v>236845.20798873805</v>
      </c>
      <c r="AV36" s="128">
        <f>VLOOKUP($A36,'[1]New ISB'!$B:$AW,47,0)</f>
        <v>173661.44</v>
      </c>
      <c r="AW36" s="128">
        <f>VLOOKUP($A36,'[1]New ISB'!$B:$AW,48,0)</f>
        <v>119764.03514303576</v>
      </c>
      <c r="AX36" s="128">
        <f>VLOOKUP($A36,'[1]New ISB'!$B:$AX,49,0)</f>
        <v>1670613.4189044579</v>
      </c>
      <c r="AY36" s="128">
        <f>VLOOKUP($A36,'[1]New ISB'!$B:$BB,50,0)</f>
        <v>1628629.4189044579</v>
      </c>
      <c r="AZ36" s="128">
        <f>VLOOKUP($A36,'[1]New ISB'!$B:$BB,51,0)</f>
        <v>4405</v>
      </c>
      <c r="BA36" s="128">
        <f>VLOOKUP($A36,'[1]New ISB'!$B:$BB,52,0)</f>
        <v>1603420</v>
      </c>
      <c r="BB36" s="128">
        <f>VLOOKUP($A36,'[1]New ISB'!$B:$BB,53,0)</f>
        <v>0</v>
      </c>
      <c r="BC36" s="128">
        <f>VLOOKUP($A36,'[1]New ISB'!$B:$BC,54,0)</f>
        <v>0</v>
      </c>
      <c r="BD36" s="128">
        <f>VLOOKUP($A36,'[1]New ISB'!$B:$BD,55,0)</f>
        <v>1670613.4189044579</v>
      </c>
      <c r="BE36" s="128">
        <f>VLOOKUP($A36,'[1]New ISB'!$B:$BE,56,0)</f>
        <v>1670613.4189044582</v>
      </c>
      <c r="BF36" s="128">
        <f>VLOOKUP($A36,'[1]New ISB'!$B:$BF,57,0)</f>
        <v>0</v>
      </c>
      <c r="BG36" s="128">
        <f>VLOOKUP(A36,'[1]New ISB'!$B:$BG,58,0)</f>
        <v>1645404</v>
      </c>
      <c r="BH36" s="128">
        <f>VLOOKUP($A36,'[1]New ISB'!$B:$BH,59,0)</f>
        <v>1471742.56</v>
      </c>
      <c r="BI36" s="128">
        <f>VLOOKUP($A36,'[1]New ISB'!$B:$BI,60,0)</f>
        <v>1496951.978904458</v>
      </c>
      <c r="BJ36" s="128">
        <f>VLOOKUP($A36,'[1]New ISB'!$B:$BJ,61,0)</f>
        <v>4112.5054365507085</v>
      </c>
      <c r="BK36" s="128">
        <f>VLOOKUP($A36,'[1]New ISB'!$B:$BK,62,0)</f>
        <v>4036.3860874331554</v>
      </c>
      <c r="BL36" s="128">
        <f>VLOOKUP($A36,'[1]New ISB'!$B:$BL,63,0)</f>
        <v>1.885829241026828E-2</v>
      </c>
      <c r="BM36" s="128">
        <f>VLOOKUP($A36,'[1]New ISB'!$B:$BM,64,0)</f>
        <v>0</v>
      </c>
      <c r="BN36" s="128">
        <f>VLOOKUP($A36,'[1]New ISB'!$B:$BN,65,0)</f>
        <v>0</v>
      </c>
      <c r="BO36" s="128">
        <f>VLOOKUP($A36,'[1]New ISB'!$B:$BO,66,0)</f>
        <v>1670613.4189044579</v>
      </c>
      <c r="BP36" s="128">
        <f>VLOOKUP($A36,'[1]New ISB'!$B:$BP,67,0)</f>
        <v>4474.2566453419176</v>
      </c>
      <c r="BQ36" s="129" t="str">
        <f>VLOOKUP($A36,'[1]New ISB'!$B:$BQ,68,0)</f>
        <v>Y</v>
      </c>
      <c r="BR36" s="155">
        <f>VLOOKUP($A36,'[1]New ISB'!$B:$BR,69,0)</f>
        <v>4589.5973046825766</v>
      </c>
      <c r="BS36" s="155">
        <f>VLOOKUP($A36,'[1]New ISB'!$B:$BS,70,0)</f>
        <v>1.9548347315409442E-2</v>
      </c>
      <c r="BT36" s="155">
        <f>VLOOKUP($A36,'[1]New ISB'!$B:$BT,71,0)</f>
        <v>-7167.0624479999997</v>
      </c>
      <c r="BU36" s="155">
        <f>VLOOKUP($A36,'[1]New ISB'!$B:$BU,72,0)</f>
        <v>1663446.3564564579</v>
      </c>
      <c r="BV36" s="128">
        <v>0</v>
      </c>
      <c r="BW36" s="155">
        <f>VLOOKUP($A36,'[1]New ISB'!$B:$BW,74,0)</f>
        <v>1663446.3564564579</v>
      </c>
      <c r="BY36" s="155">
        <f>VLOOKUP($A36,'[1]New ISB'!$B:$BX,75,0)</f>
        <v>41984</v>
      </c>
      <c r="BZ36" s="128">
        <f>VLOOKUP(A36,'[1]New ISB'!$B:$F,5,0)</f>
        <v>364</v>
      </c>
      <c r="CA36" s="126">
        <v>0</v>
      </c>
      <c r="CB36" s="126">
        <v>0</v>
      </c>
      <c r="CD36" s="128"/>
      <c r="CH36" s="126" t="s">
        <v>138</v>
      </c>
      <c r="CI36" s="126">
        <v>2042</v>
      </c>
      <c r="CJ36" s="146"/>
      <c r="CK36" s="147"/>
    </row>
    <row r="37" spans="1:89" x14ac:dyDescent="0.25">
      <c r="A37" s="126">
        <v>110394</v>
      </c>
      <c r="B37" s="126">
        <v>8262336</v>
      </c>
      <c r="C37" s="126" t="s">
        <v>101</v>
      </c>
      <c r="D37" s="128">
        <f>VLOOKUP($A37,'[1]New ISB'!$B:$GE,4,0)</f>
        <v>418</v>
      </c>
      <c r="E37" s="128">
        <f>VLOOKUP($A37,'[1]New ISB'!$B:$GE,5,0)</f>
        <v>418</v>
      </c>
      <c r="F37" s="128">
        <f>VLOOKUP($A37,'[1]New ISB'!$B:$GE,6,0)</f>
        <v>0</v>
      </c>
      <c r="G37" s="128">
        <f>VLOOKUP($A37,'[1]New ISB'!$B:$J,7,0)</f>
        <v>1447045.68748014</v>
      </c>
      <c r="H37" s="128">
        <f>VLOOKUP($A37,'[1]New ISB'!$B:$J,8,0)</f>
        <v>0</v>
      </c>
      <c r="I37" s="128">
        <f>VLOOKUP($A37,'[1]New ISB'!$B:$J,9,0)</f>
        <v>0</v>
      </c>
      <c r="J37" s="128">
        <f>VLOOKUP($A37,'[1]New ISB'!$B:$N,10,0)</f>
        <v>37034.279999999962</v>
      </c>
      <c r="K37" s="128">
        <f>VLOOKUP($A37,'[1]New ISB'!$B:$N,11,0)</f>
        <v>0</v>
      </c>
      <c r="L37" s="128">
        <f>VLOOKUP($A37,'[1]New ISB'!$B:$N,12,0)</f>
        <v>55844.60804999985</v>
      </c>
      <c r="M37" s="128">
        <f>VLOOKUP($A37,'[1]New ISB'!$B:$N,13,0)</f>
        <v>0</v>
      </c>
      <c r="N37" s="128">
        <f>VLOOKUP($A37,'[1]New ISB'!$B:$AK,14,0)</f>
        <v>1419.6473999999967</v>
      </c>
      <c r="O37" s="128">
        <f>VLOOKUP($A37,'[1]New ISB'!$B:$AK,15,0)</f>
        <v>1440.2220000000027</v>
      </c>
      <c r="P37" s="128">
        <f>VLOOKUP($A37,'[1]New ISB'!$B:$AK,16,0)</f>
        <v>0</v>
      </c>
      <c r="Q37" s="128">
        <f>VLOOKUP($A37,'[1]New ISB'!$B:$AK,17,0)</f>
        <v>0</v>
      </c>
      <c r="R37" s="128">
        <f>VLOOKUP($A37,'[1]New ISB'!$B:$AK,18,0)</f>
        <v>524.65230000000099</v>
      </c>
      <c r="S37" s="128">
        <f>VLOOKUP($A37,'[1]New ISB'!$B:$AK,19,0)</f>
        <v>0</v>
      </c>
      <c r="T37" s="128">
        <f>VLOOKUP($A37,'[1]New ISB'!$B:$AK,20,0)</f>
        <v>0</v>
      </c>
      <c r="U37" s="128">
        <f>VLOOKUP($A37,'[1]New ISB'!$B:$AK,21,0)</f>
        <v>0</v>
      </c>
      <c r="V37" s="128">
        <f>VLOOKUP($A37,'[1]New ISB'!$B:$AK,22,0)</f>
        <v>0</v>
      </c>
      <c r="W37" s="128">
        <f>VLOOKUP($A37,'[1]New ISB'!$B:$AK,23,0)</f>
        <v>0</v>
      </c>
      <c r="X37" s="128">
        <f>VLOOKUP($A37,'[1]New ISB'!$B:$AK,24,0)</f>
        <v>0</v>
      </c>
      <c r="Y37" s="128">
        <f>VLOOKUP($A37,'[1]New ISB'!$B:$AK,25,0)</f>
        <v>0</v>
      </c>
      <c r="Z37" s="128">
        <f>VLOOKUP($A37,'[1]New ISB'!$B:$AB,26,0)</f>
        <v>34833.142625698383</v>
      </c>
      <c r="AA37" s="128">
        <f>VLOOKUP($A37,'[1]New ISB'!$B:$AB,27,0)</f>
        <v>0</v>
      </c>
      <c r="AB37" s="128">
        <v>0</v>
      </c>
      <c r="AC37" s="128">
        <f>VLOOKUP($A37,'[1]New ISB'!$B:$AD,28,0)</f>
        <v>110102.70220916894</v>
      </c>
      <c r="AD37" s="128">
        <f>VLOOKUP($A37,'[1]New ISB'!$B:$AD,29,0)</f>
        <v>0</v>
      </c>
      <c r="AE37" s="128">
        <f>VLOOKUP($A37,'[1]New ISB'!$B:$AF,30,0)</f>
        <v>0</v>
      </c>
      <c r="AF37" s="128">
        <f>VLOOKUP($A37,'[1]New ISB'!$B:$AF,31,0)</f>
        <v>0</v>
      </c>
      <c r="AG37" s="128">
        <f>VLOOKUP(A37,'[1]New ISB'!$B:$AG,32,0)</f>
        <v>131677.44</v>
      </c>
      <c r="AH37" s="128">
        <f>VLOOKUP(A37,'[1]New ISB'!$B:$AH,33,0)</f>
        <v>0</v>
      </c>
      <c r="AI37" s="128">
        <v>0</v>
      </c>
      <c r="AJ37" s="128">
        <f>VLOOKUP(A37,'[1]New ISB'!$B:$AJ,35,0)</f>
        <v>0</v>
      </c>
      <c r="AK37" s="128">
        <f>VLOOKUP(A37,'[1]New ISB'!$B:$AK,36,0)</f>
        <v>38912</v>
      </c>
      <c r="AL37" s="128">
        <v>0</v>
      </c>
      <c r="AM37" s="128">
        <v>0</v>
      </c>
      <c r="AN37" s="128">
        <v>0</v>
      </c>
      <c r="AO37" s="128">
        <v>0</v>
      </c>
      <c r="AP37" s="128">
        <v>0</v>
      </c>
      <c r="AQ37" s="128">
        <v>0</v>
      </c>
      <c r="AR37" s="128">
        <v>0</v>
      </c>
      <c r="AS37" s="128">
        <v>0</v>
      </c>
      <c r="AT37" s="128">
        <f>VLOOKUP($A37,'[1]New ISB'!$B:$AW,45,0)</f>
        <v>1447045.68748014</v>
      </c>
      <c r="AU37" s="128">
        <f>VLOOKUP($A37,'[1]New ISB'!$B:$AW,46,0)</f>
        <v>241199.25458486716</v>
      </c>
      <c r="AV37" s="128">
        <f>VLOOKUP($A37,'[1]New ISB'!$B:$AW,47,0)</f>
        <v>170589.44</v>
      </c>
      <c r="AW37" s="128">
        <f>VLOOKUP($A37,'[1]New ISB'!$B:$AW,48,0)</f>
        <v>129728.90991251497</v>
      </c>
      <c r="AX37" s="128">
        <f>VLOOKUP($A37,'[1]New ISB'!$B:$AX,49,0)</f>
        <v>1858834.382065007</v>
      </c>
      <c r="AY37" s="128">
        <f>VLOOKUP($A37,'[1]New ISB'!$B:$BB,50,0)</f>
        <v>1819922.382065007</v>
      </c>
      <c r="AZ37" s="128">
        <f>VLOOKUP($A37,'[1]New ISB'!$B:$BB,51,0)</f>
        <v>4405</v>
      </c>
      <c r="BA37" s="128">
        <f>VLOOKUP($A37,'[1]New ISB'!$B:$BB,52,0)</f>
        <v>1841290</v>
      </c>
      <c r="BB37" s="128">
        <f>VLOOKUP($A37,'[1]New ISB'!$B:$BB,53,0)</f>
        <v>21367.617934993003</v>
      </c>
      <c r="BC37" s="128">
        <f>VLOOKUP($A37,'[1]New ISB'!$B:$BC,54,0)</f>
        <v>0</v>
      </c>
      <c r="BD37" s="128">
        <f>VLOOKUP($A37,'[1]New ISB'!$B:$BD,55,0)</f>
        <v>1880202</v>
      </c>
      <c r="BE37" s="128">
        <f>VLOOKUP($A37,'[1]New ISB'!$B:$BE,56,0)</f>
        <v>1880202.0000000002</v>
      </c>
      <c r="BF37" s="128">
        <f>VLOOKUP($A37,'[1]New ISB'!$B:$BF,57,0)</f>
        <v>0</v>
      </c>
      <c r="BG37" s="128">
        <f>VLOOKUP(A37,'[1]New ISB'!$B:$BG,58,0)</f>
        <v>1880202</v>
      </c>
      <c r="BH37" s="128">
        <f>VLOOKUP($A37,'[1]New ISB'!$B:$BH,59,0)</f>
        <v>1709612.56</v>
      </c>
      <c r="BI37" s="128">
        <f>VLOOKUP($A37,'[1]New ISB'!$B:$BI,60,0)</f>
        <v>1709612.56</v>
      </c>
      <c r="BJ37" s="128">
        <f>VLOOKUP($A37,'[1]New ISB'!$B:$BJ,61,0)</f>
        <v>4089.982200956938</v>
      </c>
      <c r="BK37" s="128">
        <f>VLOOKUP($A37,'[1]New ISB'!$B:$BK,62,0)</f>
        <v>4075.6843569047624</v>
      </c>
      <c r="BL37" s="128">
        <f>VLOOKUP($A37,'[1]New ISB'!$B:$BL,63,0)</f>
        <v>3.5080842381606707E-3</v>
      </c>
      <c r="BM37" s="128">
        <f>VLOOKUP($A37,'[1]New ISB'!$B:$BM,64,0)</f>
        <v>0</v>
      </c>
      <c r="BN37" s="128">
        <f>VLOOKUP($A37,'[1]New ISB'!$B:$BN,65,0)</f>
        <v>0</v>
      </c>
      <c r="BO37" s="128">
        <f>VLOOKUP($A37,'[1]New ISB'!$B:$BO,66,0)</f>
        <v>1880202</v>
      </c>
      <c r="BP37" s="128">
        <f>VLOOKUP($A37,'[1]New ISB'!$B:$BP,67,0)</f>
        <v>4405</v>
      </c>
      <c r="BQ37" s="129" t="str">
        <f>VLOOKUP($A37,'[1]New ISB'!$B:$BQ,68,0)</f>
        <v>Y</v>
      </c>
      <c r="BR37" s="155">
        <f>VLOOKUP($A37,'[1]New ISB'!$B:$BR,69,0)</f>
        <v>4498.090909090909</v>
      </c>
      <c r="BS37" s="155">
        <f>VLOOKUP($A37,'[1]New ISB'!$B:$BS,70,0)</f>
        <v>3.4617188830987633E-3</v>
      </c>
      <c r="BT37" s="155">
        <f>VLOOKUP($A37,'[1]New ISB'!$B:$BT,71,0)</f>
        <v>-8230.3079760000001</v>
      </c>
      <c r="BU37" s="155">
        <f>VLOOKUP($A37,'[1]New ISB'!$B:$BU,72,0)</f>
        <v>1871971.692024</v>
      </c>
      <c r="BV37" s="128">
        <v>0</v>
      </c>
      <c r="BW37" s="155">
        <f>VLOOKUP($A37,'[1]New ISB'!$B:$BW,74,0)</f>
        <v>1871971.692024</v>
      </c>
      <c r="BY37" s="155">
        <f>VLOOKUP($A37,'[1]New ISB'!$B:$BX,75,0)</f>
        <v>38912</v>
      </c>
      <c r="BZ37" s="128">
        <f>VLOOKUP(A37,'[1]New ISB'!$B:$F,5,0)</f>
        <v>418</v>
      </c>
      <c r="CA37" s="126">
        <v>0</v>
      </c>
      <c r="CB37" s="126">
        <v>0</v>
      </c>
      <c r="CD37" s="128"/>
      <c r="CH37" s="126" t="s">
        <v>139</v>
      </c>
      <c r="CI37" s="126">
        <v>2043</v>
      </c>
      <c r="CJ37" s="146"/>
      <c r="CK37" s="147"/>
    </row>
    <row r="38" spans="1:89" x14ac:dyDescent="0.25">
      <c r="A38" s="126">
        <v>110395</v>
      </c>
      <c r="B38" s="126">
        <v>8262337</v>
      </c>
      <c r="C38" s="126" t="s">
        <v>135</v>
      </c>
      <c r="D38" s="128">
        <f>VLOOKUP($A38,'[1]New ISB'!$B:$GE,4,0)</f>
        <v>300</v>
      </c>
      <c r="E38" s="128">
        <f>VLOOKUP($A38,'[1]New ISB'!$B:$GE,5,0)</f>
        <v>300</v>
      </c>
      <c r="F38" s="128">
        <f>VLOOKUP($A38,'[1]New ISB'!$B:$GE,6,0)</f>
        <v>0</v>
      </c>
      <c r="G38" s="128">
        <f>VLOOKUP($A38,'[1]New ISB'!$B:$J,7,0)</f>
        <v>1038549.5364689999</v>
      </c>
      <c r="H38" s="128">
        <f>VLOOKUP($A38,'[1]New ISB'!$B:$J,8,0)</f>
        <v>0</v>
      </c>
      <c r="I38" s="128">
        <f>VLOOKUP($A38,'[1]New ISB'!$B:$J,9,0)</f>
        <v>0</v>
      </c>
      <c r="J38" s="128">
        <f>VLOOKUP($A38,'[1]New ISB'!$B:$N,10,0)</f>
        <v>20739.196800000002</v>
      </c>
      <c r="K38" s="128">
        <f>VLOOKUP($A38,'[1]New ISB'!$B:$N,11,0)</f>
        <v>0</v>
      </c>
      <c r="L38" s="128">
        <f>VLOOKUP($A38,'[1]New ISB'!$B:$N,12,0)</f>
        <v>31185.949949999926</v>
      </c>
      <c r="M38" s="128">
        <f>VLOOKUP($A38,'[1]New ISB'!$B:$N,13,0)</f>
        <v>0</v>
      </c>
      <c r="N38" s="128">
        <f>VLOOKUP($A38,'[1]New ISB'!$B:$AK,14,0)</f>
        <v>473.21580000000017</v>
      </c>
      <c r="O38" s="128">
        <f>VLOOKUP($A38,'[1]New ISB'!$B:$AK,15,0)</f>
        <v>576.08880000000022</v>
      </c>
      <c r="P38" s="128">
        <f>VLOOKUP($A38,'[1]New ISB'!$B:$AK,16,0)</f>
        <v>905.28240000000039</v>
      </c>
      <c r="Q38" s="128">
        <f>VLOOKUP($A38,'[1]New ISB'!$B:$AK,17,0)</f>
        <v>0</v>
      </c>
      <c r="R38" s="128">
        <f>VLOOKUP($A38,'[1]New ISB'!$B:$AK,18,0)</f>
        <v>0</v>
      </c>
      <c r="S38" s="128">
        <f>VLOOKUP($A38,'[1]New ISB'!$B:$AK,19,0)</f>
        <v>0</v>
      </c>
      <c r="T38" s="128">
        <f>VLOOKUP($A38,'[1]New ISB'!$B:$AK,20,0)</f>
        <v>0</v>
      </c>
      <c r="U38" s="128">
        <f>VLOOKUP($A38,'[1]New ISB'!$B:$AK,21,0)</f>
        <v>0</v>
      </c>
      <c r="V38" s="128">
        <f>VLOOKUP($A38,'[1]New ISB'!$B:$AK,22,0)</f>
        <v>0</v>
      </c>
      <c r="W38" s="128">
        <f>VLOOKUP($A38,'[1]New ISB'!$B:$AK,23,0)</f>
        <v>0</v>
      </c>
      <c r="X38" s="128">
        <f>VLOOKUP($A38,'[1]New ISB'!$B:$AK,24,0)</f>
        <v>0</v>
      </c>
      <c r="Y38" s="128">
        <f>VLOOKUP($A38,'[1]New ISB'!$B:$AK,25,0)</f>
        <v>0</v>
      </c>
      <c r="Z38" s="128">
        <f>VLOOKUP($A38,'[1]New ISB'!$B:$AB,26,0)</f>
        <v>9866.0877165354377</v>
      </c>
      <c r="AA38" s="128">
        <f>VLOOKUP($A38,'[1]New ISB'!$B:$AB,27,0)</f>
        <v>0</v>
      </c>
      <c r="AB38" s="128">
        <v>0</v>
      </c>
      <c r="AC38" s="128">
        <f>VLOOKUP($A38,'[1]New ISB'!$B:$AD,28,0)</f>
        <v>103162.33031249992</v>
      </c>
      <c r="AD38" s="128">
        <f>VLOOKUP($A38,'[1]New ISB'!$B:$AD,29,0)</f>
        <v>0</v>
      </c>
      <c r="AE38" s="128">
        <f>VLOOKUP($A38,'[1]New ISB'!$B:$AF,30,0)</f>
        <v>0</v>
      </c>
      <c r="AF38" s="128">
        <f>VLOOKUP($A38,'[1]New ISB'!$B:$AF,31,0)</f>
        <v>0</v>
      </c>
      <c r="AG38" s="128">
        <f>VLOOKUP(A38,'[1]New ISB'!$B:$AG,32,0)</f>
        <v>131677.44</v>
      </c>
      <c r="AH38" s="128">
        <f>VLOOKUP(A38,'[1]New ISB'!$B:$AH,33,0)</f>
        <v>0</v>
      </c>
      <c r="AI38" s="128">
        <v>0</v>
      </c>
      <c r="AJ38" s="128">
        <f>VLOOKUP(A38,'[1]New ISB'!$B:$AJ,35,0)</f>
        <v>0</v>
      </c>
      <c r="AK38" s="128">
        <f>VLOOKUP(A38,'[1]New ISB'!$B:$AK,36,0)</f>
        <v>6758.4</v>
      </c>
      <c r="AL38" s="128">
        <v>0</v>
      </c>
      <c r="AM38" s="128">
        <v>0</v>
      </c>
      <c r="AN38" s="128">
        <v>0</v>
      </c>
      <c r="AO38" s="128">
        <v>0</v>
      </c>
      <c r="AP38" s="128">
        <v>0</v>
      </c>
      <c r="AQ38" s="128">
        <v>0</v>
      </c>
      <c r="AR38" s="128">
        <v>0</v>
      </c>
      <c r="AS38" s="128">
        <v>0</v>
      </c>
      <c r="AT38" s="128">
        <f>VLOOKUP($A38,'[1]New ISB'!$B:$AW,45,0)</f>
        <v>1038549.5364689999</v>
      </c>
      <c r="AU38" s="128">
        <f>VLOOKUP($A38,'[1]New ISB'!$B:$AW,46,0)</f>
        <v>166908.15177903528</v>
      </c>
      <c r="AV38" s="128">
        <f>VLOOKUP($A38,'[1]New ISB'!$B:$AW,47,0)</f>
        <v>138435.84</v>
      </c>
      <c r="AW38" s="128">
        <f>VLOOKUP($A38,'[1]New ISB'!$B:$AW,48,0)</f>
        <v>101292.87020563494</v>
      </c>
      <c r="AX38" s="128">
        <f>VLOOKUP($A38,'[1]New ISB'!$B:$AX,49,0)</f>
        <v>1343893.5282480353</v>
      </c>
      <c r="AY38" s="128">
        <f>VLOOKUP($A38,'[1]New ISB'!$B:$BB,50,0)</f>
        <v>1337135.1282480354</v>
      </c>
      <c r="AZ38" s="128">
        <f>VLOOKUP($A38,'[1]New ISB'!$B:$BB,51,0)</f>
        <v>4405</v>
      </c>
      <c r="BA38" s="128">
        <f>VLOOKUP($A38,'[1]New ISB'!$B:$BB,52,0)</f>
        <v>1321500</v>
      </c>
      <c r="BB38" s="128">
        <f>VLOOKUP($A38,'[1]New ISB'!$B:$BB,53,0)</f>
        <v>0</v>
      </c>
      <c r="BC38" s="128">
        <f>VLOOKUP($A38,'[1]New ISB'!$B:$BC,54,0)</f>
        <v>0</v>
      </c>
      <c r="BD38" s="128">
        <f>VLOOKUP($A38,'[1]New ISB'!$B:$BD,55,0)</f>
        <v>1343893.5282480353</v>
      </c>
      <c r="BE38" s="128">
        <f>VLOOKUP($A38,'[1]New ISB'!$B:$BE,56,0)</f>
        <v>1343893.5282480353</v>
      </c>
      <c r="BF38" s="128">
        <f>VLOOKUP($A38,'[1]New ISB'!$B:$BF,57,0)</f>
        <v>0</v>
      </c>
      <c r="BG38" s="128">
        <f>VLOOKUP(A38,'[1]New ISB'!$B:$BG,58,0)</f>
        <v>1328258.3999999999</v>
      </c>
      <c r="BH38" s="128">
        <f>VLOOKUP($A38,'[1]New ISB'!$B:$BH,59,0)</f>
        <v>1189822.56</v>
      </c>
      <c r="BI38" s="128">
        <f>VLOOKUP($A38,'[1]New ISB'!$B:$BI,60,0)</f>
        <v>1205457.6882480355</v>
      </c>
      <c r="BJ38" s="128">
        <f>VLOOKUP($A38,'[1]New ISB'!$B:$BJ,61,0)</f>
        <v>4018.1922941601183</v>
      </c>
      <c r="BK38" s="128">
        <f>VLOOKUP($A38,'[1]New ISB'!$B:$BK,62,0)</f>
        <v>3951.087928093646</v>
      </c>
      <c r="BL38" s="128">
        <f>VLOOKUP($A38,'[1]New ISB'!$B:$BL,63,0)</f>
        <v>1.6983769353583922E-2</v>
      </c>
      <c r="BM38" s="128">
        <f>VLOOKUP($A38,'[1]New ISB'!$B:$BM,64,0)</f>
        <v>0</v>
      </c>
      <c r="BN38" s="128">
        <f>VLOOKUP($A38,'[1]New ISB'!$B:$BN,65,0)</f>
        <v>0</v>
      </c>
      <c r="BO38" s="128">
        <f>VLOOKUP($A38,'[1]New ISB'!$B:$BO,66,0)</f>
        <v>1343893.5282480353</v>
      </c>
      <c r="BP38" s="128">
        <f>VLOOKUP($A38,'[1]New ISB'!$B:$BP,67,0)</f>
        <v>4457.1170941601185</v>
      </c>
      <c r="BQ38" s="129" t="str">
        <f>VLOOKUP($A38,'[1]New ISB'!$B:$BQ,68,0)</f>
        <v>Y</v>
      </c>
      <c r="BR38" s="155">
        <f>VLOOKUP($A38,'[1]New ISB'!$B:$BR,69,0)</f>
        <v>4479.6450941601179</v>
      </c>
      <c r="BS38" s="155">
        <f>VLOOKUP($A38,'[1]New ISB'!$B:$BS,70,0)</f>
        <v>1.4812250842341834E-2</v>
      </c>
      <c r="BT38" s="155">
        <f>VLOOKUP($A38,'[1]New ISB'!$B:$BT,71,0)</f>
        <v>-5906.9196000000002</v>
      </c>
      <c r="BU38" s="155">
        <f>VLOOKUP($A38,'[1]New ISB'!$B:$BU,72,0)</f>
        <v>1337986.6086480354</v>
      </c>
      <c r="BV38" s="128">
        <v>0</v>
      </c>
      <c r="BW38" s="155">
        <f>VLOOKUP($A38,'[1]New ISB'!$B:$BW,74,0)</f>
        <v>1337986.6086480354</v>
      </c>
      <c r="BY38" s="155">
        <f>VLOOKUP($A38,'[1]New ISB'!$B:$BX,75,0)</f>
        <v>6758.4</v>
      </c>
      <c r="BZ38" s="128">
        <f>VLOOKUP(A38,'[1]New ISB'!$B:$F,5,0)</f>
        <v>300</v>
      </c>
      <c r="CA38" s="126">
        <v>0</v>
      </c>
      <c r="CB38" s="126">
        <v>0</v>
      </c>
      <c r="CD38" s="128"/>
      <c r="CH38" s="126" t="s">
        <v>289</v>
      </c>
      <c r="CI38" s="126">
        <v>4704</v>
      </c>
      <c r="CJ38" s="146"/>
      <c r="CK38" s="147"/>
    </row>
    <row r="39" spans="1:89" x14ac:dyDescent="0.25">
      <c r="A39" s="126">
        <v>110399</v>
      </c>
      <c r="B39" s="126">
        <v>8262346</v>
      </c>
      <c r="C39" s="126" t="s">
        <v>105</v>
      </c>
      <c r="D39" s="128">
        <f>VLOOKUP($A39,'[1]New ISB'!$B:$GE,4,0)</f>
        <v>257</v>
      </c>
      <c r="E39" s="128">
        <f>VLOOKUP($A39,'[1]New ISB'!$B:$GE,5,0)</f>
        <v>257</v>
      </c>
      <c r="F39" s="128">
        <f>VLOOKUP($A39,'[1]New ISB'!$B:$GE,6,0)</f>
        <v>0</v>
      </c>
      <c r="G39" s="128">
        <f>VLOOKUP($A39,'[1]New ISB'!$B:$J,7,0)</f>
        <v>889690.76957510994</v>
      </c>
      <c r="H39" s="128">
        <f>VLOOKUP($A39,'[1]New ISB'!$B:$J,8,0)</f>
        <v>0</v>
      </c>
      <c r="I39" s="128">
        <f>VLOOKUP($A39,'[1]New ISB'!$B:$J,9,0)</f>
        <v>0</v>
      </c>
      <c r="J39" s="128">
        <f>VLOOKUP($A39,'[1]New ISB'!$B:$N,10,0)</f>
        <v>22714.358399999994</v>
      </c>
      <c r="K39" s="128">
        <f>VLOOKUP($A39,'[1]New ISB'!$B:$N,11,0)</f>
        <v>0</v>
      </c>
      <c r="L39" s="128">
        <f>VLOOKUP($A39,'[1]New ISB'!$B:$N,12,0)</f>
        <v>33361.713899999995</v>
      </c>
      <c r="M39" s="128">
        <f>VLOOKUP($A39,'[1]New ISB'!$B:$N,13,0)</f>
        <v>0</v>
      </c>
      <c r="N39" s="128">
        <f>VLOOKUP($A39,'[1]New ISB'!$B:$AK,14,0)</f>
        <v>709.82370000000208</v>
      </c>
      <c r="O39" s="128">
        <f>VLOOKUP($A39,'[1]New ISB'!$B:$AK,15,0)</f>
        <v>288.04440000000017</v>
      </c>
      <c r="P39" s="128">
        <f>VLOOKUP($A39,'[1]New ISB'!$B:$AK,16,0)</f>
        <v>0</v>
      </c>
      <c r="Q39" s="128">
        <f>VLOOKUP($A39,'[1]New ISB'!$B:$AK,17,0)</f>
        <v>0</v>
      </c>
      <c r="R39" s="128">
        <f>VLOOKUP($A39,'[1]New ISB'!$B:$AK,18,0)</f>
        <v>0</v>
      </c>
      <c r="S39" s="128">
        <f>VLOOKUP($A39,'[1]New ISB'!$B:$AK,19,0)</f>
        <v>0</v>
      </c>
      <c r="T39" s="128">
        <f>VLOOKUP($A39,'[1]New ISB'!$B:$AK,20,0)</f>
        <v>0</v>
      </c>
      <c r="U39" s="128">
        <f>VLOOKUP($A39,'[1]New ISB'!$B:$AK,21,0)</f>
        <v>0</v>
      </c>
      <c r="V39" s="128">
        <f>VLOOKUP($A39,'[1]New ISB'!$B:$AK,22,0)</f>
        <v>0</v>
      </c>
      <c r="W39" s="128">
        <f>VLOOKUP($A39,'[1]New ISB'!$B:$AK,23,0)</f>
        <v>0</v>
      </c>
      <c r="X39" s="128">
        <f>VLOOKUP($A39,'[1]New ISB'!$B:$AK,24,0)</f>
        <v>0</v>
      </c>
      <c r="Y39" s="128">
        <f>VLOOKUP($A39,'[1]New ISB'!$B:$AK,25,0)</f>
        <v>0</v>
      </c>
      <c r="Z39" s="128">
        <f>VLOOKUP($A39,'[1]New ISB'!$B:$AB,26,0)</f>
        <v>15744.988202678502</v>
      </c>
      <c r="AA39" s="128">
        <f>VLOOKUP($A39,'[1]New ISB'!$B:$AB,27,0)</f>
        <v>0</v>
      </c>
      <c r="AB39" s="128">
        <v>0</v>
      </c>
      <c r="AC39" s="128">
        <f>VLOOKUP($A39,'[1]New ISB'!$B:$AD,28,0)</f>
        <v>70589.065735017066</v>
      </c>
      <c r="AD39" s="128">
        <f>VLOOKUP($A39,'[1]New ISB'!$B:$AD,29,0)</f>
        <v>0</v>
      </c>
      <c r="AE39" s="128">
        <f>VLOOKUP($A39,'[1]New ISB'!$B:$AF,30,0)</f>
        <v>0</v>
      </c>
      <c r="AF39" s="128">
        <f>VLOOKUP($A39,'[1]New ISB'!$B:$AF,31,0)</f>
        <v>0</v>
      </c>
      <c r="AG39" s="128">
        <f>VLOOKUP(A39,'[1]New ISB'!$B:$AG,32,0)</f>
        <v>131677.44</v>
      </c>
      <c r="AH39" s="128">
        <f>VLOOKUP(A39,'[1]New ISB'!$B:$AH,33,0)</f>
        <v>0</v>
      </c>
      <c r="AI39" s="128">
        <v>0</v>
      </c>
      <c r="AJ39" s="128">
        <f>VLOOKUP(A39,'[1]New ISB'!$B:$AJ,35,0)</f>
        <v>0</v>
      </c>
      <c r="AK39" s="128">
        <f>VLOOKUP(A39,'[1]New ISB'!$B:$AK,36,0)</f>
        <v>22679.55</v>
      </c>
      <c r="AL39" s="128">
        <v>0</v>
      </c>
      <c r="AM39" s="128">
        <v>0</v>
      </c>
      <c r="AN39" s="128">
        <v>0</v>
      </c>
      <c r="AO39" s="128">
        <v>0</v>
      </c>
      <c r="AP39" s="128">
        <v>0</v>
      </c>
      <c r="AQ39" s="128">
        <v>0</v>
      </c>
      <c r="AR39" s="128">
        <v>0</v>
      </c>
      <c r="AS39" s="128">
        <v>0</v>
      </c>
      <c r="AT39" s="128">
        <f>VLOOKUP($A39,'[1]New ISB'!$B:$AW,45,0)</f>
        <v>889690.76957510994</v>
      </c>
      <c r="AU39" s="128">
        <f>VLOOKUP($A39,'[1]New ISB'!$B:$AW,46,0)</f>
        <v>143407.99433769553</v>
      </c>
      <c r="AV39" s="128">
        <f>VLOOKUP($A39,'[1]New ISB'!$B:$AW,47,0)</f>
        <v>154356.99</v>
      </c>
      <c r="AW39" s="128">
        <f>VLOOKUP($A39,'[1]New ISB'!$B:$AW,48,0)</f>
        <v>80428.746783462411</v>
      </c>
      <c r="AX39" s="128">
        <f>VLOOKUP($A39,'[1]New ISB'!$B:$AX,49,0)</f>
        <v>1187455.7539128056</v>
      </c>
      <c r="AY39" s="128">
        <f>VLOOKUP($A39,'[1]New ISB'!$B:$BB,50,0)</f>
        <v>1164776.2039128055</v>
      </c>
      <c r="AZ39" s="128">
        <f>VLOOKUP($A39,'[1]New ISB'!$B:$BB,51,0)</f>
        <v>4405</v>
      </c>
      <c r="BA39" s="128">
        <f>VLOOKUP($A39,'[1]New ISB'!$B:$BB,52,0)</f>
        <v>1132085</v>
      </c>
      <c r="BB39" s="128">
        <f>VLOOKUP($A39,'[1]New ISB'!$B:$BB,53,0)</f>
        <v>0</v>
      </c>
      <c r="BC39" s="128">
        <f>VLOOKUP($A39,'[1]New ISB'!$B:$BC,54,0)</f>
        <v>0</v>
      </c>
      <c r="BD39" s="128">
        <f>VLOOKUP($A39,'[1]New ISB'!$B:$BD,55,0)</f>
        <v>1187455.7539128056</v>
      </c>
      <c r="BE39" s="128">
        <f>VLOOKUP($A39,'[1]New ISB'!$B:$BE,56,0)</f>
        <v>1187455.7539128056</v>
      </c>
      <c r="BF39" s="128">
        <f>VLOOKUP($A39,'[1]New ISB'!$B:$BF,57,0)</f>
        <v>0</v>
      </c>
      <c r="BG39" s="128">
        <f>VLOOKUP(A39,'[1]New ISB'!$B:$BG,58,0)</f>
        <v>1154764.55</v>
      </c>
      <c r="BH39" s="128">
        <f>VLOOKUP($A39,'[1]New ISB'!$B:$BH,59,0)</f>
        <v>1000407.56</v>
      </c>
      <c r="BI39" s="128">
        <f>VLOOKUP($A39,'[1]New ISB'!$B:$BI,60,0)</f>
        <v>1033098.7639128056</v>
      </c>
      <c r="BJ39" s="128">
        <f>VLOOKUP($A39,'[1]New ISB'!$B:$BJ,61,0)</f>
        <v>4019.8395482988544</v>
      </c>
      <c r="BK39" s="128">
        <f>VLOOKUP($A39,'[1]New ISB'!$B:$BK,62,0)</f>
        <v>3893.9235507575759</v>
      </c>
      <c r="BL39" s="128">
        <f>VLOOKUP($A39,'[1]New ISB'!$B:$BL,63,0)</f>
        <v>3.2336535604758132E-2</v>
      </c>
      <c r="BM39" s="128">
        <f>VLOOKUP($A39,'[1]New ISB'!$B:$BM,64,0)</f>
        <v>0</v>
      </c>
      <c r="BN39" s="128">
        <f>VLOOKUP($A39,'[1]New ISB'!$B:$BN,65,0)</f>
        <v>0</v>
      </c>
      <c r="BO39" s="128">
        <f>VLOOKUP($A39,'[1]New ISB'!$B:$BO,66,0)</f>
        <v>1187455.7539128056</v>
      </c>
      <c r="BP39" s="128">
        <f>VLOOKUP($A39,'[1]New ISB'!$B:$BP,67,0)</f>
        <v>4532.203128065391</v>
      </c>
      <c r="BQ39" s="129" t="str">
        <f>VLOOKUP($A39,'[1]New ISB'!$B:$BQ,68,0)</f>
        <v>Y</v>
      </c>
      <c r="BR39" s="155">
        <f>VLOOKUP($A39,'[1]New ISB'!$B:$BR,69,0)</f>
        <v>4620.450404329983</v>
      </c>
      <c r="BS39" s="155">
        <f>VLOOKUP($A39,'[1]New ISB'!$B:$BS,70,0)</f>
        <v>3.2515768334248962E-2</v>
      </c>
      <c r="BT39" s="155">
        <f>VLOOKUP($A39,'[1]New ISB'!$B:$BT,71,0)</f>
        <v>-5060.2611239999997</v>
      </c>
      <c r="BU39" s="155">
        <f>VLOOKUP($A39,'[1]New ISB'!$B:$BU,72,0)</f>
        <v>1182395.4927888056</v>
      </c>
      <c r="BV39" s="128">
        <v>0</v>
      </c>
      <c r="BW39" s="155">
        <f>VLOOKUP($A39,'[1]New ISB'!$B:$BW,74,0)</f>
        <v>1182395.4927888056</v>
      </c>
      <c r="BY39" s="155">
        <f>VLOOKUP($A39,'[1]New ISB'!$B:$BX,75,0)</f>
        <v>22679.55</v>
      </c>
      <c r="BZ39" s="128">
        <f>VLOOKUP(A39,'[1]New ISB'!$B:$F,5,0)</f>
        <v>257</v>
      </c>
      <c r="CA39" s="126">
        <v>0</v>
      </c>
      <c r="CB39" s="126">
        <v>0</v>
      </c>
      <c r="CD39" s="128"/>
      <c r="CH39" s="126" t="s">
        <v>140</v>
      </c>
      <c r="CI39" s="126">
        <v>2324</v>
      </c>
      <c r="CJ39" s="146"/>
      <c r="CK39" s="147"/>
    </row>
    <row r="40" spans="1:89" x14ac:dyDescent="0.25">
      <c r="A40" s="126">
        <v>110400</v>
      </c>
      <c r="B40" s="126">
        <v>8262347</v>
      </c>
      <c r="C40" s="126" t="s">
        <v>132</v>
      </c>
      <c r="D40" s="128">
        <f>VLOOKUP($A40,'[1]New ISB'!$B:$GE,4,0)</f>
        <v>177</v>
      </c>
      <c r="E40" s="128">
        <f>VLOOKUP($A40,'[1]New ISB'!$B:$GE,5,0)</f>
        <v>177</v>
      </c>
      <c r="F40" s="128">
        <f>VLOOKUP($A40,'[1]New ISB'!$B:$GE,6,0)</f>
        <v>0</v>
      </c>
      <c r="G40" s="128">
        <f>VLOOKUP($A40,'[1]New ISB'!$B:$J,7,0)</f>
        <v>612744.22651671001</v>
      </c>
      <c r="H40" s="128">
        <f>VLOOKUP($A40,'[1]New ISB'!$B:$J,8,0)</f>
        <v>0</v>
      </c>
      <c r="I40" s="128">
        <f>VLOOKUP($A40,'[1]New ISB'!$B:$J,9,0)</f>
        <v>0</v>
      </c>
      <c r="J40" s="128">
        <f>VLOOKUP($A40,'[1]New ISB'!$B:$N,10,0)</f>
        <v>9382.0176000000356</v>
      </c>
      <c r="K40" s="128">
        <f>VLOOKUP($A40,'[1]New ISB'!$B:$N,11,0)</f>
        <v>0</v>
      </c>
      <c r="L40" s="128">
        <f>VLOOKUP($A40,'[1]New ISB'!$B:$N,12,0)</f>
        <v>13779.838350000053</v>
      </c>
      <c r="M40" s="128">
        <f>VLOOKUP($A40,'[1]New ISB'!$B:$N,13,0)</f>
        <v>0</v>
      </c>
      <c r="N40" s="128">
        <f>VLOOKUP($A40,'[1]New ISB'!$B:$AK,14,0)</f>
        <v>709.8237000000006</v>
      </c>
      <c r="O40" s="128">
        <f>VLOOKUP($A40,'[1]New ISB'!$B:$AK,15,0)</f>
        <v>2592.3995999999975</v>
      </c>
      <c r="P40" s="128">
        <f>VLOOKUP($A40,'[1]New ISB'!$B:$AK,16,0)</f>
        <v>2263.2060000000024</v>
      </c>
      <c r="Q40" s="128">
        <f>VLOOKUP($A40,'[1]New ISB'!$B:$AK,17,0)</f>
        <v>0</v>
      </c>
      <c r="R40" s="128">
        <f>VLOOKUP($A40,'[1]New ISB'!$B:$AK,18,0)</f>
        <v>1049.3046000000011</v>
      </c>
      <c r="S40" s="128">
        <f>VLOOKUP($A40,'[1]New ISB'!$B:$AK,19,0)</f>
        <v>0</v>
      </c>
      <c r="T40" s="128">
        <f>VLOOKUP($A40,'[1]New ISB'!$B:$AK,20,0)</f>
        <v>0</v>
      </c>
      <c r="U40" s="128">
        <f>VLOOKUP($A40,'[1]New ISB'!$B:$AK,21,0)</f>
        <v>0</v>
      </c>
      <c r="V40" s="128">
        <f>VLOOKUP($A40,'[1]New ISB'!$B:$AK,22,0)</f>
        <v>0</v>
      </c>
      <c r="W40" s="128">
        <f>VLOOKUP($A40,'[1]New ISB'!$B:$AK,23,0)</f>
        <v>0</v>
      </c>
      <c r="X40" s="128">
        <f>VLOOKUP($A40,'[1]New ISB'!$B:$AK,24,0)</f>
        <v>0</v>
      </c>
      <c r="Y40" s="128">
        <f>VLOOKUP($A40,'[1]New ISB'!$B:$AK,25,0)</f>
        <v>0</v>
      </c>
      <c r="Z40" s="128">
        <f>VLOOKUP($A40,'[1]New ISB'!$B:$AB,26,0)</f>
        <v>27981.983553846156</v>
      </c>
      <c r="AA40" s="128">
        <f>VLOOKUP($A40,'[1]New ISB'!$B:$AB,27,0)</f>
        <v>0</v>
      </c>
      <c r="AB40" s="128">
        <v>0</v>
      </c>
      <c r="AC40" s="128">
        <f>VLOOKUP($A40,'[1]New ISB'!$B:$AD,28,0)</f>
        <v>68433.459812646572</v>
      </c>
      <c r="AD40" s="128">
        <f>VLOOKUP($A40,'[1]New ISB'!$B:$AD,29,0)</f>
        <v>0</v>
      </c>
      <c r="AE40" s="128">
        <f>VLOOKUP($A40,'[1]New ISB'!$B:$AF,30,0)</f>
        <v>0</v>
      </c>
      <c r="AF40" s="128">
        <f>VLOOKUP($A40,'[1]New ISB'!$B:$AF,31,0)</f>
        <v>0</v>
      </c>
      <c r="AG40" s="128">
        <f>VLOOKUP(A40,'[1]New ISB'!$B:$AG,32,0)</f>
        <v>131677.44</v>
      </c>
      <c r="AH40" s="128">
        <f>VLOOKUP(A40,'[1]New ISB'!$B:$AH,33,0)</f>
        <v>0</v>
      </c>
      <c r="AI40" s="128">
        <v>0</v>
      </c>
      <c r="AJ40" s="128">
        <f>VLOOKUP(A40,'[1]New ISB'!$B:$AJ,35,0)</f>
        <v>0</v>
      </c>
      <c r="AK40" s="128">
        <f>VLOOKUP(A40,'[1]New ISB'!$B:$AK,36,0)</f>
        <v>5939.2</v>
      </c>
      <c r="AL40" s="128">
        <v>0</v>
      </c>
      <c r="AM40" s="128">
        <v>0</v>
      </c>
      <c r="AN40" s="128">
        <v>0</v>
      </c>
      <c r="AO40" s="128">
        <v>0</v>
      </c>
      <c r="AP40" s="128">
        <v>0</v>
      </c>
      <c r="AQ40" s="128">
        <v>0</v>
      </c>
      <c r="AR40" s="128">
        <v>0</v>
      </c>
      <c r="AS40" s="128">
        <v>0</v>
      </c>
      <c r="AT40" s="128">
        <f>VLOOKUP($A40,'[1]New ISB'!$B:$AW,45,0)</f>
        <v>612744.22651671001</v>
      </c>
      <c r="AU40" s="128">
        <f>VLOOKUP($A40,'[1]New ISB'!$B:$AW,46,0)</f>
        <v>126192.03321649281</v>
      </c>
      <c r="AV40" s="128">
        <f>VLOOKUP($A40,'[1]New ISB'!$B:$AW,47,0)</f>
        <v>137616.64000000001</v>
      </c>
      <c r="AW40" s="128">
        <f>VLOOKUP($A40,'[1]New ISB'!$B:$AW,48,0)</f>
        <v>64282.496617612305</v>
      </c>
      <c r="AX40" s="128">
        <f>VLOOKUP($A40,'[1]New ISB'!$B:$AX,49,0)</f>
        <v>876552.89973320288</v>
      </c>
      <c r="AY40" s="128">
        <f>VLOOKUP($A40,'[1]New ISB'!$B:$BB,50,0)</f>
        <v>870613.69973320293</v>
      </c>
      <c r="AZ40" s="128">
        <f>VLOOKUP($A40,'[1]New ISB'!$B:$BB,51,0)</f>
        <v>4405</v>
      </c>
      <c r="BA40" s="128">
        <f>VLOOKUP($A40,'[1]New ISB'!$B:$BB,52,0)</f>
        <v>779685</v>
      </c>
      <c r="BB40" s="128">
        <f>VLOOKUP($A40,'[1]New ISB'!$B:$BB,53,0)</f>
        <v>0</v>
      </c>
      <c r="BC40" s="128">
        <f>VLOOKUP($A40,'[1]New ISB'!$B:$BC,54,0)</f>
        <v>0</v>
      </c>
      <c r="BD40" s="128">
        <f>VLOOKUP($A40,'[1]New ISB'!$B:$BD,55,0)</f>
        <v>876552.89973320288</v>
      </c>
      <c r="BE40" s="128">
        <f>VLOOKUP($A40,'[1]New ISB'!$B:$BE,56,0)</f>
        <v>876552.89973320288</v>
      </c>
      <c r="BF40" s="128">
        <f>VLOOKUP($A40,'[1]New ISB'!$B:$BF,57,0)</f>
        <v>0</v>
      </c>
      <c r="BG40" s="128">
        <f>VLOOKUP(A40,'[1]New ISB'!$B:$BG,58,0)</f>
        <v>785624.2</v>
      </c>
      <c r="BH40" s="128">
        <f>VLOOKUP($A40,'[1]New ISB'!$B:$BH,59,0)</f>
        <v>648007.56000000006</v>
      </c>
      <c r="BI40" s="128">
        <f>VLOOKUP($A40,'[1]New ISB'!$B:$BI,60,0)</f>
        <v>738936.25973320287</v>
      </c>
      <c r="BJ40" s="128">
        <f>VLOOKUP($A40,'[1]New ISB'!$B:$BJ,61,0)</f>
        <v>4174.7811284361742</v>
      </c>
      <c r="BK40" s="128">
        <f>VLOOKUP($A40,'[1]New ISB'!$B:$BK,62,0)</f>
        <v>3961.7983792134837</v>
      </c>
      <c r="BL40" s="128">
        <f>VLOOKUP($A40,'[1]New ISB'!$B:$BL,63,0)</f>
        <v>5.3759108575578973E-2</v>
      </c>
      <c r="BM40" s="128">
        <f>VLOOKUP($A40,'[1]New ISB'!$B:$BM,64,0)</f>
        <v>0</v>
      </c>
      <c r="BN40" s="128">
        <f>VLOOKUP($A40,'[1]New ISB'!$B:$BN,65,0)</f>
        <v>0</v>
      </c>
      <c r="BO40" s="128">
        <f>VLOOKUP($A40,'[1]New ISB'!$B:$BO,66,0)</f>
        <v>876552.89973320288</v>
      </c>
      <c r="BP40" s="128">
        <f>VLOOKUP($A40,'[1]New ISB'!$B:$BP,67,0)</f>
        <v>4918.7214674192255</v>
      </c>
      <c r="BQ40" s="129" t="str">
        <f>VLOOKUP($A40,'[1]New ISB'!$B:$BQ,68,0)</f>
        <v>Y</v>
      </c>
      <c r="BR40" s="155">
        <f>VLOOKUP($A40,'[1]New ISB'!$B:$BR,69,0)</f>
        <v>4952.2762696791124</v>
      </c>
      <c r="BS40" s="155">
        <f>VLOOKUP($A40,'[1]New ISB'!$B:$BS,70,0)</f>
        <v>4.5845646586702538E-2</v>
      </c>
      <c r="BT40" s="155">
        <f>VLOOKUP($A40,'[1]New ISB'!$B:$BT,71,0)</f>
        <v>-3485.0825639999998</v>
      </c>
      <c r="BU40" s="155">
        <f>VLOOKUP($A40,'[1]New ISB'!$B:$BU,72,0)</f>
        <v>873067.81716920284</v>
      </c>
      <c r="BV40" s="128">
        <v>0</v>
      </c>
      <c r="BW40" s="155">
        <f>VLOOKUP($A40,'[1]New ISB'!$B:$BW,74,0)</f>
        <v>873067.81716920284</v>
      </c>
      <c r="BY40" s="155">
        <f>VLOOKUP($A40,'[1]New ISB'!$B:$BX,75,0)</f>
        <v>5939.2</v>
      </c>
      <c r="BZ40" s="128">
        <f>VLOOKUP(A40,'[1]New ISB'!$B:$F,5,0)</f>
        <v>177</v>
      </c>
      <c r="CA40" s="126">
        <v>0</v>
      </c>
      <c r="CB40" s="126">
        <v>0</v>
      </c>
      <c r="CD40" s="128"/>
      <c r="CH40" s="126" t="s">
        <v>141</v>
      </c>
      <c r="CI40" s="126">
        <v>2331</v>
      </c>
      <c r="CJ40" s="146"/>
      <c r="CK40" s="147"/>
    </row>
    <row r="41" spans="1:89" x14ac:dyDescent="0.25">
      <c r="A41" s="126">
        <v>110401</v>
      </c>
      <c r="B41" s="126">
        <v>8262348</v>
      </c>
      <c r="C41" s="126" t="s">
        <v>1</v>
      </c>
      <c r="D41" s="128">
        <f>VLOOKUP($A41,'[1]New ISB'!$B:$GE,4,0)</f>
        <v>257</v>
      </c>
      <c r="E41" s="128">
        <f>VLOOKUP($A41,'[1]New ISB'!$B:$GE,5,0)</f>
        <v>257</v>
      </c>
      <c r="F41" s="128">
        <f>VLOOKUP($A41,'[1]New ISB'!$B:$GE,6,0)</f>
        <v>0</v>
      </c>
      <c r="G41" s="128">
        <f>VLOOKUP($A41,'[1]New ISB'!$B:$J,7,0)</f>
        <v>889690.76957510994</v>
      </c>
      <c r="H41" s="128">
        <f>VLOOKUP($A41,'[1]New ISB'!$B:$J,8,0)</f>
        <v>0</v>
      </c>
      <c r="I41" s="128">
        <f>VLOOKUP($A41,'[1]New ISB'!$B:$J,9,0)</f>
        <v>0</v>
      </c>
      <c r="J41" s="128">
        <f>VLOOKUP($A41,'[1]New ISB'!$B:$N,10,0)</f>
        <v>37034.279999999984</v>
      </c>
      <c r="K41" s="128">
        <f>VLOOKUP($A41,'[1]New ISB'!$B:$N,11,0)</f>
        <v>0</v>
      </c>
      <c r="L41" s="128">
        <f>VLOOKUP($A41,'[1]New ISB'!$B:$N,12,0)</f>
        <v>55119.353400000058</v>
      </c>
      <c r="M41" s="128">
        <f>VLOOKUP($A41,'[1]New ISB'!$B:$N,13,0)</f>
        <v>0</v>
      </c>
      <c r="N41" s="128">
        <f>VLOOKUP($A41,'[1]New ISB'!$B:$AK,14,0)</f>
        <v>2602.686900000002</v>
      </c>
      <c r="O41" s="128">
        <f>VLOOKUP($A41,'[1]New ISB'!$B:$AK,15,0)</f>
        <v>27940.306799999998</v>
      </c>
      <c r="P41" s="128">
        <f>VLOOKUP($A41,'[1]New ISB'!$B:$AK,16,0)</f>
        <v>3621.1295999999998</v>
      </c>
      <c r="Q41" s="128">
        <f>VLOOKUP($A41,'[1]New ISB'!$B:$AK,17,0)</f>
        <v>1975.1616000000065</v>
      </c>
      <c r="R41" s="128">
        <f>VLOOKUP($A41,'[1]New ISB'!$B:$AK,18,0)</f>
        <v>4197.2183999999997</v>
      </c>
      <c r="S41" s="128">
        <f>VLOOKUP($A41,'[1]New ISB'!$B:$AK,19,0)</f>
        <v>0</v>
      </c>
      <c r="T41" s="128">
        <f>VLOOKUP($A41,'[1]New ISB'!$B:$AK,20,0)</f>
        <v>0</v>
      </c>
      <c r="U41" s="128">
        <f>VLOOKUP($A41,'[1]New ISB'!$B:$AK,21,0)</f>
        <v>0</v>
      </c>
      <c r="V41" s="128">
        <f>VLOOKUP($A41,'[1]New ISB'!$B:$AK,22,0)</f>
        <v>0</v>
      </c>
      <c r="W41" s="128">
        <f>VLOOKUP($A41,'[1]New ISB'!$B:$AK,23,0)</f>
        <v>0</v>
      </c>
      <c r="X41" s="128">
        <f>VLOOKUP($A41,'[1]New ISB'!$B:$AK,24,0)</f>
        <v>0</v>
      </c>
      <c r="Y41" s="128">
        <f>VLOOKUP($A41,'[1]New ISB'!$B:$AK,25,0)</f>
        <v>0</v>
      </c>
      <c r="Z41" s="128">
        <f>VLOOKUP($A41,'[1]New ISB'!$B:$AB,26,0)</f>
        <v>24754.842048430437</v>
      </c>
      <c r="AA41" s="128">
        <f>VLOOKUP($A41,'[1]New ISB'!$B:$AB,27,0)</f>
        <v>0</v>
      </c>
      <c r="AB41" s="128">
        <v>0</v>
      </c>
      <c r="AC41" s="128">
        <f>VLOOKUP($A41,'[1]New ISB'!$B:$AD,28,0)</f>
        <v>82012.310247656234</v>
      </c>
      <c r="AD41" s="128">
        <f>VLOOKUP($A41,'[1]New ISB'!$B:$AD,29,0)</f>
        <v>0</v>
      </c>
      <c r="AE41" s="128">
        <f>VLOOKUP($A41,'[1]New ISB'!$B:$AF,30,0)</f>
        <v>7368.895862999997</v>
      </c>
      <c r="AF41" s="128">
        <f>VLOOKUP($A41,'[1]New ISB'!$B:$AF,31,0)</f>
        <v>0</v>
      </c>
      <c r="AG41" s="128">
        <f>VLOOKUP(A41,'[1]New ISB'!$B:$AG,32,0)</f>
        <v>131677.44</v>
      </c>
      <c r="AH41" s="128">
        <f>VLOOKUP(A41,'[1]New ISB'!$B:$AH,33,0)</f>
        <v>0</v>
      </c>
      <c r="AI41" s="128">
        <v>0</v>
      </c>
      <c r="AJ41" s="128">
        <f>VLOOKUP(A41,'[1]New ISB'!$B:$AJ,35,0)</f>
        <v>0</v>
      </c>
      <c r="AK41" s="128">
        <f>VLOOKUP(A41,'[1]New ISB'!$B:$AK,36,0)</f>
        <v>28697.599999999999</v>
      </c>
      <c r="AL41" s="128">
        <v>0</v>
      </c>
      <c r="AM41" s="128">
        <v>0</v>
      </c>
      <c r="AN41" s="128">
        <v>0</v>
      </c>
      <c r="AO41" s="128">
        <v>0</v>
      </c>
      <c r="AP41" s="128">
        <v>0</v>
      </c>
      <c r="AQ41" s="128">
        <v>0</v>
      </c>
      <c r="AR41" s="128">
        <v>0</v>
      </c>
      <c r="AS41" s="128">
        <v>0</v>
      </c>
      <c r="AT41" s="128">
        <f>VLOOKUP($A41,'[1]New ISB'!$B:$AW,45,0)</f>
        <v>889690.76957510994</v>
      </c>
      <c r="AU41" s="128">
        <f>VLOOKUP($A41,'[1]New ISB'!$B:$AW,46,0)</f>
        <v>246626.18485908673</v>
      </c>
      <c r="AV41" s="128">
        <f>VLOOKUP($A41,'[1]New ISB'!$B:$AW,47,0)</f>
        <v>160375.04000000001</v>
      </c>
      <c r="AW41" s="128">
        <f>VLOOKUP($A41,'[1]New ISB'!$B:$AW,48,0)</f>
        <v>110715.56976440284</v>
      </c>
      <c r="AX41" s="128">
        <f>VLOOKUP($A41,'[1]New ISB'!$B:$AX,49,0)</f>
        <v>1296691.9944341967</v>
      </c>
      <c r="AY41" s="128">
        <f>VLOOKUP($A41,'[1]New ISB'!$B:$BB,50,0)</f>
        <v>1267994.3944341966</v>
      </c>
      <c r="AZ41" s="128">
        <f>VLOOKUP($A41,'[1]New ISB'!$B:$BB,51,0)</f>
        <v>4405</v>
      </c>
      <c r="BA41" s="128">
        <f>VLOOKUP($A41,'[1]New ISB'!$B:$BB,52,0)</f>
        <v>1132085</v>
      </c>
      <c r="BB41" s="128">
        <f>VLOOKUP($A41,'[1]New ISB'!$B:$BB,53,0)</f>
        <v>0</v>
      </c>
      <c r="BC41" s="128">
        <f>VLOOKUP($A41,'[1]New ISB'!$B:$BC,54,0)</f>
        <v>0</v>
      </c>
      <c r="BD41" s="128">
        <f>VLOOKUP($A41,'[1]New ISB'!$B:$BD,55,0)</f>
        <v>1296691.9944341967</v>
      </c>
      <c r="BE41" s="128">
        <f>VLOOKUP($A41,'[1]New ISB'!$B:$BE,56,0)</f>
        <v>1296691.9944341967</v>
      </c>
      <c r="BF41" s="128">
        <f>VLOOKUP($A41,'[1]New ISB'!$B:$BF,57,0)</f>
        <v>0</v>
      </c>
      <c r="BG41" s="128">
        <f>VLOOKUP(A41,'[1]New ISB'!$B:$BG,58,0)</f>
        <v>1160782.6000000001</v>
      </c>
      <c r="BH41" s="128">
        <f>VLOOKUP($A41,'[1]New ISB'!$B:$BH,59,0)</f>
        <v>1000407.5600000002</v>
      </c>
      <c r="BI41" s="128">
        <f>VLOOKUP($A41,'[1]New ISB'!$B:$BI,60,0)</f>
        <v>1136316.9544341967</v>
      </c>
      <c r="BJ41" s="128">
        <f>VLOOKUP($A41,'[1]New ISB'!$B:$BJ,61,0)</f>
        <v>4421.4667487711931</v>
      </c>
      <c r="BK41" s="128">
        <f>VLOOKUP($A41,'[1]New ISB'!$B:$BK,62,0)</f>
        <v>4218.7107631782947</v>
      </c>
      <c r="BL41" s="128">
        <f>VLOOKUP($A41,'[1]New ISB'!$B:$BL,63,0)</f>
        <v>4.8061125062801427E-2</v>
      </c>
      <c r="BM41" s="128">
        <f>VLOOKUP($A41,'[1]New ISB'!$B:$BM,64,0)</f>
        <v>0</v>
      </c>
      <c r="BN41" s="128">
        <f>VLOOKUP($A41,'[1]New ISB'!$B:$BN,65,0)</f>
        <v>0</v>
      </c>
      <c r="BO41" s="128">
        <f>VLOOKUP($A41,'[1]New ISB'!$B:$BO,66,0)</f>
        <v>1296691.9944341967</v>
      </c>
      <c r="BP41" s="128">
        <f>VLOOKUP($A41,'[1]New ISB'!$B:$BP,67,0)</f>
        <v>4933.8303285377306</v>
      </c>
      <c r="BQ41" s="129" t="str">
        <f>VLOOKUP($A41,'[1]New ISB'!$B:$BQ,68,0)</f>
        <v>Y</v>
      </c>
      <c r="BR41" s="155">
        <f>VLOOKUP($A41,'[1]New ISB'!$B:$BR,69,0)</f>
        <v>5045.4941417673026</v>
      </c>
      <c r="BS41" s="155">
        <f>VLOOKUP($A41,'[1]New ISB'!$B:$BS,70,0)</f>
        <v>4.3948234532206421E-2</v>
      </c>
      <c r="BT41" s="155">
        <f>VLOOKUP($A41,'[1]New ISB'!$B:$BT,71,0)</f>
        <v>-5060.2611239999997</v>
      </c>
      <c r="BU41" s="155">
        <f>VLOOKUP($A41,'[1]New ISB'!$B:$BU,72,0)</f>
        <v>1291631.7333101968</v>
      </c>
      <c r="BV41" s="128">
        <v>0</v>
      </c>
      <c r="BW41" s="155">
        <f>VLOOKUP($A41,'[1]New ISB'!$B:$BW,74,0)</f>
        <v>1291631.7333101968</v>
      </c>
      <c r="BY41" s="155">
        <f>VLOOKUP($A41,'[1]New ISB'!$B:$BX,75,0)</f>
        <v>28697.599999999999</v>
      </c>
      <c r="BZ41" s="128">
        <f>VLOOKUP(A41,'[1]New ISB'!$B:$F,5,0)</f>
        <v>257</v>
      </c>
      <c r="CA41" s="126">
        <v>0</v>
      </c>
      <c r="CB41" s="126">
        <v>0</v>
      </c>
      <c r="CD41" s="128"/>
      <c r="CH41" s="126" t="s">
        <v>142</v>
      </c>
      <c r="CI41" s="126">
        <v>2349</v>
      </c>
      <c r="CJ41" s="146"/>
      <c r="CK41" s="147"/>
    </row>
    <row r="42" spans="1:89" x14ac:dyDescent="0.25">
      <c r="A42" s="126">
        <v>130254</v>
      </c>
      <c r="B42" s="126">
        <v>8262351</v>
      </c>
      <c r="C42" s="126" t="s">
        <v>119</v>
      </c>
      <c r="D42" s="128">
        <f>VLOOKUP($A42,'[1]New ISB'!$B:$GE,4,0)</f>
        <v>303</v>
      </c>
      <c r="E42" s="128">
        <f>VLOOKUP($A42,'[1]New ISB'!$B:$GE,5,0)</f>
        <v>303</v>
      </c>
      <c r="F42" s="128">
        <f>VLOOKUP($A42,'[1]New ISB'!$B:$GE,6,0)</f>
        <v>0</v>
      </c>
      <c r="G42" s="128">
        <f>VLOOKUP($A42,'[1]New ISB'!$B:$J,7,0)</f>
        <v>1048935.0318336899</v>
      </c>
      <c r="H42" s="128">
        <f>VLOOKUP($A42,'[1]New ISB'!$B:$J,8,0)</f>
        <v>0</v>
      </c>
      <c r="I42" s="128">
        <f>VLOOKUP($A42,'[1]New ISB'!$B:$J,9,0)</f>
        <v>0</v>
      </c>
      <c r="J42" s="128">
        <f>VLOOKUP($A42,'[1]New ISB'!$B:$N,10,0)</f>
        <v>63698.961600000039</v>
      </c>
      <c r="K42" s="128">
        <f>VLOOKUP($A42,'[1]New ISB'!$B:$N,11,0)</f>
        <v>0</v>
      </c>
      <c r="L42" s="128">
        <f>VLOOKUP($A42,'[1]New ISB'!$B:$N,12,0)</f>
        <v>94283.104500000001</v>
      </c>
      <c r="M42" s="128">
        <f>VLOOKUP($A42,'[1]New ISB'!$B:$N,13,0)</f>
        <v>0</v>
      </c>
      <c r="N42" s="128">
        <f>VLOOKUP($A42,'[1]New ISB'!$B:$AK,14,0)</f>
        <v>7833.9152056291423</v>
      </c>
      <c r="O42" s="128">
        <f>VLOOKUP($A42,'[1]New ISB'!$B:$AK,15,0)</f>
        <v>10981.931197350958</v>
      </c>
      <c r="P42" s="128">
        <f>VLOOKUP($A42,'[1]New ISB'!$B:$AK,16,0)</f>
        <v>19073.880500662224</v>
      </c>
      <c r="Q42" s="128">
        <f>VLOOKUP($A42,'[1]New ISB'!$B:$AK,17,0)</f>
        <v>495.42546754966958</v>
      </c>
      <c r="R42" s="128">
        <f>VLOOKUP($A42,'[1]New ISB'!$B:$AK,18,0)</f>
        <v>26845.867522847606</v>
      </c>
      <c r="S42" s="128">
        <f>VLOOKUP($A42,'[1]New ISB'!$B:$AK,19,0)</f>
        <v>76068.451996688644</v>
      </c>
      <c r="T42" s="128">
        <f>VLOOKUP($A42,'[1]New ISB'!$B:$AK,20,0)</f>
        <v>0</v>
      </c>
      <c r="U42" s="128">
        <f>VLOOKUP($A42,'[1]New ISB'!$B:$AK,21,0)</f>
        <v>0</v>
      </c>
      <c r="V42" s="128">
        <f>VLOOKUP($A42,'[1]New ISB'!$B:$AK,22,0)</f>
        <v>0</v>
      </c>
      <c r="W42" s="128">
        <f>VLOOKUP($A42,'[1]New ISB'!$B:$AK,23,0)</f>
        <v>0</v>
      </c>
      <c r="X42" s="128">
        <f>VLOOKUP($A42,'[1]New ISB'!$B:$AK,24,0)</f>
        <v>0</v>
      </c>
      <c r="Y42" s="128">
        <f>VLOOKUP($A42,'[1]New ISB'!$B:$AK,25,0)</f>
        <v>0</v>
      </c>
      <c r="Z42" s="128">
        <f>VLOOKUP($A42,'[1]New ISB'!$B:$AB,26,0)</f>
        <v>16497.856444106455</v>
      </c>
      <c r="AA42" s="128">
        <f>VLOOKUP($A42,'[1]New ISB'!$B:$AB,27,0)</f>
        <v>0</v>
      </c>
      <c r="AB42" s="128">
        <v>0</v>
      </c>
      <c r="AC42" s="128">
        <f>VLOOKUP($A42,'[1]New ISB'!$B:$AD,28,0)</f>
        <v>125585.03151071427</v>
      </c>
      <c r="AD42" s="128">
        <f>VLOOKUP($A42,'[1]New ISB'!$B:$AD,29,0)</f>
        <v>0</v>
      </c>
      <c r="AE42" s="128">
        <f>VLOOKUP($A42,'[1]New ISB'!$B:$AF,30,0)</f>
        <v>8574.361676999999</v>
      </c>
      <c r="AF42" s="128">
        <f>VLOOKUP($A42,'[1]New ISB'!$B:$AF,31,0)</f>
        <v>0</v>
      </c>
      <c r="AG42" s="128">
        <f>VLOOKUP(A42,'[1]New ISB'!$B:$AG,32,0)</f>
        <v>131677.44</v>
      </c>
      <c r="AH42" s="128">
        <f>VLOOKUP(A42,'[1]New ISB'!$B:$AH,33,0)</f>
        <v>0</v>
      </c>
      <c r="AI42" s="128">
        <v>0</v>
      </c>
      <c r="AJ42" s="128">
        <f>VLOOKUP(A42,'[1]New ISB'!$B:$AJ,35,0)</f>
        <v>0</v>
      </c>
      <c r="AK42" s="128">
        <f>VLOOKUP(A42,'[1]New ISB'!$B:$AK,36,0)</f>
        <v>37888</v>
      </c>
      <c r="AL42" s="128">
        <v>0</v>
      </c>
      <c r="AM42" s="128">
        <v>0</v>
      </c>
      <c r="AN42" s="128">
        <v>0</v>
      </c>
      <c r="AO42" s="128">
        <v>0</v>
      </c>
      <c r="AP42" s="128">
        <v>0</v>
      </c>
      <c r="AQ42" s="128">
        <v>0</v>
      </c>
      <c r="AR42" s="128">
        <v>0</v>
      </c>
      <c r="AS42" s="128">
        <v>0</v>
      </c>
      <c r="AT42" s="128">
        <f>VLOOKUP($A42,'[1]New ISB'!$B:$AW,45,0)</f>
        <v>1048935.0318336899</v>
      </c>
      <c r="AU42" s="128">
        <f>VLOOKUP($A42,'[1]New ISB'!$B:$AW,46,0)</f>
        <v>449938.78762254899</v>
      </c>
      <c r="AV42" s="128">
        <f>VLOOKUP($A42,'[1]New ISB'!$B:$AW,47,0)</f>
        <v>169565.44</v>
      </c>
      <c r="AW42" s="128">
        <f>VLOOKUP($A42,'[1]New ISB'!$B:$AW,48,0)</f>
        <v>196163.541654211</v>
      </c>
      <c r="AX42" s="128">
        <f>VLOOKUP($A42,'[1]New ISB'!$B:$AX,49,0)</f>
        <v>1668439.2594562387</v>
      </c>
      <c r="AY42" s="128">
        <f>VLOOKUP($A42,'[1]New ISB'!$B:$BB,50,0)</f>
        <v>1630551.2594562387</v>
      </c>
      <c r="AZ42" s="128">
        <f>VLOOKUP($A42,'[1]New ISB'!$B:$BB,51,0)</f>
        <v>4405</v>
      </c>
      <c r="BA42" s="128">
        <f>VLOOKUP($A42,'[1]New ISB'!$B:$BB,52,0)</f>
        <v>1334715</v>
      </c>
      <c r="BB42" s="128">
        <f>VLOOKUP($A42,'[1]New ISB'!$B:$BB,53,0)</f>
        <v>0</v>
      </c>
      <c r="BC42" s="128">
        <f>VLOOKUP($A42,'[1]New ISB'!$B:$BC,54,0)</f>
        <v>0</v>
      </c>
      <c r="BD42" s="128">
        <f>VLOOKUP($A42,'[1]New ISB'!$B:$BD,55,0)</f>
        <v>1668439.2594562387</v>
      </c>
      <c r="BE42" s="128">
        <f>VLOOKUP($A42,'[1]New ISB'!$B:$BE,56,0)</f>
        <v>1668439.2594562385</v>
      </c>
      <c r="BF42" s="128">
        <f>VLOOKUP($A42,'[1]New ISB'!$B:$BF,57,0)</f>
        <v>0</v>
      </c>
      <c r="BG42" s="128">
        <f>VLOOKUP(A42,'[1]New ISB'!$B:$BG,58,0)</f>
        <v>1372603</v>
      </c>
      <c r="BH42" s="128">
        <f>VLOOKUP($A42,'[1]New ISB'!$B:$BH,59,0)</f>
        <v>1203037.56</v>
      </c>
      <c r="BI42" s="128">
        <f>VLOOKUP($A42,'[1]New ISB'!$B:$BI,60,0)</f>
        <v>1498873.8194562388</v>
      </c>
      <c r="BJ42" s="128">
        <f>VLOOKUP($A42,'[1]New ISB'!$B:$BJ,61,0)</f>
        <v>4946.7782820337916</v>
      </c>
      <c r="BK42" s="128">
        <f>VLOOKUP($A42,'[1]New ISB'!$B:$BK,62,0)</f>
        <v>4758.1804551612904</v>
      </c>
      <c r="BL42" s="128">
        <f>VLOOKUP($A42,'[1]New ISB'!$B:$BL,63,0)</f>
        <v>3.9636543558982815E-2</v>
      </c>
      <c r="BM42" s="128">
        <f>VLOOKUP($A42,'[1]New ISB'!$B:$BM,64,0)</f>
        <v>0</v>
      </c>
      <c r="BN42" s="128">
        <f>VLOOKUP($A42,'[1]New ISB'!$B:$BN,65,0)</f>
        <v>0</v>
      </c>
      <c r="BO42" s="128">
        <f>VLOOKUP($A42,'[1]New ISB'!$B:$BO,66,0)</f>
        <v>1668439.2594562387</v>
      </c>
      <c r="BP42" s="128">
        <f>VLOOKUP($A42,'[1]New ISB'!$B:$BP,67,0)</f>
        <v>5381.3572919347816</v>
      </c>
      <c r="BQ42" s="129" t="str">
        <f>VLOOKUP($A42,'[1]New ISB'!$B:$BQ,68,0)</f>
        <v>Y</v>
      </c>
      <c r="BR42" s="155">
        <f>VLOOKUP($A42,'[1]New ISB'!$B:$BR,69,0)</f>
        <v>5506.4001962252105</v>
      </c>
      <c r="BS42" s="155">
        <f>VLOOKUP($A42,'[1]New ISB'!$B:$BS,70,0)</f>
        <v>3.7745017071092901E-2</v>
      </c>
      <c r="BT42" s="155">
        <f>VLOOKUP($A42,'[1]New ISB'!$B:$BT,71,0)</f>
        <v>-5965.9887959999996</v>
      </c>
      <c r="BU42" s="155">
        <f>VLOOKUP($A42,'[1]New ISB'!$B:$BU,72,0)</f>
        <v>1662473.2706602388</v>
      </c>
      <c r="BV42" s="128">
        <v>0</v>
      </c>
      <c r="BW42" s="155">
        <f>VLOOKUP($A42,'[1]New ISB'!$B:$BW,74,0)</f>
        <v>1662473.2706602388</v>
      </c>
      <c r="BY42" s="155">
        <f>VLOOKUP($A42,'[1]New ISB'!$B:$BX,75,0)</f>
        <v>37888</v>
      </c>
      <c r="BZ42" s="128">
        <f>VLOOKUP(A42,'[1]New ISB'!$B:$F,5,0)</f>
        <v>303</v>
      </c>
      <c r="CA42" s="126">
        <v>0</v>
      </c>
      <c r="CB42" s="126">
        <v>0</v>
      </c>
      <c r="CD42" s="128"/>
      <c r="CH42" s="126" t="s">
        <v>143</v>
      </c>
      <c r="CI42" s="126">
        <v>2334</v>
      </c>
      <c r="CJ42" s="146"/>
      <c r="CK42" s="147"/>
    </row>
    <row r="43" spans="1:89" x14ac:dyDescent="0.25">
      <c r="A43" s="126">
        <v>131190</v>
      </c>
      <c r="B43" s="126">
        <v>8262353</v>
      </c>
      <c r="C43" s="126" t="s">
        <v>121</v>
      </c>
      <c r="D43" s="128">
        <f>VLOOKUP($A43,'[1]New ISB'!$B:$GE,4,0)</f>
        <v>452</v>
      </c>
      <c r="E43" s="128">
        <f>VLOOKUP($A43,'[1]New ISB'!$B:$GE,5,0)</f>
        <v>452</v>
      </c>
      <c r="F43" s="128">
        <f>VLOOKUP($A43,'[1]New ISB'!$B:$GE,6,0)</f>
        <v>0</v>
      </c>
      <c r="G43" s="128">
        <f>VLOOKUP($A43,'[1]New ISB'!$B:$J,7,0)</f>
        <v>1564747.9682799599</v>
      </c>
      <c r="H43" s="128">
        <f>VLOOKUP($A43,'[1]New ISB'!$B:$J,8,0)</f>
        <v>0</v>
      </c>
      <c r="I43" s="128">
        <f>VLOOKUP($A43,'[1]New ISB'!$B:$J,9,0)</f>
        <v>0</v>
      </c>
      <c r="J43" s="128">
        <f>VLOOKUP($A43,'[1]New ISB'!$B:$N,10,0)</f>
        <v>50860.411199999944</v>
      </c>
      <c r="K43" s="128">
        <f>VLOOKUP($A43,'[1]New ISB'!$B:$N,11,0)</f>
        <v>0</v>
      </c>
      <c r="L43" s="128">
        <f>VLOOKUP($A43,'[1]New ISB'!$B:$N,12,0)</f>
        <v>81228.520799999984</v>
      </c>
      <c r="M43" s="128">
        <f>VLOOKUP($A43,'[1]New ISB'!$B:$N,13,0)</f>
        <v>0</v>
      </c>
      <c r="N43" s="128">
        <f>VLOOKUP($A43,'[1]New ISB'!$B:$AK,14,0)</f>
        <v>3556.9879423503276</v>
      </c>
      <c r="O43" s="128">
        <f>VLOOKUP($A43,'[1]New ISB'!$B:$AK,15,0)</f>
        <v>2886.8307937915752</v>
      </c>
      <c r="P43" s="128">
        <f>VLOOKUP($A43,'[1]New ISB'!$B:$AK,16,0)</f>
        <v>2721.8690341463457</v>
      </c>
      <c r="Q43" s="128">
        <f>VLOOKUP($A43,'[1]New ISB'!$B:$AK,17,0)</f>
        <v>494.88527893569852</v>
      </c>
      <c r="R43" s="128">
        <f>VLOOKUP($A43,'[1]New ISB'!$B:$AK,18,0)</f>
        <v>1577.4468266075389</v>
      </c>
      <c r="S43" s="128">
        <f>VLOOKUP($A43,'[1]New ISB'!$B:$AK,19,0)</f>
        <v>0</v>
      </c>
      <c r="T43" s="128">
        <f>VLOOKUP($A43,'[1]New ISB'!$B:$AK,20,0)</f>
        <v>0</v>
      </c>
      <c r="U43" s="128">
        <f>VLOOKUP($A43,'[1]New ISB'!$B:$AK,21,0)</f>
        <v>0</v>
      </c>
      <c r="V43" s="128">
        <f>VLOOKUP($A43,'[1]New ISB'!$B:$AK,22,0)</f>
        <v>0</v>
      </c>
      <c r="W43" s="128">
        <f>VLOOKUP($A43,'[1]New ISB'!$B:$AK,23,0)</f>
        <v>0</v>
      </c>
      <c r="X43" s="128">
        <f>VLOOKUP($A43,'[1]New ISB'!$B:$AK,24,0)</f>
        <v>0</v>
      </c>
      <c r="Y43" s="128">
        <f>VLOOKUP($A43,'[1]New ISB'!$B:$AK,25,0)</f>
        <v>0</v>
      </c>
      <c r="Z43" s="128">
        <f>VLOOKUP($A43,'[1]New ISB'!$B:$AB,26,0)</f>
        <v>44749.754999999983</v>
      </c>
      <c r="AA43" s="128">
        <f>VLOOKUP($A43,'[1]New ISB'!$B:$AB,27,0)</f>
        <v>0</v>
      </c>
      <c r="AB43" s="128">
        <v>0</v>
      </c>
      <c r="AC43" s="128">
        <f>VLOOKUP($A43,'[1]New ISB'!$B:$AD,28,0)</f>
        <v>125840.62709073412</v>
      </c>
      <c r="AD43" s="128">
        <f>VLOOKUP($A43,'[1]New ISB'!$B:$AD,29,0)</f>
        <v>0</v>
      </c>
      <c r="AE43" s="128">
        <f>VLOOKUP($A43,'[1]New ISB'!$B:$AF,30,0)</f>
        <v>34880.73661799985</v>
      </c>
      <c r="AF43" s="128">
        <f>VLOOKUP($A43,'[1]New ISB'!$B:$AF,31,0)</f>
        <v>0</v>
      </c>
      <c r="AG43" s="128">
        <f>VLOOKUP(A43,'[1]New ISB'!$B:$AG,32,0)</f>
        <v>131677.44</v>
      </c>
      <c r="AH43" s="128">
        <f>VLOOKUP(A43,'[1]New ISB'!$B:$AH,33,0)</f>
        <v>0</v>
      </c>
      <c r="AI43" s="128">
        <v>0</v>
      </c>
      <c r="AJ43" s="128">
        <f>VLOOKUP(A43,'[1]New ISB'!$B:$AJ,35,0)</f>
        <v>0</v>
      </c>
      <c r="AK43" s="128">
        <f>VLOOKUP(A43,'[1]New ISB'!$B:$AK,36,0)</f>
        <v>60416</v>
      </c>
      <c r="AL43" s="128">
        <v>0</v>
      </c>
      <c r="AM43" s="128">
        <v>0</v>
      </c>
      <c r="AN43" s="128">
        <v>0</v>
      </c>
      <c r="AO43" s="128">
        <v>0</v>
      </c>
      <c r="AP43" s="128">
        <v>0</v>
      </c>
      <c r="AQ43" s="128">
        <v>0</v>
      </c>
      <c r="AR43" s="128">
        <v>0</v>
      </c>
      <c r="AS43" s="128">
        <v>0</v>
      </c>
      <c r="AT43" s="128">
        <f>VLOOKUP($A43,'[1]New ISB'!$B:$AW,45,0)</f>
        <v>1564747.9682799599</v>
      </c>
      <c r="AU43" s="128">
        <f>VLOOKUP($A43,'[1]New ISB'!$B:$AW,46,0)</f>
        <v>348798.07058456534</v>
      </c>
      <c r="AV43" s="128">
        <f>VLOOKUP($A43,'[1]New ISB'!$B:$AW,47,0)</f>
        <v>192093.44</v>
      </c>
      <c r="AW43" s="128">
        <f>VLOOKUP($A43,'[1]New ISB'!$B:$AW,48,0)</f>
        <v>153209.90880796759</v>
      </c>
      <c r="AX43" s="128">
        <f>VLOOKUP($A43,'[1]New ISB'!$B:$AX,49,0)</f>
        <v>2105639.4788645254</v>
      </c>
      <c r="AY43" s="128">
        <f>VLOOKUP($A43,'[1]New ISB'!$B:$BB,50,0)</f>
        <v>2045223.4788645254</v>
      </c>
      <c r="AZ43" s="128">
        <f>VLOOKUP($A43,'[1]New ISB'!$B:$BB,51,0)</f>
        <v>4405</v>
      </c>
      <c r="BA43" s="128">
        <f>VLOOKUP($A43,'[1]New ISB'!$B:$BB,52,0)</f>
        <v>1991060</v>
      </c>
      <c r="BB43" s="128">
        <f>VLOOKUP($A43,'[1]New ISB'!$B:$BB,53,0)</f>
        <v>0</v>
      </c>
      <c r="BC43" s="128">
        <f>VLOOKUP($A43,'[1]New ISB'!$B:$BC,54,0)</f>
        <v>0</v>
      </c>
      <c r="BD43" s="128">
        <f>VLOOKUP($A43,'[1]New ISB'!$B:$BD,55,0)</f>
        <v>2105639.4788645254</v>
      </c>
      <c r="BE43" s="128">
        <f>VLOOKUP($A43,'[1]New ISB'!$B:$BE,56,0)</f>
        <v>2105639.4788645254</v>
      </c>
      <c r="BF43" s="128">
        <f>VLOOKUP($A43,'[1]New ISB'!$B:$BF,57,0)</f>
        <v>0</v>
      </c>
      <c r="BG43" s="128">
        <f>VLOOKUP(A43,'[1]New ISB'!$B:$BG,58,0)</f>
        <v>2051476</v>
      </c>
      <c r="BH43" s="128">
        <f>VLOOKUP($A43,'[1]New ISB'!$B:$BH,59,0)</f>
        <v>1859382.56</v>
      </c>
      <c r="BI43" s="128">
        <f>VLOOKUP($A43,'[1]New ISB'!$B:$BI,60,0)</f>
        <v>1913546.0388645255</v>
      </c>
      <c r="BJ43" s="128">
        <f>VLOOKUP($A43,'[1]New ISB'!$B:$BJ,61,0)</f>
        <v>4233.5089355409855</v>
      </c>
      <c r="BK43" s="128">
        <f>VLOOKUP($A43,'[1]New ISB'!$B:$BK,62,0)</f>
        <v>4092.1566474885844</v>
      </c>
      <c r="BL43" s="128">
        <f>VLOOKUP($A43,'[1]New ISB'!$B:$BL,63,0)</f>
        <v>3.4542247579684167E-2</v>
      </c>
      <c r="BM43" s="128">
        <f>VLOOKUP($A43,'[1]New ISB'!$B:$BM,64,0)</f>
        <v>0</v>
      </c>
      <c r="BN43" s="128">
        <f>VLOOKUP($A43,'[1]New ISB'!$B:$BN,65,0)</f>
        <v>0</v>
      </c>
      <c r="BO43" s="128">
        <f>VLOOKUP($A43,'[1]New ISB'!$B:$BO,66,0)</f>
        <v>2105639.4788645254</v>
      </c>
      <c r="BP43" s="128">
        <f>VLOOKUP($A43,'[1]New ISB'!$B:$BP,67,0)</f>
        <v>4524.8307054524903</v>
      </c>
      <c r="BQ43" s="129" t="str">
        <f>VLOOKUP($A43,'[1]New ISB'!$B:$BQ,68,0)</f>
        <v>Y</v>
      </c>
      <c r="BR43" s="155">
        <f>VLOOKUP($A43,'[1]New ISB'!$B:$BR,69,0)</f>
        <v>4658.4944222666491</v>
      </c>
      <c r="BS43" s="155">
        <f>VLOOKUP($A43,'[1]New ISB'!$B:$BS,70,0)</f>
        <v>2.7955899659065198E-2</v>
      </c>
      <c r="BT43" s="155">
        <f>VLOOKUP($A43,'[1]New ISB'!$B:$BT,71,0)</f>
        <v>-8899.7588639999994</v>
      </c>
      <c r="BU43" s="155">
        <f>VLOOKUP($A43,'[1]New ISB'!$B:$BU,72,0)</f>
        <v>2096739.7200005255</v>
      </c>
      <c r="BV43" s="128">
        <v>0</v>
      </c>
      <c r="BW43" s="155">
        <f>VLOOKUP($A43,'[1]New ISB'!$B:$BW,74,0)</f>
        <v>2096739.7200005255</v>
      </c>
      <c r="BY43" s="155">
        <f>VLOOKUP($A43,'[1]New ISB'!$B:$BX,75,0)</f>
        <v>60416</v>
      </c>
      <c r="BZ43" s="128">
        <f>VLOOKUP(A43,'[1]New ISB'!$B:$F,5,0)</f>
        <v>452</v>
      </c>
      <c r="CA43" s="126">
        <v>0</v>
      </c>
      <c r="CB43" s="126">
        <v>0</v>
      </c>
      <c r="CD43" s="128"/>
      <c r="CH43" s="126" t="s">
        <v>144</v>
      </c>
      <c r="CI43" s="126">
        <v>2031</v>
      </c>
      <c r="CJ43" s="146"/>
      <c r="CK43" s="147"/>
    </row>
    <row r="44" spans="1:89" x14ac:dyDescent="0.25">
      <c r="A44" s="126">
        <v>131348</v>
      </c>
      <c r="B44" s="126">
        <v>8262506</v>
      </c>
      <c r="C44" s="126" t="s">
        <v>154</v>
      </c>
      <c r="D44" s="128">
        <f>VLOOKUP($A44,'[1]New ISB'!$B:$GE,4,0)</f>
        <v>179</v>
      </c>
      <c r="E44" s="128">
        <f>VLOOKUP($A44,'[1]New ISB'!$B:$GE,5,0)</f>
        <v>179</v>
      </c>
      <c r="F44" s="128">
        <f>VLOOKUP($A44,'[1]New ISB'!$B:$GE,6,0)</f>
        <v>0</v>
      </c>
      <c r="G44" s="128">
        <f>VLOOKUP($A44,'[1]New ISB'!$B:$J,7,0)</f>
        <v>619667.89009316999</v>
      </c>
      <c r="H44" s="128">
        <f>VLOOKUP($A44,'[1]New ISB'!$B:$J,8,0)</f>
        <v>0</v>
      </c>
      <c r="I44" s="128">
        <f>VLOOKUP($A44,'[1]New ISB'!$B:$J,9,0)</f>
        <v>0</v>
      </c>
      <c r="J44" s="128">
        <f>VLOOKUP($A44,'[1]New ISB'!$B:$N,10,0)</f>
        <v>10369.598400000004</v>
      </c>
      <c r="K44" s="128">
        <f>VLOOKUP($A44,'[1]New ISB'!$B:$N,11,0)</f>
        <v>0</v>
      </c>
      <c r="L44" s="128">
        <f>VLOOKUP($A44,'[1]New ISB'!$B:$N,12,0)</f>
        <v>15230.347650000007</v>
      </c>
      <c r="M44" s="128">
        <f>VLOOKUP($A44,'[1]New ISB'!$B:$N,13,0)</f>
        <v>0</v>
      </c>
      <c r="N44" s="128">
        <f>VLOOKUP($A44,'[1]New ISB'!$B:$AK,14,0)</f>
        <v>473.21579999999994</v>
      </c>
      <c r="O44" s="128">
        <f>VLOOKUP($A44,'[1]New ISB'!$B:$AK,15,0)</f>
        <v>576.08879999999999</v>
      </c>
      <c r="P44" s="128">
        <f>VLOOKUP($A44,'[1]New ISB'!$B:$AK,16,0)</f>
        <v>0</v>
      </c>
      <c r="Q44" s="128">
        <f>VLOOKUP($A44,'[1]New ISB'!$B:$AK,17,0)</f>
        <v>0</v>
      </c>
      <c r="R44" s="128">
        <f>VLOOKUP($A44,'[1]New ISB'!$B:$AK,18,0)</f>
        <v>524.65229999999997</v>
      </c>
      <c r="S44" s="128">
        <f>VLOOKUP($A44,'[1]New ISB'!$B:$AK,19,0)</f>
        <v>0</v>
      </c>
      <c r="T44" s="128">
        <f>VLOOKUP($A44,'[1]New ISB'!$B:$AK,20,0)</f>
        <v>0</v>
      </c>
      <c r="U44" s="128">
        <f>VLOOKUP($A44,'[1]New ISB'!$B:$AK,21,0)</f>
        <v>0</v>
      </c>
      <c r="V44" s="128">
        <f>VLOOKUP($A44,'[1]New ISB'!$B:$AK,22,0)</f>
        <v>0</v>
      </c>
      <c r="W44" s="128">
        <f>VLOOKUP($A44,'[1]New ISB'!$B:$AK,23,0)</f>
        <v>0</v>
      </c>
      <c r="X44" s="128">
        <f>VLOOKUP($A44,'[1]New ISB'!$B:$AK,24,0)</f>
        <v>0</v>
      </c>
      <c r="Y44" s="128">
        <f>VLOOKUP($A44,'[1]New ISB'!$B:$AK,25,0)</f>
        <v>0</v>
      </c>
      <c r="Z44" s="128">
        <f>VLOOKUP($A44,'[1]New ISB'!$B:$AB,26,0)</f>
        <v>37380.962009999996</v>
      </c>
      <c r="AA44" s="128">
        <f>VLOOKUP($A44,'[1]New ISB'!$B:$AB,27,0)</f>
        <v>0</v>
      </c>
      <c r="AB44" s="128">
        <v>0</v>
      </c>
      <c r="AC44" s="128">
        <f>VLOOKUP($A44,'[1]New ISB'!$B:$AD,28,0)</f>
        <v>58037.962610289193</v>
      </c>
      <c r="AD44" s="128">
        <f>VLOOKUP($A44,'[1]New ISB'!$B:$AD,29,0)</f>
        <v>0</v>
      </c>
      <c r="AE44" s="128">
        <f>VLOOKUP($A44,'[1]New ISB'!$B:$AF,30,0)</f>
        <v>0</v>
      </c>
      <c r="AF44" s="128">
        <f>VLOOKUP($A44,'[1]New ISB'!$B:$AF,31,0)</f>
        <v>0</v>
      </c>
      <c r="AG44" s="128">
        <f>VLOOKUP(A44,'[1]New ISB'!$B:$AG,32,0)</f>
        <v>131677.44</v>
      </c>
      <c r="AH44" s="128">
        <f>VLOOKUP(A44,'[1]New ISB'!$B:$AH,33,0)</f>
        <v>0</v>
      </c>
      <c r="AI44" s="128">
        <v>0</v>
      </c>
      <c r="AJ44" s="128">
        <f>VLOOKUP(A44,'[1]New ISB'!$B:$AJ,35,0)</f>
        <v>0</v>
      </c>
      <c r="AK44" s="128">
        <f>VLOOKUP(A44,'[1]New ISB'!$B:$AK,36,0)</f>
        <v>29440</v>
      </c>
      <c r="AL44" s="128">
        <v>0</v>
      </c>
      <c r="AM44" s="128">
        <v>0</v>
      </c>
      <c r="AN44" s="128">
        <v>0</v>
      </c>
      <c r="AO44" s="128">
        <v>0</v>
      </c>
      <c r="AP44" s="128">
        <v>0</v>
      </c>
      <c r="AQ44" s="128">
        <v>0</v>
      </c>
      <c r="AR44" s="128">
        <v>0</v>
      </c>
      <c r="AS44" s="128">
        <v>0</v>
      </c>
      <c r="AT44" s="128">
        <f>VLOOKUP($A44,'[1]New ISB'!$B:$AW,45,0)</f>
        <v>619667.89009316999</v>
      </c>
      <c r="AU44" s="128">
        <f>VLOOKUP($A44,'[1]New ISB'!$B:$AW,46,0)</f>
        <v>122592.8275702892</v>
      </c>
      <c r="AV44" s="128">
        <f>VLOOKUP($A44,'[1]New ISB'!$B:$AW,47,0)</f>
        <v>161117.44</v>
      </c>
      <c r="AW44" s="128">
        <f>VLOOKUP($A44,'[1]New ISB'!$B:$AW,48,0)</f>
        <v>57892.827845562715</v>
      </c>
      <c r="AX44" s="128">
        <f>VLOOKUP($A44,'[1]New ISB'!$B:$AX,49,0)</f>
        <v>903378.15766345919</v>
      </c>
      <c r="AY44" s="128">
        <f>VLOOKUP($A44,'[1]New ISB'!$B:$BB,50,0)</f>
        <v>873938.15766345919</v>
      </c>
      <c r="AZ44" s="128">
        <f>VLOOKUP($A44,'[1]New ISB'!$B:$BB,51,0)</f>
        <v>4405</v>
      </c>
      <c r="BA44" s="128">
        <f>VLOOKUP($A44,'[1]New ISB'!$B:$BB,52,0)</f>
        <v>788495</v>
      </c>
      <c r="BB44" s="128">
        <f>VLOOKUP($A44,'[1]New ISB'!$B:$BB,53,0)</f>
        <v>0</v>
      </c>
      <c r="BC44" s="128">
        <f>VLOOKUP($A44,'[1]New ISB'!$B:$BC,54,0)</f>
        <v>0</v>
      </c>
      <c r="BD44" s="128">
        <f>VLOOKUP($A44,'[1]New ISB'!$B:$BD,55,0)</f>
        <v>903378.15766345919</v>
      </c>
      <c r="BE44" s="128">
        <f>VLOOKUP($A44,'[1]New ISB'!$B:$BE,56,0)</f>
        <v>903378.15766345919</v>
      </c>
      <c r="BF44" s="128">
        <f>VLOOKUP($A44,'[1]New ISB'!$B:$BF,57,0)</f>
        <v>0</v>
      </c>
      <c r="BG44" s="128">
        <f>VLOOKUP(A44,'[1]New ISB'!$B:$BG,58,0)</f>
        <v>817935</v>
      </c>
      <c r="BH44" s="128">
        <f>VLOOKUP($A44,'[1]New ISB'!$B:$BH,59,0)</f>
        <v>656817.56000000006</v>
      </c>
      <c r="BI44" s="128">
        <f>VLOOKUP($A44,'[1]New ISB'!$B:$BI,60,0)</f>
        <v>742260.71766345925</v>
      </c>
      <c r="BJ44" s="128">
        <f>VLOOKUP($A44,'[1]New ISB'!$B:$BJ,61,0)</f>
        <v>4146.7079199075934</v>
      </c>
      <c r="BK44" s="128">
        <f>VLOOKUP($A44,'[1]New ISB'!$B:$BK,62,0)</f>
        <v>3989.7075494444439</v>
      </c>
      <c r="BL44" s="128">
        <f>VLOOKUP($A44,'[1]New ISB'!$B:$BL,63,0)</f>
        <v>3.9351348066855515E-2</v>
      </c>
      <c r="BM44" s="128">
        <f>VLOOKUP($A44,'[1]New ISB'!$B:$BM,64,0)</f>
        <v>0</v>
      </c>
      <c r="BN44" s="128">
        <f>VLOOKUP($A44,'[1]New ISB'!$B:$BN,65,0)</f>
        <v>0</v>
      </c>
      <c r="BO44" s="128">
        <f>VLOOKUP($A44,'[1]New ISB'!$B:$BO,66,0)</f>
        <v>903378.15766345919</v>
      </c>
      <c r="BP44" s="128">
        <f>VLOOKUP($A44,'[1]New ISB'!$B:$BP,67,0)</f>
        <v>4882.3360763321743</v>
      </c>
      <c r="BQ44" s="129" t="str">
        <f>VLOOKUP($A44,'[1]New ISB'!$B:$BQ,68,0)</f>
        <v>Y</v>
      </c>
      <c r="BR44" s="155">
        <f>VLOOKUP($A44,'[1]New ISB'!$B:$BR,69,0)</f>
        <v>5046.8053500751912</v>
      </c>
      <c r="BS44" s="155">
        <f>VLOOKUP($A44,'[1]New ISB'!$B:$BS,70,0)</f>
        <v>3.2894070720734137E-2</v>
      </c>
      <c r="BT44" s="155">
        <f>VLOOKUP($A44,'[1]New ISB'!$B:$BT,71,0)</f>
        <v>-3524.4620279999999</v>
      </c>
      <c r="BU44" s="155">
        <f>VLOOKUP($A44,'[1]New ISB'!$B:$BU,72,0)</f>
        <v>899853.69563545915</v>
      </c>
      <c r="BV44" s="128">
        <v>0</v>
      </c>
      <c r="BW44" s="155">
        <f>VLOOKUP($A44,'[1]New ISB'!$B:$BW,74,0)</f>
        <v>899853.69563545915</v>
      </c>
      <c r="BY44" s="155">
        <f>VLOOKUP($A44,'[1]New ISB'!$B:$BX,75,0)</f>
        <v>29440</v>
      </c>
      <c r="BZ44" s="128">
        <f>VLOOKUP(A44,'[1]New ISB'!$B:$F,5,0)</f>
        <v>179</v>
      </c>
      <c r="CA44" s="126">
        <v>0</v>
      </c>
      <c r="CB44" s="126">
        <v>0</v>
      </c>
      <c r="CD44" s="128"/>
      <c r="CH44" s="126" t="s">
        <v>145</v>
      </c>
      <c r="CI44" s="126">
        <v>2006</v>
      </c>
      <c r="CJ44" s="146"/>
      <c r="CK44" s="147"/>
    </row>
    <row r="45" spans="1:89" x14ac:dyDescent="0.25">
      <c r="A45" s="126">
        <v>110404</v>
      </c>
      <c r="B45" s="126">
        <v>8263000</v>
      </c>
      <c r="C45" s="126" t="s">
        <v>113</v>
      </c>
      <c r="D45" s="128">
        <f>VLOOKUP($A45,'[1]New ISB'!$B:$GE,4,0)</f>
        <v>201</v>
      </c>
      <c r="E45" s="128">
        <f>VLOOKUP($A45,'[1]New ISB'!$B:$GE,5,0)</f>
        <v>201</v>
      </c>
      <c r="F45" s="128">
        <f>VLOOKUP($A45,'[1]New ISB'!$B:$GE,6,0)</f>
        <v>0</v>
      </c>
      <c r="G45" s="128">
        <f>VLOOKUP($A45,'[1]New ISB'!$B:$J,7,0)</f>
        <v>695828.18943422998</v>
      </c>
      <c r="H45" s="128">
        <f>VLOOKUP($A45,'[1]New ISB'!$B:$J,8,0)</f>
        <v>0</v>
      </c>
      <c r="I45" s="128">
        <f>VLOOKUP($A45,'[1]New ISB'!$B:$J,9,0)</f>
        <v>0</v>
      </c>
      <c r="J45" s="128">
        <f>VLOOKUP($A45,'[1]New ISB'!$B:$N,10,0)</f>
        <v>34565.328000000023</v>
      </c>
      <c r="K45" s="128">
        <f>VLOOKUP($A45,'[1]New ISB'!$B:$N,11,0)</f>
        <v>0</v>
      </c>
      <c r="L45" s="128">
        <f>VLOOKUP($A45,'[1]New ISB'!$B:$N,12,0)</f>
        <v>51493.08014999998</v>
      </c>
      <c r="M45" s="128">
        <f>VLOOKUP($A45,'[1]New ISB'!$B:$N,13,0)</f>
        <v>0</v>
      </c>
      <c r="N45" s="128">
        <f>VLOOKUP($A45,'[1]New ISB'!$B:$AK,14,0)</f>
        <v>1419.6473999999989</v>
      </c>
      <c r="O45" s="128">
        <f>VLOOKUP($A45,'[1]New ISB'!$B:$AK,15,0)</f>
        <v>10081.554000000007</v>
      </c>
      <c r="P45" s="128">
        <f>VLOOKUP($A45,'[1]New ISB'!$B:$AK,16,0)</f>
        <v>1357.9236000000037</v>
      </c>
      <c r="Q45" s="128">
        <f>VLOOKUP($A45,'[1]New ISB'!$B:$AK,17,0)</f>
        <v>0</v>
      </c>
      <c r="R45" s="128">
        <f>VLOOKUP($A45,'[1]New ISB'!$B:$AK,18,0)</f>
        <v>524.65229999999963</v>
      </c>
      <c r="S45" s="128">
        <f>VLOOKUP($A45,'[1]New ISB'!$B:$AK,19,0)</f>
        <v>689.24909999999966</v>
      </c>
      <c r="T45" s="128">
        <f>VLOOKUP($A45,'[1]New ISB'!$B:$AK,20,0)</f>
        <v>0</v>
      </c>
      <c r="U45" s="128">
        <f>VLOOKUP($A45,'[1]New ISB'!$B:$AK,21,0)</f>
        <v>0</v>
      </c>
      <c r="V45" s="128">
        <f>VLOOKUP($A45,'[1]New ISB'!$B:$AK,22,0)</f>
        <v>0</v>
      </c>
      <c r="W45" s="128">
        <f>VLOOKUP($A45,'[1]New ISB'!$B:$AK,23,0)</f>
        <v>0</v>
      </c>
      <c r="X45" s="128">
        <f>VLOOKUP($A45,'[1]New ISB'!$B:$AK,24,0)</f>
        <v>0</v>
      </c>
      <c r="Y45" s="128">
        <f>VLOOKUP($A45,'[1]New ISB'!$B:$AK,25,0)</f>
        <v>0</v>
      </c>
      <c r="Z45" s="128">
        <f>VLOOKUP($A45,'[1]New ISB'!$B:$AB,26,0)</f>
        <v>11453.926055056179</v>
      </c>
      <c r="AA45" s="128">
        <f>VLOOKUP($A45,'[1]New ISB'!$B:$AB,27,0)</f>
        <v>0</v>
      </c>
      <c r="AB45" s="128">
        <v>0</v>
      </c>
      <c r="AC45" s="128">
        <f>VLOOKUP($A45,'[1]New ISB'!$B:$AD,28,0)</f>
        <v>96628.894658333302</v>
      </c>
      <c r="AD45" s="128">
        <f>VLOOKUP($A45,'[1]New ISB'!$B:$AD,29,0)</f>
        <v>0</v>
      </c>
      <c r="AE45" s="128">
        <f>VLOOKUP($A45,'[1]New ISB'!$B:$AF,30,0)</f>
        <v>12579.619058999937</v>
      </c>
      <c r="AF45" s="128">
        <f>VLOOKUP($A45,'[1]New ISB'!$B:$AF,31,0)</f>
        <v>0</v>
      </c>
      <c r="AG45" s="128">
        <f>VLOOKUP(A45,'[1]New ISB'!$B:$AG,32,0)</f>
        <v>131677.44</v>
      </c>
      <c r="AH45" s="128">
        <f>VLOOKUP(A45,'[1]New ISB'!$B:$AH,33,0)</f>
        <v>0</v>
      </c>
      <c r="AI45" s="128">
        <v>0</v>
      </c>
      <c r="AJ45" s="128">
        <f>VLOOKUP(A45,'[1]New ISB'!$B:$AJ,35,0)</f>
        <v>0</v>
      </c>
      <c r="AK45" s="128">
        <f>VLOOKUP(A45,'[1]New ISB'!$B:$AK,36,0)</f>
        <v>34816</v>
      </c>
      <c r="AL45" s="128">
        <v>0</v>
      </c>
      <c r="AM45" s="128">
        <v>0</v>
      </c>
      <c r="AN45" s="128">
        <v>0</v>
      </c>
      <c r="AO45" s="128">
        <v>0</v>
      </c>
      <c r="AP45" s="128">
        <v>0</v>
      </c>
      <c r="AQ45" s="128">
        <v>0</v>
      </c>
      <c r="AR45" s="128">
        <v>0</v>
      </c>
      <c r="AS45" s="128">
        <v>0</v>
      </c>
      <c r="AT45" s="128">
        <f>VLOOKUP($A45,'[1]New ISB'!$B:$AW,45,0)</f>
        <v>695828.18943422998</v>
      </c>
      <c r="AU45" s="128">
        <f>VLOOKUP($A45,'[1]New ISB'!$B:$AW,46,0)</f>
        <v>220793.87432238943</v>
      </c>
      <c r="AV45" s="128">
        <f>VLOOKUP($A45,'[1]New ISB'!$B:$AW,47,0)</f>
        <v>166493.44</v>
      </c>
      <c r="AW45" s="128">
        <f>VLOOKUP($A45,'[1]New ISB'!$B:$AW,48,0)</f>
        <v>96793.251576785871</v>
      </c>
      <c r="AX45" s="128">
        <f>VLOOKUP($A45,'[1]New ISB'!$B:$AX,49,0)</f>
        <v>1083115.5037566193</v>
      </c>
      <c r="AY45" s="128">
        <f>VLOOKUP($A45,'[1]New ISB'!$B:$BB,50,0)</f>
        <v>1048299.5037566193</v>
      </c>
      <c r="AZ45" s="128">
        <f>VLOOKUP($A45,'[1]New ISB'!$B:$BB,51,0)</f>
        <v>4405</v>
      </c>
      <c r="BA45" s="128">
        <f>VLOOKUP($A45,'[1]New ISB'!$B:$BB,52,0)</f>
        <v>885405</v>
      </c>
      <c r="BB45" s="128">
        <f>VLOOKUP($A45,'[1]New ISB'!$B:$BB,53,0)</f>
        <v>0</v>
      </c>
      <c r="BC45" s="128">
        <f>VLOOKUP($A45,'[1]New ISB'!$B:$BC,54,0)</f>
        <v>0</v>
      </c>
      <c r="BD45" s="128">
        <f>VLOOKUP($A45,'[1]New ISB'!$B:$BD,55,0)</f>
        <v>1083115.5037566193</v>
      </c>
      <c r="BE45" s="128">
        <f>VLOOKUP($A45,'[1]New ISB'!$B:$BE,56,0)</f>
        <v>1083115.5037566193</v>
      </c>
      <c r="BF45" s="128">
        <f>VLOOKUP($A45,'[1]New ISB'!$B:$BF,57,0)</f>
        <v>0</v>
      </c>
      <c r="BG45" s="128">
        <f>VLOOKUP(A45,'[1]New ISB'!$B:$BG,58,0)</f>
        <v>920221</v>
      </c>
      <c r="BH45" s="128">
        <f>VLOOKUP($A45,'[1]New ISB'!$B:$BH,59,0)</f>
        <v>753727.56</v>
      </c>
      <c r="BI45" s="128">
        <f>VLOOKUP($A45,'[1]New ISB'!$B:$BI,60,0)</f>
        <v>916622.06375661935</v>
      </c>
      <c r="BJ45" s="128">
        <f>VLOOKUP($A45,'[1]New ISB'!$B:$BJ,61,0)</f>
        <v>4560.3087749085544</v>
      </c>
      <c r="BK45" s="128">
        <f>VLOOKUP($A45,'[1]New ISB'!$B:$BK,62,0)</f>
        <v>4383.4765685185193</v>
      </c>
      <c r="BL45" s="128">
        <f>VLOOKUP($A45,'[1]New ISB'!$B:$BL,63,0)</f>
        <v>4.0340630005876565E-2</v>
      </c>
      <c r="BM45" s="128">
        <f>VLOOKUP($A45,'[1]New ISB'!$B:$BM,64,0)</f>
        <v>0</v>
      </c>
      <c r="BN45" s="128">
        <f>VLOOKUP($A45,'[1]New ISB'!$B:$BN,65,0)</f>
        <v>0</v>
      </c>
      <c r="BO45" s="128">
        <f>VLOOKUP($A45,'[1]New ISB'!$B:$BO,66,0)</f>
        <v>1083115.5037566193</v>
      </c>
      <c r="BP45" s="128">
        <f>VLOOKUP($A45,'[1]New ISB'!$B:$BP,67,0)</f>
        <v>5215.4204166995987</v>
      </c>
      <c r="BQ45" s="129" t="str">
        <f>VLOOKUP($A45,'[1]New ISB'!$B:$BQ,68,0)</f>
        <v>Y</v>
      </c>
      <c r="BR45" s="155">
        <f>VLOOKUP($A45,'[1]New ISB'!$B:$BR,69,0)</f>
        <v>5388.6343470478569</v>
      </c>
      <c r="BS45" s="155">
        <f>VLOOKUP($A45,'[1]New ISB'!$B:$BS,70,0)</f>
        <v>4.5212647168080933E-2</v>
      </c>
      <c r="BT45" s="155">
        <f>VLOOKUP($A45,'[1]New ISB'!$B:$BT,71,0)</f>
        <v>-3957.6361320000001</v>
      </c>
      <c r="BU45" s="155">
        <f>VLOOKUP($A45,'[1]New ISB'!$B:$BU,72,0)</f>
        <v>1079157.8676246193</v>
      </c>
      <c r="BV45" s="128">
        <v>0</v>
      </c>
      <c r="BW45" s="155">
        <f>VLOOKUP($A45,'[1]New ISB'!$B:$BW,74,0)</f>
        <v>1079157.8676246193</v>
      </c>
      <c r="BY45" s="155">
        <f>VLOOKUP($A45,'[1]New ISB'!$B:$BX,75,0)</f>
        <v>34816</v>
      </c>
      <c r="BZ45" s="128">
        <f>VLOOKUP(A45,'[1]New ISB'!$B:$F,5,0)</f>
        <v>201</v>
      </c>
      <c r="CA45" s="126">
        <v>0</v>
      </c>
      <c r="CB45" s="126">
        <v>0</v>
      </c>
      <c r="CD45" s="128"/>
      <c r="CH45" s="126" t="s">
        <v>146</v>
      </c>
      <c r="CI45" s="126">
        <v>2004</v>
      </c>
      <c r="CJ45" s="146"/>
      <c r="CK45" s="147"/>
    </row>
    <row r="46" spans="1:89" x14ac:dyDescent="0.25">
      <c r="A46" s="126">
        <v>110405</v>
      </c>
      <c r="B46" s="126">
        <v>8263003</v>
      </c>
      <c r="C46" s="126" t="s">
        <v>162</v>
      </c>
      <c r="D46" s="128">
        <f>VLOOKUP($A46,'[1]New ISB'!$B:$GE,4,0)</f>
        <v>19</v>
      </c>
      <c r="E46" s="128">
        <f>VLOOKUP($A46,'[1]New ISB'!$B:$GE,5,0)</f>
        <v>19</v>
      </c>
      <c r="F46" s="128">
        <f>VLOOKUP($A46,'[1]New ISB'!$B:$GE,6,0)</f>
        <v>0</v>
      </c>
      <c r="G46" s="128">
        <f>VLOOKUP($A46,'[1]New ISB'!$B:$J,7,0)</f>
        <v>65774.803976369993</v>
      </c>
      <c r="H46" s="128">
        <f>VLOOKUP($A46,'[1]New ISB'!$B:$J,8,0)</f>
        <v>0</v>
      </c>
      <c r="I46" s="128">
        <f>VLOOKUP($A46,'[1]New ISB'!$B:$J,9,0)</f>
        <v>0</v>
      </c>
      <c r="J46" s="128">
        <f>VLOOKUP($A46,'[1]New ISB'!$B:$N,10,0)</f>
        <v>987.58080000000155</v>
      </c>
      <c r="K46" s="128">
        <f>VLOOKUP($A46,'[1]New ISB'!$B:$N,11,0)</f>
        <v>0</v>
      </c>
      <c r="L46" s="128">
        <f>VLOOKUP($A46,'[1]New ISB'!$B:$N,12,0)</f>
        <v>1450.5093000000022</v>
      </c>
      <c r="M46" s="128">
        <f>VLOOKUP($A46,'[1]New ISB'!$B:$N,13,0)</f>
        <v>0</v>
      </c>
      <c r="N46" s="128">
        <f>VLOOKUP($A46,'[1]New ISB'!$B:$AK,14,0)</f>
        <v>0</v>
      </c>
      <c r="O46" s="128">
        <f>VLOOKUP($A46,'[1]New ISB'!$B:$AK,15,0)</f>
        <v>0</v>
      </c>
      <c r="P46" s="128">
        <f>VLOOKUP($A46,'[1]New ISB'!$B:$AK,16,0)</f>
        <v>0</v>
      </c>
      <c r="Q46" s="128">
        <f>VLOOKUP($A46,'[1]New ISB'!$B:$AK,17,0)</f>
        <v>0</v>
      </c>
      <c r="R46" s="128">
        <f>VLOOKUP($A46,'[1]New ISB'!$B:$AK,18,0)</f>
        <v>0</v>
      </c>
      <c r="S46" s="128">
        <f>VLOOKUP($A46,'[1]New ISB'!$B:$AK,19,0)</f>
        <v>0</v>
      </c>
      <c r="T46" s="128">
        <f>VLOOKUP($A46,'[1]New ISB'!$B:$AK,20,0)</f>
        <v>0</v>
      </c>
      <c r="U46" s="128">
        <f>VLOOKUP($A46,'[1]New ISB'!$B:$AK,21,0)</f>
        <v>0</v>
      </c>
      <c r="V46" s="128">
        <f>VLOOKUP($A46,'[1]New ISB'!$B:$AK,22,0)</f>
        <v>0</v>
      </c>
      <c r="W46" s="128">
        <f>VLOOKUP($A46,'[1]New ISB'!$B:$AK,23,0)</f>
        <v>0</v>
      </c>
      <c r="X46" s="128">
        <f>VLOOKUP($A46,'[1]New ISB'!$B:$AK,24,0)</f>
        <v>0</v>
      </c>
      <c r="Y46" s="128">
        <f>VLOOKUP($A46,'[1]New ISB'!$B:$AK,25,0)</f>
        <v>0</v>
      </c>
      <c r="Z46" s="128">
        <f>VLOOKUP($A46,'[1]New ISB'!$B:$AB,26,0)</f>
        <v>0</v>
      </c>
      <c r="AA46" s="128">
        <f>VLOOKUP($A46,'[1]New ISB'!$B:$AB,27,0)</f>
        <v>0</v>
      </c>
      <c r="AB46" s="128">
        <v>0</v>
      </c>
      <c r="AC46" s="128">
        <f>VLOOKUP($A46,'[1]New ISB'!$B:$AD,28,0)</f>
        <v>4750.0003593561369</v>
      </c>
      <c r="AD46" s="128">
        <f>VLOOKUP($A46,'[1]New ISB'!$B:$AD,29,0)</f>
        <v>0</v>
      </c>
      <c r="AE46" s="128">
        <f>VLOOKUP($A46,'[1]New ISB'!$B:$AF,30,0)</f>
        <v>0</v>
      </c>
      <c r="AF46" s="128">
        <f>VLOOKUP($A46,'[1]New ISB'!$B:$AF,31,0)</f>
        <v>0</v>
      </c>
      <c r="AG46" s="128">
        <f>VLOOKUP(A46,'[1]New ISB'!$B:$AG,32,0)</f>
        <v>131677.44</v>
      </c>
      <c r="AH46" s="128">
        <f>VLOOKUP(A46,'[1]New ISB'!$B:$AH,33,0)</f>
        <v>57917.498999999996</v>
      </c>
      <c r="AI46" s="128">
        <v>0</v>
      </c>
      <c r="AJ46" s="128">
        <f>VLOOKUP(A46,'[1]New ISB'!$B:$AJ,35,0)</f>
        <v>0</v>
      </c>
      <c r="AK46" s="128">
        <f>VLOOKUP(A46,'[1]New ISB'!$B:$AK,36,0)</f>
        <v>0</v>
      </c>
      <c r="AL46" s="128">
        <v>0</v>
      </c>
      <c r="AM46" s="128">
        <v>0</v>
      </c>
      <c r="AN46" s="128">
        <v>0</v>
      </c>
      <c r="AO46" s="128">
        <v>0</v>
      </c>
      <c r="AP46" s="128">
        <v>0</v>
      </c>
      <c r="AQ46" s="128">
        <v>0</v>
      </c>
      <c r="AR46" s="128">
        <v>0</v>
      </c>
      <c r="AS46" s="128">
        <v>0</v>
      </c>
      <c r="AT46" s="128">
        <f>VLOOKUP($A46,'[1]New ISB'!$B:$AW,45,0)</f>
        <v>65774.803976369993</v>
      </c>
      <c r="AU46" s="128">
        <f>VLOOKUP($A46,'[1]New ISB'!$B:$AW,46,0)</f>
        <v>7188.0904593561409</v>
      </c>
      <c r="AV46" s="128">
        <f>VLOOKUP($A46,'[1]New ISB'!$B:$AW,47,0)</f>
        <v>189594.93900000001</v>
      </c>
      <c r="AW46" s="128">
        <f>VLOOKUP($A46,'[1]New ISB'!$B:$AW,48,0)</f>
        <v>5351.1103479521844</v>
      </c>
      <c r="AX46" s="128">
        <f>VLOOKUP($A46,'[1]New ISB'!$B:$AX,49,0)</f>
        <v>262557.83343572612</v>
      </c>
      <c r="AY46" s="128">
        <f>VLOOKUP($A46,'[1]New ISB'!$B:$BB,50,0)</f>
        <v>262557.83343572612</v>
      </c>
      <c r="AZ46" s="128">
        <f>VLOOKUP($A46,'[1]New ISB'!$B:$BB,51,0)</f>
        <v>4405</v>
      </c>
      <c r="BA46" s="128">
        <f>VLOOKUP($A46,'[1]New ISB'!$B:$BB,52,0)</f>
        <v>83695</v>
      </c>
      <c r="BB46" s="128">
        <f>VLOOKUP($A46,'[1]New ISB'!$B:$BB,53,0)</f>
        <v>0</v>
      </c>
      <c r="BC46" s="128">
        <f>VLOOKUP($A46,'[1]New ISB'!$B:$BC,54,0)</f>
        <v>0</v>
      </c>
      <c r="BD46" s="128">
        <f>VLOOKUP($A46,'[1]New ISB'!$B:$BD,55,0)</f>
        <v>262557.83343572612</v>
      </c>
      <c r="BE46" s="128">
        <f>VLOOKUP($A46,'[1]New ISB'!$B:$BE,56,0)</f>
        <v>262557.83343572612</v>
      </c>
      <c r="BF46" s="128">
        <f>VLOOKUP($A46,'[1]New ISB'!$B:$BF,57,0)</f>
        <v>0</v>
      </c>
      <c r="BG46" s="128">
        <f>VLOOKUP(A46,'[1]New ISB'!$B:$BG,58,0)</f>
        <v>83695</v>
      </c>
      <c r="BH46" s="128">
        <f>VLOOKUP($A46,'[1]New ISB'!$B:$BH,59,0)</f>
        <v>-105899.93900000001</v>
      </c>
      <c r="BI46" s="128">
        <f>VLOOKUP($A46,'[1]New ISB'!$B:$BI,60,0)</f>
        <v>72962.894435726106</v>
      </c>
      <c r="BJ46" s="128">
        <f>VLOOKUP($A46,'[1]New ISB'!$B:$BJ,61,0)</f>
        <v>3840.1523387224265</v>
      </c>
      <c r="BK46" s="128">
        <f>VLOOKUP($A46,'[1]New ISB'!$B:$BK,62,0)</f>
        <v>2318.3751368421058</v>
      </c>
      <c r="BL46" s="128">
        <f>VLOOKUP($A46,'[1]New ISB'!$B:$BL,63,0)</f>
        <v>0.65639817202023509</v>
      </c>
      <c r="BM46" s="128">
        <f>VLOOKUP($A46,'[1]New ISB'!$B:$BM,64,0)</f>
        <v>0</v>
      </c>
      <c r="BN46" s="128">
        <f>VLOOKUP($A46,'[1]New ISB'!$B:$BN,65,0)</f>
        <v>0</v>
      </c>
      <c r="BO46" s="128">
        <f>VLOOKUP($A46,'[1]New ISB'!$B:$BO,66,0)</f>
        <v>262557.83343572612</v>
      </c>
      <c r="BP46" s="128">
        <f>VLOOKUP($A46,'[1]New ISB'!$B:$BP,67,0)</f>
        <v>13818.833338722427</v>
      </c>
      <c r="BQ46" s="129" t="str">
        <f>VLOOKUP($A46,'[1]New ISB'!$B:$BQ,68,0)</f>
        <v>Y</v>
      </c>
      <c r="BR46" s="155">
        <f>VLOOKUP($A46,'[1]New ISB'!$B:$BR,69,0)</f>
        <v>13818.833338722427</v>
      </c>
      <c r="BS46" s="155">
        <f>VLOOKUP($A46,'[1]New ISB'!$B:$BS,70,0)</f>
        <v>0.12375134218677442</v>
      </c>
      <c r="BT46" s="155">
        <f>VLOOKUP($A46,'[1]New ISB'!$B:$BT,71,0)</f>
        <v>-374.10490799999997</v>
      </c>
      <c r="BU46" s="155">
        <f>VLOOKUP($A46,'[1]New ISB'!$B:$BU,72,0)</f>
        <v>262183.72852772614</v>
      </c>
      <c r="BV46" s="128">
        <v>0</v>
      </c>
      <c r="BW46" s="155">
        <f>VLOOKUP($A46,'[1]New ISB'!$B:$BW,74,0)</f>
        <v>262183.72852772614</v>
      </c>
      <c r="BY46" s="155">
        <f>VLOOKUP($A46,'[1]New ISB'!$B:$BX,75,0)</f>
        <v>0</v>
      </c>
      <c r="BZ46" s="128">
        <f>VLOOKUP(A46,'[1]New ISB'!$B:$F,5,0)</f>
        <v>19</v>
      </c>
      <c r="CA46" s="126">
        <v>0</v>
      </c>
      <c r="CB46" s="126">
        <v>0</v>
      </c>
      <c r="CD46" s="128"/>
      <c r="CH46" s="126" t="s">
        <v>147</v>
      </c>
      <c r="CI46" s="126">
        <v>4004</v>
      </c>
      <c r="CJ46" s="146"/>
      <c r="CK46" s="147"/>
    </row>
    <row r="47" spans="1:89" x14ac:dyDescent="0.25">
      <c r="A47" s="126">
        <v>110406</v>
      </c>
      <c r="B47" s="126">
        <v>8263004</v>
      </c>
      <c r="C47" s="126" t="s">
        <v>164</v>
      </c>
      <c r="D47" s="128">
        <f>VLOOKUP($A47,'[1]New ISB'!$B:$GE,4,0)</f>
        <v>33</v>
      </c>
      <c r="E47" s="128">
        <f>VLOOKUP($A47,'[1]New ISB'!$B:$GE,5,0)</f>
        <v>33</v>
      </c>
      <c r="F47" s="128">
        <f>VLOOKUP($A47,'[1]New ISB'!$B:$GE,6,0)</f>
        <v>0</v>
      </c>
      <c r="G47" s="128">
        <f>VLOOKUP($A47,'[1]New ISB'!$B:$J,7,0)</f>
        <v>114240.44901159</v>
      </c>
      <c r="H47" s="128">
        <f>VLOOKUP($A47,'[1]New ISB'!$B:$J,8,0)</f>
        <v>0</v>
      </c>
      <c r="I47" s="128">
        <f>VLOOKUP($A47,'[1]New ISB'!$B:$J,9,0)</f>
        <v>0</v>
      </c>
      <c r="J47" s="128">
        <f>VLOOKUP($A47,'[1]New ISB'!$B:$N,10,0)</f>
        <v>493.79039999999992</v>
      </c>
      <c r="K47" s="128">
        <f>VLOOKUP($A47,'[1]New ISB'!$B:$N,11,0)</f>
        <v>0</v>
      </c>
      <c r="L47" s="128">
        <f>VLOOKUP($A47,'[1]New ISB'!$B:$N,12,0)</f>
        <v>725.25464999999986</v>
      </c>
      <c r="M47" s="128">
        <f>VLOOKUP($A47,'[1]New ISB'!$B:$N,13,0)</f>
        <v>0</v>
      </c>
      <c r="N47" s="128">
        <f>VLOOKUP($A47,'[1]New ISB'!$B:$AK,14,0)</f>
        <v>0</v>
      </c>
      <c r="O47" s="128">
        <f>VLOOKUP($A47,'[1]New ISB'!$B:$AK,15,0)</f>
        <v>0</v>
      </c>
      <c r="P47" s="128">
        <f>VLOOKUP($A47,'[1]New ISB'!$B:$AK,16,0)</f>
        <v>0</v>
      </c>
      <c r="Q47" s="128">
        <f>VLOOKUP($A47,'[1]New ISB'!$B:$AK,17,0)</f>
        <v>0</v>
      </c>
      <c r="R47" s="128">
        <f>VLOOKUP($A47,'[1]New ISB'!$B:$AK,18,0)</f>
        <v>0</v>
      </c>
      <c r="S47" s="128">
        <f>VLOOKUP($A47,'[1]New ISB'!$B:$AK,19,0)</f>
        <v>0</v>
      </c>
      <c r="T47" s="128">
        <f>VLOOKUP($A47,'[1]New ISB'!$B:$AK,20,0)</f>
        <v>0</v>
      </c>
      <c r="U47" s="128">
        <f>VLOOKUP($A47,'[1]New ISB'!$B:$AK,21,0)</f>
        <v>0</v>
      </c>
      <c r="V47" s="128">
        <f>VLOOKUP($A47,'[1]New ISB'!$B:$AK,22,0)</f>
        <v>0</v>
      </c>
      <c r="W47" s="128">
        <f>VLOOKUP($A47,'[1]New ISB'!$B:$AK,23,0)</f>
        <v>0</v>
      </c>
      <c r="X47" s="128">
        <f>VLOOKUP($A47,'[1]New ISB'!$B:$AK,24,0)</f>
        <v>0</v>
      </c>
      <c r="Y47" s="128">
        <f>VLOOKUP($A47,'[1]New ISB'!$B:$AK,25,0)</f>
        <v>0</v>
      </c>
      <c r="Z47" s="128">
        <f>VLOOKUP($A47,'[1]New ISB'!$B:$AB,26,0)</f>
        <v>1575.1913759999998</v>
      </c>
      <c r="AA47" s="128">
        <f>VLOOKUP($A47,'[1]New ISB'!$B:$AB,27,0)</f>
        <v>0</v>
      </c>
      <c r="AB47" s="128">
        <v>0</v>
      </c>
      <c r="AC47" s="128">
        <f>VLOOKUP($A47,'[1]New ISB'!$B:$AD,28,0)</f>
        <v>12456.242404112167</v>
      </c>
      <c r="AD47" s="128">
        <f>VLOOKUP($A47,'[1]New ISB'!$B:$AD,29,0)</f>
        <v>0</v>
      </c>
      <c r="AE47" s="128">
        <f>VLOOKUP($A47,'[1]New ISB'!$B:$AF,30,0)</f>
        <v>19.442996999999902</v>
      </c>
      <c r="AF47" s="128">
        <f>VLOOKUP($A47,'[1]New ISB'!$B:$AF,31,0)</f>
        <v>0</v>
      </c>
      <c r="AG47" s="128">
        <f>VLOOKUP(A47,'[1]New ISB'!$B:$AG,32,0)</f>
        <v>131677.44</v>
      </c>
      <c r="AH47" s="128">
        <f>VLOOKUP(A47,'[1]New ISB'!$B:$AH,33,0)</f>
        <v>56293.643887850456</v>
      </c>
      <c r="AI47" s="128">
        <v>0</v>
      </c>
      <c r="AJ47" s="128">
        <f>VLOOKUP(A47,'[1]New ISB'!$B:$AJ,35,0)</f>
        <v>0</v>
      </c>
      <c r="AK47" s="128">
        <f>VLOOKUP(A47,'[1]New ISB'!$B:$AK,36,0)</f>
        <v>0</v>
      </c>
      <c r="AL47" s="128">
        <v>0</v>
      </c>
      <c r="AM47" s="128">
        <v>0</v>
      </c>
      <c r="AN47" s="128">
        <v>0</v>
      </c>
      <c r="AO47" s="128">
        <v>0</v>
      </c>
      <c r="AP47" s="128">
        <v>0</v>
      </c>
      <c r="AQ47" s="128">
        <v>0</v>
      </c>
      <c r="AR47" s="128">
        <v>0</v>
      </c>
      <c r="AS47" s="128">
        <v>0</v>
      </c>
      <c r="AT47" s="128">
        <f>VLOOKUP($A47,'[1]New ISB'!$B:$AW,45,0)</f>
        <v>114240.44901159</v>
      </c>
      <c r="AU47" s="128">
        <f>VLOOKUP($A47,'[1]New ISB'!$B:$AW,46,0)</f>
        <v>15269.921827112166</v>
      </c>
      <c r="AV47" s="128">
        <f>VLOOKUP($A47,'[1]New ISB'!$B:$AW,47,0)</f>
        <v>187971.08388785046</v>
      </c>
      <c r="AW47" s="128">
        <f>VLOOKUP($A47,'[1]New ISB'!$B:$AW,48,0)</f>
        <v>10667.860900396317</v>
      </c>
      <c r="AX47" s="128">
        <f>VLOOKUP($A47,'[1]New ISB'!$B:$AX,49,0)</f>
        <v>317481.45472655259</v>
      </c>
      <c r="AY47" s="128">
        <f>VLOOKUP($A47,'[1]New ISB'!$B:$BB,50,0)</f>
        <v>317481.45472655259</v>
      </c>
      <c r="AZ47" s="128">
        <f>VLOOKUP($A47,'[1]New ISB'!$B:$BB,51,0)</f>
        <v>4405</v>
      </c>
      <c r="BA47" s="128">
        <f>VLOOKUP($A47,'[1]New ISB'!$B:$BB,52,0)</f>
        <v>145365</v>
      </c>
      <c r="BB47" s="128">
        <f>VLOOKUP($A47,'[1]New ISB'!$B:$BB,53,0)</f>
        <v>0</v>
      </c>
      <c r="BC47" s="128">
        <f>VLOOKUP($A47,'[1]New ISB'!$B:$BC,54,0)</f>
        <v>0</v>
      </c>
      <c r="BD47" s="128">
        <f>VLOOKUP($A47,'[1]New ISB'!$B:$BD,55,0)</f>
        <v>317481.45472655259</v>
      </c>
      <c r="BE47" s="128">
        <f>VLOOKUP($A47,'[1]New ISB'!$B:$BE,56,0)</f>
        <v>317481.45472655265</v>
      </c>
      <c r="BF47" s="128">
        <f>VLOOKUP($A47,'[1]New ISB'!$B:$BF,57,0)</f>
        <v>0</v>
      </c>
      <c r="BG47" s="128">
        <f>VLOOKUP(A47,'[1]New ISB'!$B:$BG,58,0)</f>
        <v>145365</v>
      </c>
      <c r="BH47" s="128">
        <f>VLOOKUP($A47,'[1]New ISB'!$B:$BH,59,0)</f>
        <v>-42606.083887850458</v>
      </c>
      <c r="BI47" s="128">
        <f>VLOOKUP($A47,'[1]New ISB'!$B:$BI,60,0)</f>
        <v>129510.37083870213</v>
      </c>
      <c r="BJ47" s="128">
        <f>VLOOKUP($A47,'[1]New ISB'!$B:$BJ,61,0)</f>
        <v>3924.5566920818828</v>
      </c>
      <c r="BK47" s="128">
        <f>VLOOKUP($A47,'[1]New ISB'!$B:$BK,62,0)</f>
        <v>2746.2135709455742</v>
      </c>
      <c r="BL47" s="128">
        <f>VLOOKUP($A47,'[1]New ISB'!$B:$BL,63,0)</f>
        <v>0.42907919966711922</v>
      </c>
      <c r="BM47" s="128">
        <f>VLOOKUP($A47,'[1]New ISB'!$B:$BM,64,0)</f>
        <v>0</v>
      </c>
      <c r="BN47" s="128">
        <f>VLOOKUP($A47,'[1]New ISB'!$B:$BN,65,0)</f>
        <v>0</v>
      </c>
      <c r="BO47" s="128">
        <f>VLOOKUP($A47,'[1]New ISB'!$B:$BO,66,0)</f>
        <v>317481.45472655259</v>
      </c>
      <c r="BP47" s="128">
        <f>VLOOKUP($A47,'[1]New ISB'!$B:$BP,67,0)</f>
        <v>9620.650143228866</v>
      </c>
      <c r="BQ47" s="129" t="str">
        <f>VLOOKUP($A47,'[1]New ISB'!$B:$BQ,68,0)</f>
        <v>Y</v>
      </c>
      <c r="BR47" s="155">
        <f>VLOOKUP($A47,'[1]New ISB'!$B:$BR,69,0)</f>
        <v>9620.650143228866</v>
      </c>
      <c r="BS47" s="155">
        <f>VLOOKUP($A47,'[1]New ISB'!$B:$BS,70,0)</f>
        <v>0.16264796371476575</v>
      </c>
      <c r="BT47" s="155">
        <f>VLOOKUP($A47,'[1]New ISB'!$B:$BT,71,0)</f>
        <v>-649.76115600000003</v>
      </c>
      <c r="BU47" s="155">
        <f>VLOOKUP($A47,'[1]New ISB'!$B:$BU,72,0)</f>
        <v>316831.69357055257</v>
      </c>
      <c r="BV47" s="128">
        <v>0</v>
      </c>
      <c r="BW47" s="155">
        <f>VLOOKUP($A47,'[1]New ISB'!$B:$BW,74,0)</f>
        <v>316831.69357055257</v>
      </c>
      <c r="BY47" s="155">
        <f>VLOOKUP($A47,'[1]New ISB'!$B:$BX,75,0)</f>
        <v>0</v>
      </c>
      <c r="BZ47" s="128">
        <f>VLOOKUP(A47,'[1]New ISB'!$B:$F,5,0)</f>
        <v>33</v>
      </c>
      <c r="CA47" s="126">
        <v>0</v>
      </c>
      <c r="CB47" s="126">
        <v>0</v>
      </c>
      <c r="CD47" s="128"/>
      <c r="CH47" s="126" t="s">
        <v>148</v>
      </c>
      <c r="CI47" s="126">
        <v>2350</v>
      </c>
      <c r="CJ47" s="146"/>
      <c r="CK47" s="147"/>
    </row>
    <row r="48" spans="1:89" x14ac:dyDescent="0.25">
      <c r="A48" s="126">
        <v>110407</v>
      </c>
      <c r="B48" s="126">
        <v>8263005</v>
      </c>
      <c r="C48" s="126" t="s">
        <v>180</v>
      </c>
      <c r="D48" s="128">
        <f>VLOOKUP($A48,'[1]New ISB'!$B:$GE,4,0)</f>
        <v>17</v>
      </c>
      <c r="E48" s="128">
        <f>VLOOKUP($A48,'[1]New ISB'!$B:$GE,5,0)</f>
        <v>17</v>
      </c>
      <c r="F48" s="128">
        <f>VLOOKUP($A48,'[1]New ISB'!$B:$GE,6,0)</f>
        <v>0</v>
      </c>
      <c r="G48" s="128">
        <f>VLOOKUP($A48,'[1]New ISB'!$B:$J,7,0)</f>
        <v>58851.14039991</v>
      </c>
      <c r="H48" s="128">
        <f>VLOOKUP($A48,'[1]New ISB'!$B:$J,8,0)</f>
        <v>0</v>
      </c>
      <c r="I48" s="128">
        <f>VLOOKUP($A48,'[1]New ISB'!$B:$J,9,0)</f>
        <v>0</v>
      </c>
      <c r="J48" s="128">
        <f>VLOOKUP($A48,'[1]New ISB'!$B:$N,10,0)</f>
        <v>1481.3711999999989</v>
      </c>
      <c r="K48" s="128">
        <f>VLOOKUP($A48,'[1]New ISB'!$B:$N,11,0)</f>
        <v>0</v>
      </c>
      <c r="L48" s="128">
        <f>VLOOKUP($A48,'[1]New ISB'!$B:$N,12,0)</f>
        <v>2175.7639499999982</v>
      </c>
      <c r="M48" s="128">
        <f>VLOOKUP($A48,'[1]New ISB'!$B:$N,13,0)</f>
        <v>0</v>
      </c>
      <c r="N48" s="128">
        <f>VLOOKUP($A48,'[1]New ISB'!$B:$AK,14,0)</f>
        <v>0</v>
      </c>
      <c r="O48" s="128">
        <f>VLOOKUP($A48,'[1]New ISB'!$B:$AK,15,0)</f>
        <v>0</v>
      </c>
      <c r="P48" s="128">
        <f>VLOOKUP($A48,'[1]New ISB'!$B:$AK,16,0)</f>
        <v>0</v>
      </c>
      <c r="Q48" s="128">
        <f>VLOOKUP($A48,'[1]New ISB'!$B:$AK,17,0)</f>
        <v>0</v>
      </c>
      <c r="R48" s="128">
        <f>VLOOKUP($A48,'[1]New ISB'!$B:$AK,18,0)</f>
        <v>0</v>
      </c>
      <c r="S48" s="128">
        <f>VLOOKUP($A48,'[1]New ISB'!$B:$AK,19,0)</f>
        <v>0</v>
      </c>
      <c r="T48" s="128">
        <f>VLOOKUP($A48,'[1]New ISB'!$B:$AK,20,0)</f>
        <v>0</v>
      </c>
      <c r="U48" s="128">
        <f>VLOOKUP($A48,'[1]New ISB'!$B:$AK,21,0)</f>
        <v>0</v>
      </c>
      <c r="V48" s="128">
        <f>VLOOKUP($A48,'[1]New ISB'!$B:$AK,22,0)</f>
        <v>0</v>
      </c>
      <c r="W48" s="128">
        <f>VLOOKUP($A48,'[1]New ISB'!$B:$AK,23,0)</f>
        <v>0</v>
      </c>
      <c r="X48" s="128">
        <f>VLOOKUP($A48,'[1]New ISB'!$B:$AK,24,0)</f>
        <v>0</v>
      </c>
      <c r="Y48" s="128">
        <f>VLOOKUP($A48,'[1]New ISB'!$B:$AK,25,0)</f>
        <v>0</v>
      </c>
      <c r="Z48" s="128">
        <f>VLOOKUP($A48,'[1]New ISB'!$B:$AB,26,0)</f>
        <v>845.27314999999953</v>
      </c>
      <c r="AA48" s="128">
        <f>VLOOKUP($A48,'[1]New ISB'!$B:$AB,27,0)</f>
        <v>0</v>
      </c>
      <c r="AB48" s="128">
        <v>0</v>
      </c>
      <c r="AC48" s="128">
        <f>VLOOKUP($A48,'[1]New ISB'!$B:$AD,28,0)</f>
        <v>5217.1850486166986</v>
      </c>
      <c r="AD48" s="128">
        <f>VLOOKUP($A48,'[1]New ISB'!$B:$AD,29,0)</f>
        <v>0</v>
      </c>
      <c r="AE48" s="128">
        <f>VLOOKUP($A48,'[1]New ISB'!$B:$AF,30,0)</f>
        <v>0</v>
      </c>
      <c r="AF48" s="128">
        <f>VLOOKUP($A48,'[1]New ISB'!$B:$AF,31,0)</f>
        <v>0</v>
      </c>
      <c r="AG48" s="128">
        <f>VLOOKUP(A48,'[1]New ISB'!$B:$AG,32,0)</f>
        <v>131677.44</v>
      </c>
      <c r="AH48" s="128">
        <f>VLOOKUP(A48,'[1]New ISB'!$B:$AH,33,0)</f>
        <v>57917.498999999996</v>
      </c>
      <c r="AI48" s="128">
        <v>0</v>
      </c>
      <c r="AJ48" s="128">
        <f>VLOOKUP(A48,'[1]New ISB'!$B:$AJ,35,0)</f>
        <v>0</v>
      </c>
      <c r="AK48" s="128">
        <f>VLOOKUP(A48,'[1]New ISB'!$B:$AK,36,0)</f>
        <v>0</v>
      </c>
      <c r="AL48" s="128">
        <v>0</v>
      </c>
      <c r="AM48" s="128">
        <v>0</v>
      </c>
      <c r="AN48" s="128">
        <v>0</v>
      </c>
      <c r="AO48" s="128">
        <v>0</v>
      </c>
      <c r="AP48" s="128">
        <v>0</v>
      </c>
      <c r="AQ48" s="128">
        <v>0</v>
      </c>
      <c r="AR48" s="128">
        <v>0</v>
      </c>
      <c r="AS48" s="128">
        <v>0</v>
      </c>
      <c r="AT48" s="128">
        <f>VLOOKUP($A48,'[1]New ISB'!$B:$AW,45,0)</f>
        <v>58851.14039991</v>
      </c>
      <c r="AU48" s="128">
        <f>VLOOKUP($A48,'[1]New ISB'!$B:$AW,46,0)</f>
        <v>9719.5933486166959</v>
      </c>
      <c r="AV48" s="128">
        <f>VLOOKUP($A48,'[1]New ISB'!$B:$AW,47,0)</f>
        <v>189594.93900000001</v>
      </c>
      <c r="AW48" s="128">
        <f>VLOOKUP($A48,'[1]New ISB'!$B:$AW,48,0)</f>
        <v>5537.5496188462475</v>
      </c>
      <c r="AX48" s="128">
        <f>VLOOKUP($A48,'[1]New ISB'!$B:$AX,49,0)</f>
        <v>258165.6727485267</v>
      </c>
      <c r="AY48" s="128">
        <f>VLOOKUP($A48,'[1]New ISB'!$B:$BB,50,0)</f>
        <v>258165.6727485267</v>
      </c>
      <c r="AZ48" s="128">
        <f>VLOOKUP($A48,'[1]New ISB'!$B:$BB,51,0)</f>
        <v>4405</v>
      </c>
      <c r="BA48" s="128">
        <f>VLOOKUP($A48,'[1]New ISB'!$B:$BB,52,0)</f>
        <v>74885</v>
      </c>
      <c r="BB48" s="128">
        <f>VLOOKUP($A48,'[1]New ISB'!$B:$BB,53,0)</f>
        <v>0</v>
      </c>
      <c r="BC48" s="128">
        <f>VLOOKUP($A48,'[1]New ISB'!$B:$BC,54,0)</f>
        <v>0</v>
      </c>
      <c r="BD48" s="128">
        <f>VLOOKUP($A48,'[1]New ISB'!$B:$BD,55,0)</f>
        <v>258165.6727485267</v>
      </c>
      <c r="BE48" s="128">
        <f>VLOOKUP($A48,'[1]New ISB'!$B:$BE,56,0)</f>
        <v>258165.67274852673</v>
      </c>
      <c r="BF48" s="128">
        <f>VLOOKUP($A48,'[1]New ISB'!$B:$BF,57,0)</f>
        <v>0</v>
      </c>
      <c r="BG48" s="128">
        <f>VLOOKUP(A48,'[1]New ISB'!$B:$BG,58,0)</f>
        <v>74885</v>
      </c>
      <c r="BH48" s="128">
        <f>VLOOKUP($A48,'[1]New ISB'!$B:$BH,59,0)</f>
        <v>-114709.93900000001</v>
      </c>
      <c r="BI48" s="128">
        <f>VLOOKUP($A48,'[1]New ISB'!$B:$BI,60,0)</f>
        <v>68570.733748526691</v>
      </c>
      <c r="BJ48" s="128">
        <f>VLOOKUP($A48,'[1]New ISB'!$B:$BJ,61,0)</f>
        <v>4033.5725734427465</v>
      </c>
      <c r="BK48" s="128">
        <f>VLOOKUP($A48,'[1]New ISB'!$B:$BK,62,0)</f>
        <v>2568.4831238095235</v>
      </c>
      <c r="BL48" s="128">
        <f>VLOOKUP($A48,'[1]New ISB'!$B:$BL,63,0)</f>
        <v>0.57041038582345494</v>
      </c>
      <c r="BM48" s="128">
        <f>VLOOKUP($A48,'[1]New ISB'!$B:$BM,64,0)</f>
        <v>0</v>
      </c>
      <c r="BN48" s="128">
        <f>VLOOKUP($A48,'[1]New ISB'!$B:$BN,65,0)</f>
        <v>0</v>
      </c>
      <c r="BO48" s="128">
        <f>VLOOKUP($A48,'[1]New ISB'!$B:$BO,66,0)</f>
        <v>258165.6727485267</v>
      </c>
      <c r="BP48" s="128">
        <f>VLOOKUP($A48,'[1]New ISB'!$B:$BP,67,0)</f>
        <v>15186.216044030982</v>
      </c>
      <c r="BQ48" s="129" t="str">
        <f>VLOOKUP($A48,'[1]New ISB'!$B:$BQ,68,0)</f>
        <v>Y</v>
      </c>
      <c r="BR48" s="155">
        <f>VLOOKUP($A48,'[1]New ISB'!$B:$BR,69,0)</f>
        <v>15186.216044030982</v>
      </c>
      <c r="BS48" s="155">
        <f>VLOOKUP($A48,'[1]New ISB'!$B:$BS,70,0)</f>
        <v>0.30951627146864724</v>
      </c>
      <c r="BT48" s="155">
        <f>VLOOKUP($A48,'[1]New ISB'!$B:$BT,71,0)</f>
        <v>-334.72544399999998</v>
      </c>
      <c r="BU48" s="155">
        <f>VLOOKUP($A48,'[1]New ISB'!$B:$BU,72,0)</f>
        <v>257830.94730452669</v>
      </c>
      <c r="BV48" s="128">
        <v>0</v>
      </c>
      <c r="BW48" s="155">
        <f>VLOOKUP($A48,'[1]New ISB'!$B:$BW,74,0)</f>
        <v>257830.94730452669</v>
      </c>
      <c r="BY48" s="155">
        <f>VLOOKUP($A48,'[1]New ISB'!$B:$BX,75,0)</f>
        <v>0</v>
      </c>
      <c r="BZ48" s="128">
        <f>VLOOKUP(A48,'[1]New ISB'!$B:$F,5,0)</f>
        <v>17</v>
      </c>
      <c r="CA48" s="126">
        <v>0</v>
      </c>
      <c r="CB48" s="126">
        <v>0</v>
      </c>
      <c r="CD48" s="128"/>
      <c r="CH48" s="126" t="s">
        <v>149</v>
      </c>
      <c r="CI48" s="126">
        <v>2025</v>
      </c>
      <c r="CJ48" s="146"/>
      <c r="CK48" s="147"/>
    </row>
    <row r="49" spans="1:89" x14ac:dyDescent="0.25">
      <c r="A49" s="126">
        <v>110408</v>
      </c>
      <c r="B49" s="126">
        <v>8263006</v>
      </c>
      <c r="C49" s="126" t="s">
        <v>193</v>
      </c>
      <c r="D49" s="128">
        <f>VLOOKUP($A49,'[1]New ISB'!$B:$GE,4,0)</f>
        <v>26</v>
      </c>
      <c r="E49" s="128">
        <f>VLOOKUP($A49,'[1]New ISB'!$B:$GE,5,0)</f>
        <v>26</v>
      </c>
      <c r="F49" s="128">
        <f>VLOOKUP($A49,'[1]New ISB'!$B:$GE,6,0)</f>
        <v>0</v>
      </c>
      <c r="G49" s="128">
        <f>VLOOKUP($A49,'[1]New ISB'!$B:$J,7,0)</f>
        <v>90007.626493980002</v>
      </c>
      <c r="H49" s="128">
        <f>VLOOKUP($A49,'[1]New ISB'!$B:$J,8,0)</f>
        <v>0</v>
      </c>
      <c r="I49" s="128">
        <f>VLOOKUP($A49,'[1]New ISB'!$B:$J,9,0)</f>
        <v>0</v>
      </c>
      <c r="J49" s="128">
        <f>VLOOKUP($A49,'[1]New ISB'!$B:$N,10,0)</f>
        <v>1481.371199999995</v>
      </c>
      <c r="K49" s="128">
        <f>VLOOKUP($A49,'[1]New ISB'!$B:$N,11,0)</f>
        <v>0</v>
      </c>
      <c r="L49" s="128">
        <f>VLOOKUP($A49,'[1]New ISB'!$B:$N,12,0)</f>
        <v>2175.7639499999927</v>
      </c>
      <c r="M49" s="128">
        <f>VLOOKUP($A49,'[1]New ISB'!$B:$N,13,0)</f>
        <v>0</v>
      </c>
      <c r="N49" s="128">
        <f>VLOOKUP($A49,'[1]New ISB'!$B:$AK,14,0)</f>
        <v>0</v>
      </c>
      <c r="O49" s="128">
        <f>VLOOKUP($A49,'[1]New ISB'!$B:$AK,15,0)</f>
        <v>0</v>
      </c>
      <c r="P49" s="128">
        <f>VLOOKUP($A49,'[1]New ISB'!$B:$AK,16,0)</f>
        <v>0</v>
      </c>
      <c r="Q49" s="128">
        <f>VLOOKUP($A49,'[1]New ISB'!$B:$AK,17,0)</f>
        <v>0</v>
      </c>
      <c r="R49" s="128">
        <f>VLOOKUP($A49,'[1]New ISB'!$B:$AK,18,0)</f>
        <v>0</v>
      </c>
      <c r="S49" s="128">
        <f>VLOOKUP($A49,'[1]New ISB'!$B:$AK,19,0)</f>
        <v>0</v>
      </c>
      <c r="T49" s="128">
        <f>VLOOKUP($A49,'[1]New ISB'!$B:$AK,20,0)</f>
        <v>0</v>
      </c>
      <c r="U49" s="128">
        <f>VLOOKUP($A49,'[1]New ISB'!$B:$AK,21,0)</f>
        <v>0</v>
      </c>
      <c r="V49" s="128">
        <f>VLOOKUP($A49,'[1]New ISB'!$B:$AK,22,0)</f>
        <v>0</v>
      </c>
      <c r="W49" s="128">
        <f>VLOOKUP($A49,'[1]New ISB'!$B:$AK,23,0)</f>
        <v>0</v>
      </c>
      <c r="X49" s="128">
        <f>VLOOKUP($A49,'[1]New ISB'!$B:$AK,24,0)</f>
        <v>0</v>
      </c>
      <c r="Y49" s="128">
        <f>VLOOKUP($A49,'[1]New ISB'!$B:$AK,25,0)</f>
        <v>0</v>
      </c>
      <c r="Z49" s="128">
        <f>VLOOKUP($A49,'[1]New ISB'!$B:$AB,26,0)</f>
        <v>0</v>
      </c>
      <c r="AA49" s="128">
        <f>VLOOKUP($A49,'[1]New ISB'!$B:$AB,27,0)</f>
        <v>0</v>
      </c>
      <c r="AB49" s="128">
        <v>0</v>
      </c>
      <c r="AC49" s="128">
        <f>VLOOKUP($A49,'[1]New ISB'!$B:$AD,28,0)</f>
        <v>10247.268534808851</v>
      </c>
      <c r="AD49" s="128">
        <f>VLOOKUP($A49,'[1]New ISB'!$B:$AD,29,0)</f>
        <v>0</v>
      </c>
      <c r="AE49" s="128">
        <f>VLOOKUP($A49,'[1]New ISB'!$B:$AF,30,0)</f>
        <v>0</v>
      </c>
      <c r="AF49" s="128">
        <f>VLOOKUP($A49,'[1]New ISB'!$B:$AF,31,0)</f>
        <v>0</v>
      </c>
      <c r="AG49" s="128">
        <f>VLOOKUP(A49,'[1]New ISB'!$B:$AG,32,0)</f>
        <v>131677.44</v>
      </c>
      <c r="AH49" s="128">
        <f>VLOOKUP(A49,'[1]New ISB'!$B:$AH,33,0)</f>
        <v>57917.498999999996</v>
      </c>
      <c r="AI49" s="128">
        <v>0</v>
      </c>
      <c r="AJ49" s="128">
        <f>VLOOKUP(A49,'[1]New ISB'!$B:$AJ,35,0)</f>
        <v>0</v>
      </c>
      <c r="AK49" s="128">
        <f>VLOOKUP(A49,'[1]New ISB'!$B:$AK,36,0)</f>
        <v>0</v>
      </c>
      <c r="AL49" s="128">
        <v>0</v>
      </c>
      <c r="AM49" s="128">
        <v>0</v>
      </c>
      <c r="AN49" s="128">
        <v>0</v>
      </c>
      <c r="AO49" s="128">
        <v>0</v>
      </c>
      <c r="AP49" s="128">
        <v>0</v>
      </c>
      <c r="AQ49" s="128">
        <v>0</v>
      </c>
      <c r="AR49" s="128">
        <v>0</v>
      </c>
      <c r="AS49" s="128">
        <v>0</v>
      </c>
      <c r="AT49" s="128">
        <f>VLOOKUP($A49,'[1]New ISB'!$B:$AW,45,0)</f>
        <v>90007.626493980002</v>
      </c>
      <c r="AU49" s="128">
        <f>VLOOKUP($A49,'[1]New ISB'!$B:$AW,46,0)</f>
        <v>13904.403684808838</v>
      </c>
      <c r="AV49" s="128">
        <f>VLOOKUP($A49,'[1]New ISB'!$B:$AW,47,0)</f>
        <v>189594.93900000001</v>
      </c>
      <c r="AW49" s="128">
        <f>VLOOKUP($A49,'[1]New ISB'!$B:$AW,48,0)</f>
        <v>9147.948301119357</v>
      </c>
      <c r="AX49" s="128">
        <f>VLOOKUP($A49,'[1]New ISB'!$B:$AX,49,0)</f>
        <v>293506.96917878883</v>
      </c>
      <c r="AY49" s="128">
        <f>VLOOKUP($A49,'[1]New ISB'!$B:$BB,50,0)</f>
        <v>293506.96917878883</v>
      </c>
      <c r="AZ49" s="128">
        <f>VLOOKUP($A49,'[1]New ISB'!$B:$BB,51,0)</f>
        <v>4405</v>
      </c>
      <c r="BA49" s="128">
        <f>VLOOKUP($A49,'[1]New ISB'!$B:$BB,52,0)</f>
        <v>114530</v>
      </c>
      <c r="BB49" s="128">
        <f>VLOOKUP($A49,'[1]New ISB'!$B:$BB,53,0)</f>
        <v>0</v>
      </c>
      <c r="BC49" s="128">
        <f>VLOOKUP($A49,'[1]New ISB'!$B:$BC,54,0)</f>
        <v>0</v>
      </c>
      <c r="BD49" s="128">
        <f>VLOOKUP($A49,'[1]New ISB'!$B:$BD,55,0)</f>
        <v>293506.96917878883</v>
      </c>
      <c r="BE49" s="128">
        <f>VLOOKUP($A49,'[1]New ISB'!$B:$BE,56,0)</f>
        <v>293506.96917878883</v>
      </c>
      <c r="BF49" s="128">
        <f>VLOOKUP($A49,'[1]New ISB'!$B:$BF,57,0)</f>
        <v>0</v>
      </c>
      <c r="BG49" s="128">
        <f>VLOOKUP(A49,'[1]New ISB'!$B:$BG,58,0)</f>
        <v>114530</v>
      </c>
      <c r="BH49" s="128">
        <f>VLOOKUP($A49,'[1]New ISB'!$B:$BH,59,0)</f>
        <v>-75064.939000000013</v>
      </c>
      <c r="BI49" s="128">
        <f>VLOOKUP($A49,'[1]New ISB'!$B:$BI,60,0)</f>
        <v>103912.03017878882</v>
      </c>
      <c r="BJ49" s="128">
        <f>VLOOKUP($A49,'[1]New ISB'!$B:$BJ,61,0)</f>
        <v>3996.6165453380313</v>
      </c>
      <c r="BK49" s="128">
        <f>VLOOKUP($A49,'[1]New ISB'!$B:$BK,62,0)</f>
        <v>2658.3768749999995</v>
      </c>
      <c r="BL49" s="128">
        <f>VLOOKUP($A49,'[1]New ISB'!$B:$BL,63,0)</f>
        <v>0.50340479671003457</v>
      </c>
      <c r="BM49" s="128">
        <f>VLOOKUP($A49,'[1]New ISB'!$B:$BM,64,0)</f>
        <v>0</v>
      </c>
      <c r="BN49" s="128">
        <f>VLOOKUP($A49,'[1]New ISB'!$B:$BN,65,0)</f>
        <v>0</v>
      </c>
      <c r="BO49" s="128">
        <f>VLOOKUP($A49,'[1]New ISB'!$B:$BO,66,0)</f>
        <v>293506.96917878883</v>
      </c>
      <c r="BP49" s="128">
        <f>VLOOKUP($A49,'[1]New ISB'!$B:$BP,67,0)</f>
        <v>11288.72958379957</v>
      </c>
      <c r="BQ49" s="129" t="str">
        <f>VLOOKUP($A49,'[1]New ISB'!$B:$BQ,68,0)</f>
        <v>Y</v>
      </c>
      <c r="BR49" s="155">
        <f>VLOOKUP($A49,'[1]New ISB'!$B:$BR,69,0)</f>
        <v>11288.72958379957</v>
      </c>
      <c r="BS49" s="155">
        <f>VLOOKUP($A49,'[1]New ISB'!$B:$BS,70,0)</f>
        <v>0.19715576676928892</v>
      </c>
      <c r="BT49" s="155">
        <f>VLOOKUP($A49,'[1]New ISB'!$B:$BT,71,0)</f>
        <v>-511.93303199999997</v>
      </c>
      <c r="BU49" s="155">
        <f>VLOOKUP($A49,'[1]New ISB'!$B:$BU,72,0)</f>
        <v>292995.03614678886</v>
      </c>
      <c r="BV49" s="128">
        <v>0</v>
      </c>
      <c r="BW49" s="155">
        <f>VLOOKUP($A49,'[1]New ISB'!$B:$BW,74,0)</f>
        <v>292995.03614678886</v>
      </c>
      <c r="BY49" s="155">
        <f>VLOOKUP($A49,'[1]New ISB'!$B:$BX,75,0)</f>
        <v>0</v>
      </c>
      <c r="BZ49" s="128">
        <f>VLOOKUP(A49,'[1]New ISB'!$B:$F,5,0)</f>
        <v>26</v>
      </c>
      <c r="CA49" s="126">
        <v>0</v>
      </c>
      <c r="CB49" s="126">
        <v>0</v>
      </c>
      <c r="CD49" s="128"/>
      <c r="CH49" s="126" t="s">
        <v>150</v>
      </c>
      <c r="CI49" s="126">
        <v>2026</v>
      </c>
      <c r="CJ49" s="146"/>
      <c r="CK49" s="147"/>
    </row>
    <row r="50" spans="1:89" x14ac:dyDescent="0.25">
      <c r="A50" s="126">
        <v>110439</v>
      </c>
      <c r="B50" s="126">
        <v>8263058</v>
      </c>
      <c r="C50" s="126" t="s">
        <v>187</v>
      </c>
      <c r="D50" s="128">
        <f>VLOOKUP($A50,'[1]New ISB'!$B:$GE,4,0)</f>
        <v>307.75</v>
      </c>
      <c r="E50" s="128">
        <f>VLOOKUP($A50,'[1]New ISB'!$B:$GE,5,0)</f>
        <v>307.75</v>
      </c>
      <c r="F50" s="128">
        <f>VLOOKUP($A50,'[1]New ISB'!$B:$GE,6,0)</f>
        <v>0</v>
      </c>
      <c r="G50" s="128">
        <f>VLOOKUP($A50,'[1]New ISB'!$B:$J,7,0)</f>
        <v>1065378.7328277824</v>
      </c>
      <c r="H50" s="128">
        <f>VLOOKUP($A50,'[1]New ISB'!$B:$J,8,0)</f>
        <v>0</v>
      </c>
      <c r="I50" s="128">
        <f>VLOOKUP($A50,'[1]New ISB'!$B:$J,9,0)</f>
        <v>0</v>
      </c>
      <c r="J50" s="128">
        <f>VLOOKUP($A50,'[1]New ISB'!$B:$N,10,0)</f>
        <v>22362.594670234186</v>
      </c>
      <c r="K50" s="128">
        <f>VLOOKUP($A50,'[1]New ISB'!$B:$N,11,0)</f>
        <v>0</v>
      </c>
      <c r="L50" s="128">
        <f>VLOOKUP($A50,'[1]New ISB'!$B:$N,12,0)</f>
        <v>35830.975551170523</v>
      </c>
      <c r="M50" s="128">
        <f>VLOOKUP($A50,'[1]New ISB'!$B:$N,13,0)</f>
        <v>0</v>
      </c>
      <c r="N50" s="128">
        <f>VLOOKUP($A50,'[1]New ISB'!$B:$AK,14,0)</f>
        <v>246.83417364406807</v>
      </c>
      <c r="O50" s="128">
        <f>VLOOKUP($A50,'[1]New ISB'!$B:$AK,15,0)</f>
        <v>901.48132983050596</v>
      </c>
      <c r="P50" s="128">
        <f>VLOOKUP($A50,'[1]New ISB'!$B:$AK,16,0)</f>
        <v>472.20450610169547</v>
      </c>
      <c r="Q50" s="128">
        <f>VLOOKUP($A50,'[1]New ISB'!$B:$AK,17,0)</f>
        <v>0</v>
      </c>
      <c r="R50" s="128">
        <f>VLOOKUP($A50,'[1]New ISB'!$B:$AK,18,0)</f>
        <v>547.32795025423786</v>
      </c>
      <c r="S50" s="128">
        <f>VLOOKUP($A50,'[1]New ISB'!$B:$AK,19,0)</f>
        <v>0</v>
      </c>
      <c r="T50" s="128">
        <f>VLOOKUP($A50,'[1]New ISB'!$B:$AK,20,0)</f>
        <v>0</v>
      </c>
      <c r="U50" s="128">
        <f>VLOOKUP($A50,'[1]New ISB'!$B:$AK,21,0)</f>
        <v>0</v>
      </c>
      <c r="V50" s="128">
        <f>VLOOKUP($A50,'[1]New ISB'!$B:$AK,22,0)</f>
        <v>0</v>
      </c>
      <c r="W50" s="128">
        <f>VLOOKUP($A50,'[1]New ISB'!$B:$AK,23,0)</f>
        <v>0</v>
      </c>
      <c r="X50" s="128">
        <f>VLOOKUP($A50,'[1]New ISB'!$B:$AK,24,0)</f>
        <v>0</v>
      </c>
      <c r="Y50" s="128">
        <f>VLOOKUP($A50,'[1]New ISB'!$B:$AK,25,0)</f>
        <v>0</v>
      </c>
      <c r="Z50" s="128">
        <f>VLOOKUP($A50,'[1]New ISB'!$B:$AB,26,0)</f>
        <v>30102.157598360613</v>
      </c>
      <c r="AA50" s="128">
        <f>VLOOKUP($A50,'[1]New ISB'!$B:$AB,27,0)</f>
        <v>0</v>
      </c>
      <c r="AB50" s="128">
        <v>0</v>
      </c>
      <c r="AC50" s="128">
        <f>VLOOKUP($A50,'[1]New ISB'!$B:$AD,28,0)</f>
        <v>117428.47881539629</v>
      </c>
      <c r="AD50" s="128">
        <f>VLOOKUP($A50,'[1]New ISB'!$B:$AD,29,0)</f>
        <v>0</v>
      </c>
      <c r="AE50" s="128">
        <f>VLOOKUP($A50,'[1]New ISB'!$B:$AF,30,0)</f>
        <v>42085.196097509121</v>
      </c>
      <c r="AF50" s="128">
        <f>VLOOKUP($A50,'[1]New ISB'!$B:$AF,31,0)</f>
        <v>0</v>
      </c>
      <c r="AG50" s="128">
        <f>VLOOKUP(A50,'[1]New ISB'!$B:$AG,32,0)</f>
        <v>131677.44</v>
      </c>
      <c r="AH50" s="128">
        <f>VLOOKUP(A50,'[1]New ISB'!$B:$AH,33,0)</f>
        <v>0</v>
      </c>
      <c r="AI50" s="128">
        <v>0</v>
      </c>
      <c r="AJ50" s="128">
        <f>VLOOKUP(A50,'[1]New ISB'!$B:$AJ,35,0)</f>
        <v>0</v>
      </c>
      <c r="AK50" s="128">
        <f>VLOOKUP(A50,'[1]New ISB'!$B:$AK,36,0)</f>
        <v>27392</v>
      </c>
      <c r="AL50" s="128">
        <v>0</v>
      </c>
      <c r="AM50" s="128">
        <v>0</v>
      </c>
      <c r="AN50" s="128">
        <v>0</v>
      </c>
      <c r="AO50" s="128">
        <v>0</v>
      </c>
      <c r="AP50" s="128">
        <v>0</v>
      </c>
      <c r="AQ50" s="128">
        <v>0</v>
      </c>
      <c r="AR50" s="128">
        <v>0</v>
      </c>
      <c r="AS50" s="128">
        <v>0</v>
      </c>
      <c r="AT50" s="128">
        <f>VLOOKUP($A50,'[1]New ISB'!$B:$AW,45,0)</f>
        <v>1065378.7328277824</v>
      </c>
      <c r="AU50" s="128">
        <f>VLOOKUP($A50,'[1]New ISB'!$B:$AW,46,0)</f>
        <v>249977.25069250126</v>
      </c>
      <c r="AV50" s="128">
        <f>VLOOKUP($A50,'[1]New ISB'!$B:$AW,47,0)</f>
        <v>159069.44</v>
      </c>
      <c r="AW50" s="128">
        <f>VLOOKUP($A50,'[1]New ISB'!$B:$AW,48,0)</f>
        <v>110420.77998255222</v>
      </c>
      <c r="AX50" s="128">
        <f>VLOOKUP($A50,'[1]New ISB'!$B:$AX,49,0)</f>
        <v>1474425.4235202835</v>
      </c>
      <c r="AY50" s="128">
        <f>VLOOKUP($A50,'[1]New ISB'!$B:$BB,50,0)</f>
        <v>1447033.4235202835</v>
      </c>
      <c r="AZ50" s="128">
        <f>VLOOKUP($A50,'[1]New ISB'!$B:$BB,51,0)</f>
        <v>4405</v>
      </c>
      <c r="BA50" s="128">
        <f>VLOOKUP($A50,'[1]New ISB'!$B:$BB,52,0)</f>
        <v>1355638.75</v>
      </c>
      <c r="BB50" s="128">
        <f>VLOOKUP($A50,'[1]New ISB'!$B:$BB,53,0)</f>
        <v>0</v>
      </c>
      <c r="BC50" s="128">
        <f>VLOOKUP($A50,'[1]New ISB'!$B:$BC,54,0)</f>
        <v>0</v>
      </c>
      <c r="BD50" s="128">
        <f>VLOOKUP($A50,'[1]New ISB'!$B:$BD,55,0)</f>
        <v>1474425.4235202835</v>
      </c>
      <c r="BE50" s="128">
        <f>VLOOKUP($A50,'[1]New ISB'!$B:$BE,56,0)</f>
        <v>1474425.4235202838</v>
      </c>
      <c r="BF50" s="128">
        <f>VLOOKUP($A50,'[1]New ISB'!$B:$BF,57,0)</f>
        <v>0</v>
      </c>
      <c r="BG50" s="128">
        <f>VLOOKUP(A50,'[1]New ISB'!$B:$BG,58,0)</f>
        <v>1383030.75</v>
      </c>
      <c r="BH50" s="128">
        <f>VLOOKUP($A50,'[1]New ISB'!$B:$BH,59,0)</f>
        <v>1223961.31</v>
      </c>
      <c r="BI50" s="128">
        <f>VLOOKUP($A50,'[1]New ISB'!$B:$BI,60,0)</f>
        <v>1315355.9835202836</v>
      </c>
      <c r="BJ50" s="128">
        <f>VLOOKUP($A50,'[1]New ISB'!$B:$BJ,61,0)</f>
        <v>4274.1055516499873</v>
      </c>
      <c r="BK50" s="128">
        <f>VLOOKUP($A50,'[1]New ISB'!$B:$BK,62,0)</f>
        <v>4120.0183237086094</v>
      </c>
      <c r="BL50" s="128">
        <f>VLOOKUP($A50,'[1]New ISB'!$B:$BL,63,0)</f>
        <v>3.7399646272125615E-2</v>
      </c>
      <c r="BM50" s="128">
        <f>VLOOKUP($A50,'[1]New ISB'!$B:$BM,64,0)</f>
        <v>0</v>
      </c>
      <c r="BN50" s="128">
        <f>VLOOKUP($A50,'[1]New ISB'!$B:$BN,65,0)</f>
        <v>0</v>
      </c>
      <c r="BO50" s="128">
        <f>VLOOKUP($A50,'[1]New ISB'!$B:$BO,66,0)</f>
        <v>1474425.4235202835</v>
      </c>
      <c r="BP50" s="128">
        <f>VLOOKUP($A50,'[1]New ISB'!$B:$BP,67,0)</f>
        <v>4701.9770057523428</v>
      </c>
      <c r="BQ50" s="129" t="str">
        <f>VLOOKUP($A50,'[1]New ISB'!$B:$BQ,68,0)</f>
        <v>Y</v>
      </c>
      <c r="BR50" s="155">
        <f>VLOOKUP($A50,'[1]New ISB'!$B:$BR,69,0)</f>
        <v>4790.9843168815059</v>
      </c>
      <c r="BS50" s="155">
        <f>VLOOKUP($A50,'[1]New ISB'!$B:$BS,70,0)</f>
        <v>-3.4835439651683453E-2</v>
      </c>
      <c r="BT50" s="155">
        <f>VLOOKUP($A50,'[1]New ISB'!$B:$BT,71,0)</f>
        <v>-6059.5150229999999</v>
      </c>
      <c r="BU50" s="155">
        <f>VLOOKUP($A50,'[1]New ISB'!$B:$BU,72,0)</f>
        <v>1468365.9084972835</v>
      </c>
      <c r="BV50" s="128">
        <v>0</v>
      </c>
      <c r="BW50" s="155">
        <f>VLOOKUP($A50,'[1]New ISB'!$B:$BW,74,0)</f>
        <v>1468365.9084972835</v>
      </c>
      <c r="BY50" s="155">
        <f>VLOOKUP($A50,'[1]New ISB'!$B:$BX,75,0)</f>
        <v>27392</v>
      </c>
      <c r="BZ50" s="128">
        <f>VLOOKUP(A50,'[1]New ISB'!$B:$F,5,0)</f>
        <v>307.75</v>
      </c>
      <c r="CA50" s="126">
        <v>0</v>
      </c>
      <c r="CB50" s="126">
        <v>0</v>
      </c>
      <c r="CD50" s="128"/>
      <c r="CH50" s="126" t="s">
        <v>151</v>
      </c>
      <c r="CI50" s="126">
        <v>2067</v>
      </c>
      <c r="CJ50" s="146"/>
      <c r="CK50" s="147"/>
    </row>
    <row r="51" spans="1:89" x14ac:dyDescent="0.25">
      <c r="A51" s="126">
        <v>110443</v>
      </c>
      <c r="B51" s="126">
        <v>8263066</v>
      </c>
      <c r="C51" s="126" t="s">
        <v>183</v>
      </c>
      <c r="D51" s="128">
        <f>VLOOKUP($A51,'[1]New ISB'!$B:$GE,4,0)</f>
        <v>13</v>
      </c>
      <c r="E51" s="128">
        <f>VLOOKUP($A51,'[1]New ISB'!$B:$GE,5,0)</f>
        <v>13</v>
      </c>
      <c r="F51" s="128">
        <f>VLOOKUP($A51,'[1]New ISB'!$B:$GE,6,0)</f>
        <v>0</v>
      </c>
      <c r="G51" s="128">
        <f>VLOOKUP($A51,'[1]New ISB'!$B:$J,7,0)</f>
        <v>45003.813246990001</v>
      </c>
      <c r="H51" s="128">
        <f>VLOOKUP($A51,'[1]New ISB'!$B:$J,8,0)</f>
        <v>0</v>
      </c>
      <c r="I51" s="128">
        <f>VLOOKUP($A51,'[1]New ISB'!$B:$J,9,0)</f>
        <v>0</v>
      </c>
      <c r="J51" s="128">
        <f>VLOOKUP($A51,'[1]New ISB'!$B:$N,10,0)</f>
        <v>1481.3712000000014</v>
      </c>
      <c r="K51" s="128">
        <f>VLOOKUP($A51,'[1]New ISB'!$B:$N,11,0)</f>
        <v>0</v>
      </c>
      <c r="L51" s="128">
        <f>VLOOKUP($A51,'[1]New ISB'!$B:$N,12,0)</f>
        <v>2175.7639500000023</v>
      </c>
      <c r="M51" s="128">
        <f>VLOOKUP($A51,'[1]New ISB'!$B:$N,13,0)</f>
        <v>0</v>
      </c>
      <c r="N51" s="128">
        <f>VLOOKUP($A51,'[1]New ISB'!$B:$AK,14,0)</f>
        <v>1183.0395000000012</v>
      </c>
      <c r="O51" s="128">
        <f>VLOOKUP($A51,'[1]New ISB'!$B:$AK,15,0)</f>
        <v>1152.1776000000011</v>
      </c>
      <c r="P51" s="128">
        <f>VLOOKUP($A51,'[1]New ISB'!$B:$AK,16,0)</f>
        <v>0</v>
      </c>
      <c r="Q51" s="128">
        <f>VLOOKUP($A51,'[1]New ISB'!$B:$AK,17,0)</f>
        <v>0</v>
      </c>
      <c r="R51" s="128">
        <f>VLOOKUP($A51,'[1]New ISB'!$B:$AK,18,0)</f>
        <v>0</v>
      </c>
      <c r="S51" s="128">
        <f>VLOOKUP($A51,'[1]New ISB'!$B:$AK,19,0)</f>
        <v>0</v>
      </c>
      <c r="T51" s="128">
        <f>VLOOKUP($A51,'[1]New ISB'!$B:$AK,20,0)</f>
        <v>0</v>
      </c>
      <c r="U51" s="128">
        <f>VLOOKUP($A51,'[1]New ISB'!$B:$AK,21,0)</f>
        <v>0</v>
      </c>
      <c r="V51" s="128">
        <f>VLOOKUP($A51,'[1]New ISB'!$B:$AK,22,0)</f>
        <v>0</v>
      </c>
      <c r="W51" s="128">
        <f>VLOOKUP($A51,'[1]New ISB'!$B:$AK,23,0)</f>
        <v>0</v>
      </c>
      <c r="X51" s="128">
        <f>VLOOKUP($A51,'[1]New ISB'!$B:$AK,24,0)</f>
        <v>0</v>
      </c>
      <c r="Y51" s="128">
        <f>VLOOKUP($A51,'[1]New ISB'!$B:$AK,25,0)</f>
        <v>0</v>
      </c>
      <c r="Z51" s="128">
        <f>VLOOKUP($A51,'[1]New ISB'!$B:$AB,26,0)</f>
        <v>775.66241999999988</v>
      </c>
      <c r="AA51" s="128">
        <f>VLOOKUP($A51,'[1]New ISB'!$B:$AB,27,0)</f>
        <v>0</v>
      </c>
      <c r="AB51" s="128">
        <v>0</v>
      </c>
      <c r="AC51" s="128">
        <f>VLOOKUP($A51,'[1]New ISB'!$B:$AD,28,0)</f>
        <v>4710.7244001005993</v>
      </c>
      <c r="AD51" s="128">
        <f>VLOOKUP($A51,'[1]New ISB'!$B:$AD,29,0)</f>
        <v>0</v>
      </c>
      <c r="AE51" s="128">
        <f>VLOOKUP($A51,'[1]New ISB'!$B:$AF,30,0)</f>
        <v>0</v>
      </c>
      <c r="AF51" s="128">
        <f>VLOOKUP($A51,'[1]New ISB'!$B:$AF,31,0)</f>
        <v>0</v>
      </c>
      <c r="AG51" s="128">
        <f>VLOOKUP(A51,'[1]New ISB'!$B:$AG,32,0)</f>
        <v>131677.44</v>
      </c>
      <c r="AH51" s="128">
        <f>VLOOKUP(A51,'[1]New ISB'!$B:$AH,33,0)</f>
        <v>0</v>
      </c>
      <c r="AI51" s="128">
        <v>0</v>
      </c>
      <c r="AJ51" s="128">
        <f>VLOOKUP(A51,'[1]New ISB'!$B:$AJ,35,0)</f>
        <v>0</v>
      </c>
      <c r="AK51" s="128">
        <f>VLOOKUP(A51,'[1]New ISB'!$B:$AK,36,0)</f>
        <v>0</v>
      </c>
      <c r="AL51" s="128">
        <v>0</v>
      </c>
      <c r="AM51" s="128">
        <v>0</v>
      </c>
      <c r="AN51" s="128">
        <v>0</v>
      </c>
      <c r="AO51" s="128">
        <v>0</v>
      </c>
      <c r="AP51" s="128">
        <v>0</v>
      </c>
      <c r="AQ51" s="128">
        <v>0</v>
      </c>
      <c r="AR51" s="128">
        <v>0</v>
      </c>
      <c r="AS51" s="128">
        <v>0</v>
      </c>
      <c r="AT51" s="128">
        <f>VLOOKUP($A51,'[1]New ISB'!$B:$AW,45,0)</f>
        <v>45003.813246990001</v>
      </c>
      <c r="AU51" s="128">
        <f>VLOOKUP($A51,'[1]New ISB'!$B:$AW,46,0)</f>
        <v>11478.739070100604</v>
      </c>
      <c r="AV51" s="128">
        <f>VLOOKUP($A51,'[1]New ISB'!$B:$AW,47,0)</f>
        <v>131677.44</v>
      </c>
      <c r="AW51" s="128">
        <f>VLOOKUP($A51,'[1]New ISB'!$B:$AW,48,0)</f>
        <v>5796.4677229268837</v>
      </c>
      <c r="AX51" s="128">
        <f>VLOOKUP($A51,'[1]New ISB'!$B:$AX,49,0)</f>
        <v>188159.99231709063</v>
      </c>
      <c r="AY51" s="128">
        <f>VLOOKUP($A51,'[1]New ISB'!$B:$BB,50,0)</f>
        <v>188159.99231709063</v>
      </c>
      <c r="AZ51" s="128">
        <f>VLOOKUP($A51,'[1]New ISB'!$B:$BB,51,0)</f>
        <v>4405</v>
      </c>
      <c r="BA51" s="128">
        <f>VLOOKUP($A51,'[1]New ISB'!$B:$BB,52,0)</f>
        <v>57265</v>
      </c>
      <c r="BB51" s="128">
        <f>VLOOKUP($A51,'[1]New ISB'!$B:$BB,53,0)</f>
        <v>0</v>
      </c>
      <c r="BC51" s="128">
        <f>VLOOKUP($A51,'[1]New ISB'!$B:$BC,54,0)</f>
        <v>0</v>
      </c>
      <c r="BD51" s="128">
        <f>VLOOKUP($A51,'[1]New ISB'!$B:$BD,55,0)</f>
        <v>188159.99231709063</v>
      </c>
      <c r="BE51" s="128">
        <f>VLOOKUP($A51,'[1]New ISB'!$B:$BE,56,0)</f>
        <v>188159.9923170906</v>
      </c>
      <c r="BF51" s="128">
        <f>VLOOKUP($A51,'[1]New ISB'!$B:$BF,57,0)</f>
        <v>0</v>
      </c>
      <c r="BG51" s="128">
        <f>VLOOKUP(A51,'[1]New ISB'!$B:$BG,58,0)</f>
        <v>57265</v>
      </c>
      <c r="BH51" s="128">
        <f>VLOOKUP($A51,'[1]New ISB'!$B:$BH,59,0)</f>
        <v>-74412.44</v>
      </c>
      <c r="BI51" s="128">
        <f>VLOOKUP($A51,'[1]New ISB'!$B:$BI,60,0)</f>
        <v>56482.552317090624</v>
      </c>
      <c r="BJ51" s="128">
        <f>VLOOKUP($A51,'[1]New ISB'!$B:$BJ,61,0)</f>
        <v>4344.8117166992788</v>
      </c>
      <c r="BK51" s="128">
        <f>VLOOKUP($A51,'[1]New ISB'!$B:$BK,62,0)</f>
        <v>4253.2239499999996</v>
      </c>
      <c r="BL51" s="128">
        <f>VLOOKUP($A51,'[1]New ISB'!$B:$BL,63,0)</f>
        <v>2.1533727773558504E-2</v>
      </c>
      <c r="BM51" s="128">
        <f>VLOOKUP($A51,'[1]New ISB'!$B:$BM,64,0)</f>
        <v>0</v>
      </c>
      <c r="BN51" s="128">
        <f>VLOOKUP($A51,'[1]New ISB'!$B:$BN,65,0)</f>
        <v>0</v>
      </c>
      <c r="BO51" s="128">
        <f>VLOOKUP($A51,'[1]New ISB'!$B:$BO,66,0)</f>
        <v>188159.99231709063</v>
      </c>
      <c r="BP51" s="128">
        <f>VLOOKUP($A51,'[1]New ISB'!$B:$BP,67,0)</f>
        <v>14473.845562853125</v>
      </c>
      <c r="BQ51" s="129" t="str">
        <f>VLOOKUP($A51,'[1]New ISB'!$B:$BQ,68,0)</f>
        <v>Y</v>
      </c>
      <c r="BR51" s="155">
        <f>VLOOKUP($A51,'[1]New ISB'!$B:$BR,69,0)</f>
        <v>14473.845562853125</v>
      </c>
      <c r="BS51" s="155">
        <f>VLOOKUP($A51,'[1]New ISB'!$B:$BS,70,0)</f>
        <v>0.2511279598769387</v>
      </c>
      <c r="BT51" s="155">
        <f>VLOOKUP($A51,'[1]New ISB'!$B:$BT,71,0)</f>
        <v>-255.96651599999998</v>
      </c>
      <c r="BU51" s="155">
        <f>VLOOKUP($A51,'[1]New ISB'!$B:$BU,72,0)</f>
        <v>187904.02580109064</v>
      </c>
      <c r="BV51" s="128">
        <v>0</v>
      </c>
      <c r="BW51" s="155">
        <f>VLOOKUP($A51,'[1]New ISB'!$B:$BW,74,0)</f>
        <v>187904.02580109064</v>
      </c>
      <c r="BY51" s="155">
        <f>VLOOKUP($A51,'[1]New ISB'!$B:$BX,75,0)</f>
        <v>0</v>
      </c>
      <c r="BZ51" s="128">
        <f>VLOOKUP(A51,'[1]New ISB'!$B:$F,5,0)</f>
        <v>13</v>
      </c>
      <c r="CA51" s="126">
        <v>0</v>
      </c>
      <c r="CB51" s="126">
        <v>0</v>
      </c>
      <c r="CD51" s="128"/>
      <c r="CH51" s="126" t="s">
        <v>152</v>
      </c>
      <c r="CI51" s="126">
        <v>2007</v>
      </c>
      <c r="CJ51" s="146"/>
      <c r="CK51" s="147"/>
    </row>
    <row r="52" spans="1:89" x14ac:dyDescent="0.25">
      <c r="A52" s="126">
        <v>110476</v>
      </c>
      <c r="B52" s="126">
        <v>8263369</v>
      </c>
      <c r="C52" s="126" t="s">
        <v>190</v>
      </c>
      <c r="D52" s="128">
        <f>VLOOKUP($A52,'[1]New ISB'!$B:$GE,4,0)</f>
        <v>264</v>
      </c>
      <c r="E52" s="128">
        <f>VLOOKUP($A52,'[1]New ISB'!$B:$GE,5,0)</f>
        <v>264</v>
      </c>
      <c r="F52" s="128">
        <f>VLOOKUP($A52,'[1]New ISB'!$B:$GE,6,0)</f>
        <v>0</v>
      </c>
      <c r="G52" s="128">
        <f>VLOOKUP($A52,'[1]New ISB'!$B:$J,7,0)</f>
        <v>913923.59209271998</v>
      </c>
      <c r="H52" s="128">
        <f>VLOOKUP($A52,'[1]New ISB'!$B:$J,8,0)</f>
        <v>0</v>
      </c>
      <c r="I52" s="128">
        <f>VLOOKUP($A52,'[1]New ISB'!$B:$J,9,0)</f>
        <v>0</v>
      </c>
      <c r="J52" s="128">
        <f>VLOOKUP($A52,'[1]New ISB'!$B:$N,10,0)</f>
        <v>14319.921600000018</v>
      </c>
      <c r="K52" s="128">
        <f>VLOOKUP($A52,'[1]New ISB'!$B:$N,11,0)</f>
        <v>0</v>
      </c>
      <c r="L52" s="128">
        <f>VLOOKUP($A52,'[1]New ISB'!$B:$N,12,0)</f>
        <v>21032.384850000028</v>
      </c>
      <c r="M52" s="128">
        <f>VLOOKUP($A52,'[1]New ISB'!$B:$N,13,0)</f>
        <v>0</v>
      </c>
      <c r="N52" s="128">
        <f>VLOOKUP($A52,'[1]New ISB'!$B:$AK,14,0)</f>
        <v>6151.8054000000002</v>
      </c>
      <c r="O52" s="128">
        <f>VLOOKUP($A52,'[1]New ISB'!$B:$AK,15,0)</f>
        <v>15842.441999999975</v>
      </c>
      <c r="P52" s="128">
        <f>VLOOKUP($A52,'[1]New ISB'!$B:$AK,16,0)</f>
        <v>8147.5416000000023</v>
      </c>
      <c r="Q52" s="128">
        <f>VLOOKUP($A52,'[1]New ISB'!$B:$AK,17,0)</f>
        <v>987.58080000000064</v>
      </c>
      <c r="R52" s="128">
        <f>VLOOKUP($A52,'[1]New ISB'!$B:$AK,18,0)</f>
        <v>4197.2183999999988</v>
      </c>
      <c r="S52" s="128">
        <f>VLOOKUP($A52,'[1]New ISB'!$B:$AK,19,0)</f>
        <v>2067.7473000000068</v>
      </c>
      <c r="T52" s="128">
        <f>VLOOKUP($A52,'[1]New ISB'!$B:$AK,20,0)</f>
        <v>0</v>
      </c>
      <c r="U52" s="128">
        <f>VLOOKUP($A52,'[1]New ISB'!$B:$AK,21,0)</f>
        <v>0</v>
      </c>
      <c r="V52" s="128">
        <f>VLOOKUP($A52,'[1]New ISB'!$B:$AK,22,0)</f>
        <v>0</v>
      </c>
      <c r="W52" s="128">
        <f>VLOOKUP($A52,'[1]New ISB'!$B:$AK,23,0)</f>
        <v>0</v>
      </c>
      <c r="X52" s="128">
        <f>VLOOKUP($A52,'[1]New ISB'!$B:$AK,24,0)</f>
        <v>0</v>
      </c>
      <c r="Y52" s="128">
        <f>VLOOKUP($A52,'[1]New ISB'!$B:$AK,25,0)</f>
        <v>0</v>
      </c>
      <c r="Z52" s="128">
        <f>VLOOKUP($A52,'[1]New ISB'!$B:$AB,26,0)</f>
        <v>26926.348307692315</v>
      </c>
      <c r="AA52" s="128">
        <f>VLOOKUP($A52,'[1]New ISB'!$B:$AB,27,0)</f>
        <v>0</v>
      </c>
      <c r="AB52" s="128">
        <v>0</v>
      </c>
      <c r="AC52" s="128">
        <f>VLOOKUP($A52,'[1]New ISB'!$B:$AD,28,0)</f>
        <v>114101.47465374449</v>
      </c>
      <c r="AD52" s="128">
        <f>VLOOKUP($A52,'[1]New ISB'!$B:$AD,29,0)</f>
        <v>0</v>
      </c>
      <c r="AE52" s="128">
        <f>VLOOKUP($A52,'[1]New ISB'!$B:$AF,30,0)</f>
        <v>0</v>
      </c>
      <c r="AF52" s="128">
        <f>VLOOKUP($A52,'[1]New ISB'!$B:$AF,31,0)</f>
        <v>0</v>
      </c>
      <c r="AG52" s="128">
        <f>VLOOKUP(A52,'[1]New ISB'!$B:$AG,32,0)</f>
        <v>131677.44</v>
      </c>
      <c r="AH52" s="128">
        <f>VLOOKUP(A52,'[1]New ISB'!$B:$AH,33,0)</f>
        <v>0</v>
      </c>
      <c r="AI52" s="128">
        <v>0</v>
      </c>
      <c r="AJ52" s="128">
        <f>VLOOKUP(A52,'[1]New ISB'!$B:$AJ,35,0)</f>
        <v>0</v>
      </c>
      <c r="AK52" s="128">
        <f>VLOOKUP(A52,'[1]New ISB'!$B:$AK,36,0)</f>
        <v>5222.3999999999996</v>
      </c>
      <c r="AL52" s="128">
        <v>0</v>
      </c>
      <c r="AM52" s="128">
        <v>0</v>
      </c>
      <c r="AN52" s="128">
        <v>0</v>
      </c>
      <c r="AO52" s="128">
        <v>0</v>
      </c>
      <c r="AP52" s="128">
        <v>0</v>
      </c>
      <c r="AQ52" s="128">
        <v>0</v>
      </c>
      <c r="AR52" s="128">
        <v>0</v>
      </c>
      <c r="AS52" s="128">
        <v>0</v>
      </c>
      <c r="AT52" s="128">
        <f>VLOOKUP($A52,'[1]New ISB'!$B:$AW,45,0)</f>
        <v>913923.59209271998</v>
      </c>
      <c r="AU52" s="128">
        <f>VLOOKUP($A52,'[1]New ISB'!$B:$AW,46,0)</f>
        <v>213774.46491143684</v>
      </c>
      <c r="AV52" s="128">
        <f>VLOOKUP($A52,'[1]New ISB'!$B:$AW,47,0)</f>
        <v>136899.84</v>
      </c>
      <c r="AW52" s="128">
        <f>VLOOKUP($A52,'[1]New ISB'!$B:$AW,48,0)</f>
        <v>114082.5490359687</v>
      </c>
      <c r="AX52" s="128">
        <f>VLOOKUP($A52,'[1]New ISB'!$B:$AX,49,0)</f>
        <v>1264597.8970041568</v>
      </c>
      <c r="AY52" s="128">
        <f>VLOOKUP($A52,'[1]New ISB'!$B:$BB,50,0)</f>
        <v>1259375.4970041569</v>
      </c>
      <c r="AZ52" s="128">
        <f>VLOOKUP($A52,'[1]New ISB'!$B:$BB,51,0)</f>
        <v>4405</v>
      </c>
      <c r="BA52" s="128">
        <f>VLOOKUP($A52,'[1]New ISB'!$B:$BB,52,0)</f>
        <v>1162920</v>
      </c>
      <c r="BB52" s="128">
        <f>VLOOKUP($A52,'[1]New ISB'!$B:$BB,53,0)</f>
        <v>0</v>
      </c>
      <c r="BC52" s="128">
        <f>VLOOKUP($A52,'[1]New ISB'!$B:$BC,54,0)</f>
        <v>0</v>
      </c>
      <c r="BD52" s="128">
        <f>VLOOKUP($A52,'[1]New ISB'!$B:$BD,55,0)</f>
        <v>1264597.8970041568</v>
      </c>
      <c r="BE52" s="128">
        <f>VLOOKUP($A52,'[1]New ISB'!$B:$BE,56,0)</f>
        <v>1264597.8970041568</v>
      </c>
      <c r="BF52" s="128">
        <f>VLOOKUP($A52,'[1]New ISB'!$B:$BF,57,0)</f>
        <v>0</v>
      </c>
      <c r="BG52" s="128">
        <f>VLOOKUP(A52,'[1]New ISB'!$B:$BG,58,0)</f>
        <v>1168142.3999999999</v>
      </c>
      <c r="BH52" s="128">
        <f>VLOOKUP($A52,'[1]New ISB'!$B:$BH,59,0)</f>
        <v>1031242.5599999999</v>
      </c>
      <c r="BI52" s="128">
        <f>VLOOKUP($A52,'[1]New ISB'!$B:$BI,60,0)</f>
        <v>1127698.057004157</v>
      </c>
      <c r="BJ52" s="128">
        <f>VLOOKUP($A52,'[1]New ISB'!$B:$BJ,61,0)</f>
        <v>4271.58354925817</v>
      </c>
      <c r="BK52" s="128">
        <f>VLOOKUP($A52,'[1]New ISB'!$B:$BK,62,0)</f>
        <v>3998.6370665427517</v>
      </c>
      <c r="BL52" s="128">
        <f>VLOOKUP($A52,'[1]New ISB'!$B:$BL,63,0)</f>
        <v>6.8259879097106888E-2</v>
      </c>
      <c r="BM52" s="128">
        <f>VLOOKUP($A52,'[1]New ISB'!$B:$BM,64,0)</f>
        <v>0</v>
      </c>
      <c r="BN52" s="128">
        <f>VLOOKUP($A52,'[1]New ISB'!$B:$BN,65,0)</f>
        <v>0</v>
      </c>
      <c r="BO52" s="128">
        <f>VLOOKUP($A52,'[1]New ISB'!$B:$BO,66,0)</f>
        <v>1264597.8970041568</v>
      </c>
      <c r="BP52" s="128">
        <f>VLOOKUP($A52,'[1]New ISB'!$B:$BP,67,0)</f>
        <v>4770.361731076352</v>
      </c>
      <c r="BQ52" s="129" t="str">
        <f>VLOOKUP($A52,'[1]New ISB'!$B:$BQ,68,0)</f>
        <v>Y</v>
      </c>
      <c r="BR52" s="155">
        <f>VLOOKUP($A52,'[1]New ISB'!$B:$BR,69,0)</f>
        <v>4790.1435492581695</v>
      </c>
      <c r="BS52" s="155">
        <f>VLOOKUP($A52,'[1]New ISB'!$B:$BS,70,0)</f>
        <v>6.2655817870631125E-2</v>
      </c>
      <c r="BT52" s="155">
        <f>VLOOKUP($A52,'[1]New ISB'!$B:$BT,71,0)</f>
        <v>-5198.0892480000002</v>
      </c>
      <c r="BU52" s="155">
        <f>VLOOKUP($A52,'[1]New ISB'!$B:$BU,72,0)</f>
        <v>1259399.8077561569</v>
      </c>
      <c r="BV52" s="128">
        <v>0</v>
      </c>
      <c r="BW52" s="155">
        <f>VLOOKUP($A52,'[1]New ISB'!$B:$BW,74,0)</f>
        <v>1259399.8077561569</v>
      </c>
      <c r="BY52" s="155">
        <f>VLOOKUP($A52,'[1]New ISB'!$B:$BX,75,0)</f>
        <v>5222.3999999999996</v>
      </c>
      <c r="BZ52" s="128">
        <f>VLOOKUP(A52,'[1]New ISB'!$B:$F,5,0)</f>
        <v>264</v>
      </c>
      <c r="CA52" s="126">
        <v>0</v>
      </c>
      <c r="CB52" s="126">
        <v>0</v>
      </c>
      <c r="CD52" s="128"/>
      <c r="CH52" s="126" t="s">
        <v>153</v>
      </c>
      <c r="CI52" s="126">
        <v>4005</v>
      </c>
      <c r="CJ52" s="146"/>
      <c r="CK52" s="147"/>
    </row>
    <row r="53" spans="1:89" x14ac:dyDescent="0.25">
      <c r="A53" s="126">
        <v>134073</v>
      </c>
      <c r="B53" s="126">
        <v>8263376</v>
      </c>
      <c r="C53" s="126" t="s">
        <v>131</v>
      </c>
      <c r="D53" s="128">
        <f>VLOOKUP($A53,'[1]New ISB'!$B:$GE,4,0)</f>
        <v>408</v>
      </c>
      <c r="E53" s="128">
        <f>VLOOKUP($A53,'[1]New ISB'!$B:$GE,5,0)</f>
        <v>408</v>
      </c>
      <c r="F53" s="128">
        <f>VLOOKUP($A53,'[1]New ISB'!$B:$GE,6,0)</f>
        <v>0</v>
      </c>
      <c r="G53" s="128">
        <f>VLOOKUP($A53,'[1]New ISB'!$B:$J,7,0)</f>
        <v>1412427.3695978399</v>
      </c>
      <c r="H53" s="128">
        <f>VLOOKUP($A53,'[1]New ISB'!$B:$J,8,0)</f>
        <v>0</v>
      </c>
      <c r="I53" s="128">
        <f>VLOOKUP($A53,'[1]New ISB'!$B:$J,9,0)</f>
        <v>0</v>
      </c>
      <c r="J53" s="128">
        <f>VLOOKUP($A53,'[1]New ISB'!$B:$N,10,0)</f>
        <v>18270.244799999997</v>
      </c>
      <c r="K53" s="128">
        <f>VLOOKUP($A53,'[1]New ISB'!$B:$N,11,0)</f>
        <v>0</v>
      </c>
      <c r="L53" s="128">
        <f>VLOOKUP($A53,'[1]New ISB'!$B:$N,12,0)</f>
        <v>29010.185999999994</v>
      </c>
      <c r="M53" s="128">
        <f>VLOOKUP($A53,'[1]New ISB'!$B:$N,13,0)</f>
        <v>0</v>
      </c>
      <c r="N53" s="128">
        <f>VLOOKUP($A53,'[1]New ISB'!$B:$AK,14,0)</f>
        <v>1183.0394999999985</v>
      </c>
      <c r="O53" s="128">
        <f>VLOOKUP($A53,'[1]New ISB'!$B:$AK,15,0)</f>
        <v>3744.5771999999979</v>
      </c>
      <c r="P53" s="128">
        <f>VLOOKUP($A53,'[1]New ISB'!$B:$AK,16,0)</f>
        <v>1357.9236000000003</v>
      </c>
      <c r="Q53" s="128">
        <f>VLOOKUP($A53,'[1]New ISB'!$B:$AK,17,0)</f>
        <v>0</v>
      </c>
      <c r="R53" s="128">
        <f>VLOOKUP($A53,'[1]New ISB'!$B:$AK,18,0)</f>
        <v>1049.3046000000008</v>
      </c>
      <c r="S53" s="128">
        <f>VLOOKUP($A53,'[1]New ISB'!$B:$AK,19,0)</f>
        <v>0</v>
      </c>
      <c r="T53" s="128">
        <f>VLOOKUP($A53,'[1]New ISB'!$B:$AK,20,0)</f>
        <v>0</v>
      </c>
      <c r="U53" s="128">
        <f>VLOOKUP($A53,'[1]New ISB'!$B:$AK,21,0)</f>
        <v>0</v>
      </c>
      <c r="V53" s="128">
        <f>VLOOKUP($A53,'[1]New ISB'!$B:$AK,22,0)</f>
        <v>0</v>
      </c>
      <c r="W53" s="128">
        <f>VLOOKUP($A53,'[1]New ISB'!$B:$AK,23,0)</f>
        <v>0</v>
      </c>
      <c r="X53" s="128">
        <f>VLOOKUP($A53,'[1]New ISB'!$B:$AK,24,0)</f>
        <v>0</v>
      </c>
      <c r="Y53" s="128">
        <f>VLOOKUP($A53,'[1]New ISB'!$B:$AK,25,0)</f>
        <v>0</v>
      </c>
      <c r="Z53" s="128">
        <f>VLOOKUP($A53,'[1]New ISB'!$B:$AB,26,0)</f>
        <v>49234.786624719112</v>
      </c>
      <c r="AA53" s="128">
        <f>VLOOKUP($A53,'[1]New ISB'!$B:$AB,27,0)</f>
        <v>0</v>
      </c>
      <c r="AB53" s="128">
        <v>0</v>
      </c>
      <c r="AC53" s="128">
        <f>VLOOKUP($A53,'[1]New ISB'!$B:$AD,28,0)</f>
        <v>94822.872832652996</v>
      </c>
      <c r="AD53" s="128">
        <f>VLOOKUP($A53,'[1]New ISB'!$B:$AD,29,0)</f>
        <v>0</v>
      </c>
      <c r="AE53" s="128">
        <f>VLOOKUP($A53,'[1]New ISB'!$B:$AF,30,0)</f>
        <v>0</v>
      </c>
      <c r="AF53" s="128">
        <f>VLOOKUP($A53,'[1]New ISB'!$B:$AF,31,0)</f>
        <v>0</v>
      </c>
      <c r="AG53" s="128">
        <f>VLOOKUP(A53,'[1]New ISB'!$B:$AG,32,0)</f>
        <v>131677.44</v>
      </c>
      <c r="AH53" s="128">
        <f>VLOOKUP(A53,'[1]New ISB'!$B:$AH,33,0)</f>
        <v>0</v>
      </c>
      <c r="AI53" s="128">
        <v>0</v>
      </c>
      <c r="AJ53" s="128">
        <f>VLOOKUP(A53,'[1]New ISB'!$B:$AJ,35,0)</f>
        <v>0</v>
      </c>
      <c r="AK53" s="128">
        <f>VLOOKUP(A53,'[1]New ISB'!$B:$AK,36,0)</f>
        <v>60416</v>
      </c>
      <c r="AL53" s="128">
        <v>0</v>
      </c>
      <c r="AM53" s="128">
        <v>0</v>
      </c>
      <c r="AN53" s="128">
        <v>0</v>
      </c>
      <c r="AO53" s="128">
        <v>0</v>
      </c>
      <c r="AP53" s="128">
        <v>0</v>
      </c>
      <c r="AQ53" s="128">
        <v>0</v>
      </c>
      <c r="AR53" s="128">
        <v>0</v>
      </c>
      <c r="AS53" s="128">
        <v>0</v>
      </c>
      <c r="AT53" s="128">
        <f>VLOOKUP($A53,'[1]New ISB'!$B:$AW,45,0)</f>
        <v>1412427.3695978399</v>
      </c>
      <c r="AU53" s="128">
        <f>VLOOKUP($A53,'[1]New ISB'!$B:$AW,46,0)</f>
        <v>198672.93515737209</v>
      </c>
      <c r="AV53" s="128">
        <f>VLOOKUP($A53,'[1]New ISB'!$B:$AW,47,0)</f>
        <v>192093.44</v>
      </c>
      <c r="AW53" s="128">
        <f>VLOOKUP($A53,'[1]New ISB'!$B:$AW,48,0)</f>
        <v>113820.6113802605</v>
      </c>
      <c r="AX53" s="128">
        <f>VLOOKUP($A53,'[1]New ISB'!$B:$AX,49,0)</f>
        <v>1803193.744755212</v>
      </c>
      <c r="AY53" s="128">
        <f>VLOOKUP($A53,'[1]New ISB'!$B:$BB,50,0)</f>
        <v>1742777.744755212</v>
      </c>
      <c r="AZ53" s="128">
        <f>VLOOKUP($A53,'[1]New ISB'!$B:$BB,51,0)</f>
        <v>4405</v>
      </c>
      <c r="BA53" s="128">
        <f>VLOOKUP($A53,'[1]New ISB'!$B:$BB,52,0)</f>
        <v>1797240</v>
      </c>
      <c r="BB53" s="128">
        <f>VLOOKUP($A53,'[1]New ISB'!$B:$BB,53,0)</f>
        <v>54462.255244788015</v>
      </c>
      <c r="BC53" s="128">
        <f>VLOOKUP($A53,'[1]New ISB'!$B:$BC,54,0)</f>
        <v>0</v>
      </c>
      <c r="BD53" s="128">
        <f>VLOOKUP($A53,'[1]New ISB'!$B:$BD,55,0)</f>
        <v>1857656</v>
      </c>
      <c r="BE53" s="128">
        <f>VLOOKUP($A53,'[1]New ISB'!$B:$BE,56,0)</f>
        <v>1857655.9999999998</v>
      </c>
      <c r="BF53" s="128">
        <f>VLOOKUP($A53,'[1]New ISB'!$B:$BF,57,0)</f>
        <v>0</v>
      </c>
      <c r="BG53" s="128">
        <f>VLOOKUP(A53,'[1]New ISB'!$B:$BG,58,0)</f>
        <v>1857656</v>
      </c>
      <c r="BH53" s="128">
        <f>VLOOKUP($A53,'[1]New ISB'!$B:$BH,59,0)</f>
        <v>1665562.56</v>
      </c>
      <c r="BI53" s="128">
        <f>VLOOKUP($A53,'[1]New ISB'!$B:$BI,60,0)</f>
        <v>1665562.56</v>
      </c>
      <c r="BJ53" s="128">
        <f>VLOOKUP($A53,'[1]New ISB'!$B:$BJ,61,0)</f>
        <v>4082.2611764705885</v>
      </c>
      <c r="BK53" s="128">
        <f>VLOOKUP($A53,'[1]New ISB'!$B:$BK,62,0)</f>
        <v>4065.8461657074345</v>
      </c>
      <c r="BL53" s="128">
        <f>VLOOKUP($A53,'[1]New ISB'!$B:$BL,63,0)</f>
        <v>4.0372926308927057E-3</v>
      </c>
      <c r="BM53" s="128">
        <f>VLOOKUP($A53,'[1]New ISB'!$B:$BM,64,0)</f>
        <v>0</v>
      </c>
      <c r="BN53" s="128">
        <f>VLOOKUP($A53,'[1]New ISB'!$B:$BN,65,0)</f>
        <v>0</v>
      </c>
      <c r="BO53" s="128">
        <f>VLOOKUP($A53,'[1]New ISB'!$B:$BO,66,0)</f>
        <v>1857656</v>
      </c>
      <c r="BP53" s="128">
        <f>VLOOKUP($A53,'[1]New ISB'!$B:$BP,67,0)</f>
        <v>4405</v>
      </c>
      <c r="BQ53" s="129" t="str">
        <f>VLOOKUP($A53,'[1]New ISB'!$B:$BQ,68,0)</f>
        <v>Y</v>
      </c>
      <c r="BR53" s="155">
        <f>VLOOKUP($A53,'[1]New ISB'!$B:$BR,69,0)</f>
        <v>4553.0784313725489</v>
      </c>
      <c r="BS53" s="155">
        <f>VLOOKUP($A53,'[1]New ISB'!$B:$BS,70,0)</f>
        <v>5.6198537551783723E-3</v>
      </c>
      <c r="BT53" s="155">
        <f>VLOOKUP($A53,'[1]New ISB'!$B:$BT,71,0)</f>
        <v>-8033.410656</v>
      </c>
      <c r="BU53" s="155">
        <f>VLOOKUP($A53,'[1]New ISB'!$B:$BU,72,0)</f>
        <v>1849622.589344</v>
      </c>
      <c r="BV53" s="128">
        <v>0</v>
      </c>
      <c r="BW53" s="155">
        <f>VLOOKUP($A53,'[1]New ISB'!$B:$BW,74,0)</f>
        <v>1849622.589344</v>
      </c>
      <c r="BY53" s="155">
        <f>VLOOKUP($A53,'[1]New ISB'!$B:$BX,75,0)</f>
        <v>60416</v>
      </c>
      <c r="BZ53" s="128">
        <f>VLOOKUP(A53,'[1]New ISB'!$B:$F,5,0)</f>
        <v>408</v>
      </c>
      <c r="CA53" s="126">
        <v>0</v>
      </c>
      <c r="CB53" s="126">
        <v>0</v>
      </c>
      <c r="CD53" s="128"/>
      <c r="CH53" s="126" t="s">
        <v>154</v>
      </c>
      <c r="CI53" s="126">
        <v>2506</v>
      </c>
      <c r="CJ53" s="146"/>
      <c r="CK53" s="147"/>
    </row>
    <row r="54" spans="1:89" x14ac:dyDescent="0.25">
      <c r="A54" s="126">
        <v>110481</v>
      </c>
      <c r="B54" s="126">
        <v>8263377</v>
      </c>
      <c r="C54" s="126" t="s">
        <v>86</v>
      </c>
      <c r="D54" s="128">
        <f>VLOOKUP($A54,'[1]New ISB'!$B:$GE,4,0)</f>
        <v>173</v>
      </c>
      <c r="E54" s="128">
        <f>VLOOKUP($A54,'[1]New ISB'!$B:$GE,5,0)</f>
        <v>173</v>
      </c>
      <c r="F54" s="128">
        <f>VLOOKUP($A54,'[1]New ISB'!$B:$GE,6,0)</f>
        <v>0</v>
      </c>
      <c r="G54" s="128">
        <f>VLOOKUP($A54,'[1]New ISB'!$B:$J,7,0)</f>
        <v>598896.89936378994</v>
      </c>
      <c r="H54" s="128">
        <f>VLOOKUP($A54,'[1]New ISB'!$B:$J,8,0)</f>
        <v>0</v>
      </c>
      <c r="I54" s="128">
        <f>VLOOKUP($A54,'[1]New ISB'!$B:$J,9,0)</f>
        <v>0</v>
      </c>
      <c r="J54" s="128">
        <f>VLOOKUP($A54,'[1]New ISB'!$B:$N,10,0)</f>
        <v>21232.987200000029</v>
      </c>
      <c r="K54" s="128">
        <f>VLOOKUP($A54,'[1]New ISB'!$B:$N,11,0)</f>
        <v>0</v>
      </c>
      <c r="L54" s="128">
        <f>VLOOKUP($A54,'[1]New ISB'!$B:$N,12,0)</f>
        <v>31185.949950000038</v>
      </c>
      <c r="M54" s="128">
        <f>VLOOKUP($A54,'[1]New ISB'!$B:$N,13,0)</f>
        <v>0</v>
      </c>
      <c r="N54" s="128">
        <f>VLOOKUP($A54,'[1]New ISB'!$B:$AK,14,0)</f>
        <v>8805.390511046493</v>
      </c>
      <c r="O54" s="128">
        <f>VLOOKUP($A54,'[1]New ISB'!$B:$AK,15,0)</f>
        <v>11588.763069767456</v>
      </c>
      <c r="P54" s="128">
        <f>VLOOKUP($A54,'[1]New ISB'!$B:$AK,16,0)</f>
        <v>13202.912211627929</v>
      </c>
      <c r="Q54" s="128">
        <f>VLOOKUP($A54,'[1]New ISB'!$B:$AK,17,0)</f>
        <v>1986.6450976744206</v>
      </c>
      <c r="R54" s="128">
        <f>VLOOKUP($A54,'[1]New ISB'!$B:$AK,18,0)</f>
        <v>12137.159893604636</v>
      </c>
      <c r="S54" s="128">
        <f>VLOOKUP($A54,'[1]New ISB'!$B:$AK,19,0)</f>
        <v>7625.8199843023231</v>
      </c>
      <c r="T54" s="128">
        <f>VLOOKUP($A54,'[1]New ISB'!$B:$AK,20,0)</f>
        <v>0</v>
      </c>
      <c r="U54" s="128">
        <f>VLOOKUP($A54,'[1]New ISB'!$B:$AK,21,0)</f>
        <v>0</v>
      </c>
      <c r="V54" s="128">
        <f>VLOOKUP($A54,'[1]New ISB'!$B:$AK,22,0)</f>
        <v>0</v>
      </c>
      <c r="W54" s="128">
        <f>VLOOKUP($A54,'[1]New ISB'!$B:$AK,23,0)</f>
        <v>0</v>
      </c>
      <c r="X54" s="128">
        <f>VLOOKUP($A54,'[1]New ISB'!$B:$AK,24,0)</f>
        <v>0</v>
      </c>
      <c r="Y54" s="128">
        <f>VLOOKUP($A54,'[1]New ISB'!$B:$AK,25,0)</f>
        <v>0</v>
      </c>
      <c r="Z54" s="128">
        <f>VLOOKUP($A54,'[1]New ISB'!$B:$AB,26,0)</f>
        <v>26467.376461538413</v>
      </c>
      <c r="AA54" s="128">
        <f>VLOOKUP($A54,'[1]New ISB'!$B:$AB,27,0)</f>
        <v>0</v>
      </c>
      <c r="AB54" s="128">
        <v>0</v>
      </c>
      <c r="AC54" s="128">
        <f>VLOOKUP($A54,'[1]New ISB'!$B:$AD,28,0)</f>
        <v>82518.037555467658</v>
      </c>
      <c r="AD54" s="128">
        <f>VLOOKUP($A54,'[1]New ISB'!$B:$AD,29,0)</f>
        <v>0</v>
      </c>
      <c r="AE54" s="128">
        <f>VLOOKUP($A54,'[1]New ISB'!$B:$AF,30,0)</f>
        <v>8379.931707000047</v>
      </c>
      <c r="AF54" s="128">
        <f>VLOOKUP($A54,'[1]New ISB'!$B:$AF,31,0)</f>
        <v>0</v>
      </c>
      <c r="AG54" s="128">
        <f>VLOOKUP(A54,'[1]New ISB'!$B:$AG,32,0)</f>
        <v>131677.44</v>
      </c>
      <c r="AH54" s="128">
        <f>VLOOKUP(A54,'[1]New ISB'!$B:$AH,33,0)</f>
        <v>0</v>
      </c>
      <c r="AI54" s="128">
        <v>0</v>
      </c>
      <c r="AJ54" s="128">
        <f>VLOOKUP(A54,'[1]New ISB'!$B:$AJ,35,0)</f>
        <v>0</v>
      </c>
      <c r="AK54" s="128">
        <f>VLOOKUP(A54,'[1]New ISB'!$B:$AK,36,0)</f>
        <v>4582.3999999999996</v>
      </c>
      <c r="AL54" s="128">
        <v>0</v>
      </c>
      <c r="AM54" s="128">
        <v>0</v>
      </c>
      <c r="AN54" s="128">
        <v>0</v>
      </c>
      <c r="AO54" s="128">
        <v>0</v>
      </c>
      <c r="AP54" s="128">
        <v>0</v>
      </c>
      <c r="AQ54" s="128">
        <v>0</v>
      </c>
      <c r="AR54" s="128">
        <v>0</v>
      </c>
      <c r="AS54" s="128">
        <v>0</v>
      </c>
      <c r="AT54" s="128">
        <f>VLOOKUP($A54,'[1]New ISB'!$B:$AW,45,0)</f>
        <v>598896.89936378994</v>
      </c>
      <c r="AU54" s="128">
        <f>VLOOKUP($A54,'[1]New ISB'!$B:$AW,46,0)</f>
        <v>225130.97364202945</v>
      </c>
      <c r="AV54" s="128">
        <f>VLOOKUP($A54,'[1]New ISB'!$B:$AW,47,0)</f>
        <v>136259.84</v>
      </c>
      <c r="AW54" s="128">
        <f>VLOOKUP($A54,'[1]New ISB'!$B:$AW,48,0)</f>
        <v>98129.151901231875</v>
      </c>
      <c r="AX54" s="128">
        <f>VLOOKUP($A54,'[1]New ISB'!$B:$AX,49,0)</f>
        <v>960287.71300581936</v>
      </c>
      <c r="AY54" s="128">
        <f>VLOOKUP($A54,'[1]New ISB'!$B:$BB,50,0)</f>
        <v>955705.31300581933</v>
      </c>
      <c r="AZ54" s="128">
        <f>VLOOKUP($A54,'[1]New ISB'!$B:$BB,51,0)</f>
        <v>4405</v>
      </c>
      <c r="BA54" s="128">
        <f>VLOOKUP($A54,'[1]New ISB'!$B:$BB,52,0)</f>
        <v>762065</v>
      </c>
      <c r="BB54" s="128">
        <f>VLOOKUP($A54,'[1]New ISB'!$B:$BB,53,0)</f>
        <v>0</v>
      </c>
      <c r="BC54" s="128">
        <f>VLOOKUP($A54,'[1]New ISB'!$B:$BC,54,0)</f>
        <v>0</v>
      </c>
      <c r="BD54" s="128">
        <f>VLOOKUP($A54,'[1]New ISB'!$B:$BD,55,0)</f>
        <v>960287.71300581936</v>
      </c>
      <c r="BE54" s="128">
        <f>VLOOKUP($A54,'[1]New ISB'!$B:$BE,56,0)</f>
        <v>960287.71300581924</v>
      </c>
      <c r="BF54" s="128">
        <f>VLOOKUP($A54,'[1]New ISB'!$B:$BF,57,0)</f>
        <v>0</v>
      </c>
      <c r="BG54" s="128">
        <f>VLOOKUP(A54,'[1]New ISB'!$B:$BG,58,0)</f>
        <v>766647.4</v>
      </c>
      <c r="BH54" s="128">
        <f>VLOOKUP($A54,'[1]New ISB'!$B:$BH,59,0)</f>
        <v>630387.55999999994</v>
      </c>
      <c r="BI54" s="128">
        <f>VLOOKUP($A54,'[1]New ISB'!$B:$BI,60,0)</f>
        <v>824027.87300581939</v>
      </c>
      <c r="BJ54" s="128">
        <f>VLOOKUP($A54,'[1]New ISB'!$B:$BJ,61,0)</f>
        <v>4763.166895987395</v>
      </c>
      <c r="BK54" s="128">
        <f>VLOOKUP($A54,'[1]New ISB'!$B:$BK,62,0)</f>
        <v>4462.938676804124</v>
      </c>
      <c r="BL54" s="128">
        <f>VLOOKUP($A54,'[1]New ISB'!$B:$BL,63,0)</f>
        <v>6.7271419332667615E-2</v>
      </c>
      <c r="BM54" s="128">
        <f>VLOOKUP($A54,'[1]New ISB'!$B:$BM,64,0)</f>
        <v>0</v>
      </c>
      <c r="BN54" s="128">
        <f>VLOOKUP($A54,'[1]New ISB'!$B:$BN,65,0)</f>
        <v>0</v>
      </c>
      <c r="BO54" s="128">
        <f>VLOOKUP($A54,'[1]New ISB'!$B:$BO,66,0)</f>
        <v>960287.71300581936</v>
      </c>
      <c r="BP54" s="128">
        <f>VLOOKUP($A54,'[1]New ISB'!$B:$BP,67,0)</f>
        <v>5524.3081676636957</v>
      </c>
      <c r="BQ54" s="129" t="str">
        <f>VLOOKUP($A54,'[1]New ISB'!$B:$BQ,68,0)</f>
        <v>Y</v>
      </c>
      <c r="BR54" s="155">
        <f>VLOOKUP($A54,'[1]New ISB'!$B:$BR,69,0)</f>
        <v>5550.7960289353723</v>
      </c>
      <c r="BS54" s="155">
        <f>VLOOKUP($A54,'[1]New ISB'!$B:$BS,70,0)</f>
        <v>7.4725888455744682E-2</v>
      </c>
      <c r="BT54" s="155">
        <f>VLOOKUP($A54,'[1]New ISB'!$B:$BT,71,0)</f>
        <v>-3406.3236360000001</v>
      </c>
      <c r="BU54" s="155">
        <f>VLOOKUP($A54,'[1]New ISB'!$B:$BU,72,0)</f>
        <v>956881.38936981931</v>
      </c>
      <c r="BV54" s="128">
        <v>0</v>
      </c>
      <c r="BW54" s="155">
        <f>VLOOKUP($A54,'[1]New ISB'!$B:$BW,74,0)</f>
        <v>956881.38936981931</v>
      </c>
      <c r="BY54" s="155">
        <f>VLOOKUP($A54,'[1]New ISB'!$B:$BX,75,0)</f>
        <v>4582.3999999999996</v>
      </c>
      <c r="BZ54" s="128">
        <f>VLOOKUP(A54,'[1]New ISB'!$B:$F,5,0)</f>
        <v>173</v>
      </c>
      <c r="CA54" s="126">
        <v>0</v>
      </c>
      <c r="CB54" s="126">
        <v>0</v>
      </c>
      <c r="CD54" s="128"/>
      <c r="CH54" s="126" t="s">
        <v>155</v>
      </c>
      <c r="CI54" s="126">
        <v>2332</v>
      </c>
      <c r="CJ54" s="146"/>
      <c r="CK54" s="147"/>
    </row>
    <row r="55" spans="1:89" x14ac:dyDescent="0.25">
      <c r="A55" s="126">
        <v>110482</v>
      </c>
      <c r="B55" s="126">
        <v>8263378</v>
      </c>
      <c r="C55" s="126" t="s">
        <v>188</v>
      </c>
      <c r="D55" s="128">
        <f>VLOOKUP($A55,'[1]New ISB'!$B:$GE,4,0)</f>
        <v>354</v>
      </c>
      <c r="E55" s="128">
        <f>VLOOKUP($A55,'[1]New ISB'!$B:$GE,5,0)</f>
        <v>354</v>
      </c>
      <c r="F55" s="128">
        <f>VLOOKUP($A55,'[1]New ISB'!$B:$GE,6,0)</f>
        <v>0</v>
      </c>
      <c r="G55" s="128">
        <f>VLOOKUP($A55,'[1]New ISB'!$B:$J,7,0)</f>
        <v>1225488.45303342</v>
      </c>
      <c r="H55" s="128">
        <f>VLOOKUP($A55,'[1]New ISB'!$B:$J,8,0)</f>
        <v>0</v>
      </c>
      <c r="I55" s="128">
        <f>VLOOKUP($A55,'[1]New ISB'!$B:$J,9,0)</f>
        <v>0</v>
      </c>
      <c r="J55" s="128">
        <f>VLOOKUP($A55,'[1]New ISB'!$B:$N,10,0)</f>
        <v>55304.524799999912</v>
      </c>
      <c r="K55" s="128">
        <f>VLOOKUP($A55,'[1]New ISB'!$B:$N,11,0)</f>
        <v>0</v>
      </c>
      <c r="L55" s="128">
        <f>VLOOKUP($A55,'[1]New ISB'!$B:$N,12,0)</f>
        <v>81953.775450000103</v>
      </c>
      <c r="M55" s="128">
        <f>VLOOKUP($A55,'[1]New ISB'!$B:$N,13,0)</f>
        <v>0</v>
      </c>
      <c r="N55" s="128">
        <f>VLOOKUP($A55,'[1]New ISB'!$B:$AK,14,0)</f>
        <v>26263.476899999972</v>
      </c>
      <c r="O55" s="128">
        <f>VLOOKUP($A55,'[1]New ISB'!$B:$AK,15,0)</f>
        <v>14690.264399999949</v>
      </c>
      <c r="P55" s="128">
        <f>VLOOKUP($A55,'[1]New ISB'!$B:$AK,16,0)</f>
        <v>7694.9003999999995</v>
      </c>
      <c r="Q55" s="128">
        <f>VLOOKUP($A55,'[1]New ISB'!$B:$AK,17,0)</f>
        <v>4444.1135999999951</v>
      </c>
      <c r="R55" s="128">
        <f>VLOOKUP($A55,'[1]New ISB'!$B:$AK,18,0)</f>
        <v>3672.5660999999941</v>
      </c>
      <c r="S55" s="128">
        <f>VLOOKUP($A55,'[1]New ISB'!$B:$AK,19,0)</f>
        <v>1378.4981999999991</v>
      </c>
      <c r="T55" s="128">
        <f>VLOOKUP($A55,'[1]New ISB'!$B:$AK,20,0)</f>
        <v>0</v>
      </c>
      <c r="U55" s="128">
        <f>VLOOKUP($A55,'[1]New ISB'!$B:$AK,21,0)</f>
        <v>0</v>
      </c>
      <c r="V55" s="128">
        <f>VLOOKUP($A55,'[1]New ISB'!$B:$AK,22,0)</f>
        <v>0</v>
      </c>
      <c r="W55" s="128">
        <f>VLOOKUP($A55,'[1]New ISB'!$B:$AK,23,0)</f>
        <v>0</v>
      </c>
      <c r="X55" s="128">
        <f>VLOOKUP($A55,'[1]New ISB'!$B:$AK,24,0)</f>
        <v>0</v>
      </c>
      <c r="Y55" s="128">
        <f>VLOOKUP($A55,'[1]New ISB'!$B:$AK,25,0)</f>
        <v>0</v>
      </c>
      <c r="Z55" s="128">
        <f>VLOOKUP($A55,'[1]New ISB'!$B:$AB,26,0)</f>
        <v>52629.279966777431</v>
      </c>
      <c r="AA55" s="128">
        <f>VLOOKUP($A55,'[1]New ISB'!$B:$AB,27,0)</f>
        <v>0</v>
      </c>
      <c r="AB55" s="128">
        <v>0</v>
      </c>
      <c r="AC55" s="128">
        <f>VLOOKUP($A55,'[1]New ISB'!$B:$AD,28,0)</f>
        <v>143659.39189902297</v>
      </c>
      <c r="AD55" s="128">
        <f>VLOOKUP($A55,'[1]New ISB'!$B:$AD,29,0)</f>
        <v>0</v>
      </c>
      <c r="AE55" s="128">
        <f>VLOOKUP($A55,'[1]New ISB'!$B:$AF,30,0)</f>
        <v>8516.0326859999986</v>
      </c>
      <c r="AF55" s="128">
        <f>VLOOKUP($A55,'[1]New ISB'!$B:$AF,31,0)</f>
        <v>0</v>
      </c>
      <c r="AG55" s="128">
        <f>VLOOKUP(A55,'[1]New ISB'!$B:$AG,32,0)</f>
        <v>131677.44</v>
      </c>
      <c r="AH55" s="128">
        <f>VLOOKUP(A55,'[1]New ISB'!$B:$AH,33,0)</f>
        <v>0</v>
      </c>
      <c r="AI55" s="128">
        <v>0</v>
      </c>
      <c r="AJ55" s="128">
        <f>VLOOKUP(A55,'[1]New ISB'!$B:$AJ,35,0)</f>
        <v>0</v>
      </c>
      <c r="AK55" s="128">
        <f>VLOOKUP(A55,'[1]New ISB'!$B:$AK,36,0)</f>
        <v>7680</v>
      </c>
      <c r="AL55" s="128">
        <v>0</v>
      </c>
      <c r="AM55" s="128">
        <v>0</v>
      </c>
      <c r="AN55" s="128">
        <v>0</v>
      </c>
      <c r="AO55" s="128">
        <v>0</v>
      </c>
      <c r="AP55" s="128">
        <v>0</v>
      </c>
      <c r="AQ55" s="128">
        <v>0</v>
      </c>
      <c r="AR55" s="128">
        <v>0</v>
      </c>
      <c r="AS55" s="128">
        <v>0</v>
      </c>
      <c r="AT55" s="128">
        <f>VLOOKUP($A55,'[1]New ISB'!$B:$AW,45,0)</f>
        <v>1225488.45303342</v>
      </c>
      <c r="AU55" s="128">
        <f>VLOOKUP($A55,'[1]New ISB'!$B:$AW,46,0)</f>
        <v>400206.82440180035</v>
      </c>
      <c r="AV55" s="128">
        <f>VLOOKUP($A55,'[1]New ISB'!$B:$AW,47,0)</f>
        <v>139357.44</v>
      </c>
      <c r="AW55" s="128">
        <f>VLOOKUP($A55,'[1]New ISB'!$B:$AW,48,0)</f>
        <v>170155.83118387754</v>
      </c>
      <c r="AX55" s="128">
        <f>VLOOKUP($A55,'[1]New ISB'!$B:$AX,49,0)</f>
        <v>1765052.7174352203</v>
      </c>
      <c r="AY55" s="128">
        <f>VLOOKUP($A55,'[1]New ISB'!$B:$BB,50,0)</f>
        <v>1757372.7174352203</v>
      </c>
      <c r="AZ55" s="128">
        <f>VLOOKUP($A55,'[1]New ISB'!$B:$BB,51,0)</f>
        <v>4405</v>
      </c>
      <c r="BA55" s="128">
        <f>VLOOKUP($A55,'[1]New ISB'!$B:$BB,52,0)</f>
        <v>1559370</v>
      </c>
      <c r="BB55" s="128">
        <f>VLOOKUP($A55,'[1]New ISB'!$B:$BB,53,0)</f>
        <v>0</v>
      </c>
      <c r="BC55" s="128">
        <f>VLOOKUP($A55,'[1]New ISB'!$B:$BC,54,0)</f>
        <v>0</v>
      </c>
      <c r="BD55" s="128">
        <f>VLOOKUP($A55,'[1]New ISB'!$B:$BD,55,0)</f>
        <v>1765052.7174352203</v>
      </c>
      <c r="BE55" s="128">
        <f>VLOOKUP($A55,'[1]New ISB'!$B:$BE,56,0)</f>
        <v>1765052.7174352203</v>
      </c>
      <c r="BF55" s="128">
        <f>VLOOKUP($A55,'[1]New ISB'!$B:$BF,57,0)</f>
        <v>0</v>
      </c>
      <c r="BG55" s="128">
        <f>VLOOKUP(A55,'[1]New ISB'!$B:$BG,58,0)</f>
        <v>1567050</v>
      </c>
      <c r="BH55" s="128">
        <f>VLOOKUP($A55,'[1]New ISB'!$B:$BH,59,0)</f>
        <v>1427692.56</v>
      </c>
      <c r="BI55" s="128">
        <f>VLOOKUP($A55,'[1]New ISB'!$B:$BI,60,0)</f>
        <v>1625695.2774352203</v>
      </c>
      <c r="BJ55" s="128">
        <f>VLOOKUP($A55,'[1]New ISB'!$B:$BJ,61,0)</f>
        <v>4592.3595407774583</v>
      </c>
      <c r="BK55" s="128">
        <f>VLOOKUP($A55,'[1]New ISB'!$B:$BK,62,0)</f>
        <v>4342.0185846368722</v>
      </c>
      <c r="BL55" s="128">
        <f>VLOOKUP($A55,'[1]New ISB'!$B:$BL,63,0)</f>
        <v>5.7655431744662221E-2</v>
      </c>
      <c r="BM55" s="128">
        <f>VLOOKUP($A55,'[1]New ISB'!$B:$BM,64,0)</f>
        <v>0</v>
      </c>
      <c r="BN55" s="128">
        <f>VLOOKUP($A55,'[1]New ISB'!$B:$BN,65,0)</f>
        <v>0</v>
      </c>
      <c r="BO55" s="128">
        <f>VLOOKUP($A55,'[1]New ISB'!$B:$BO,66,0)</f>
        <v>1765052.7174352203</v>
      </c>
      <c r="BP55" s="128">
        <f>VLOOKUP($A55,'[1]New ISB'!$B:$BP,67,0)</f>
        <v>4964.3297102689839</v>
      </c>
      <c r="BQ55" s="129" t="str">
        <f>VLOOKUP($A55,'[1]New ISB'!$B:$BQ,68,0)</f>
        <v>Y</v>
      </c>
      <c r="BR55" s="155">
        <f>VLOOKUP($A55,'[1]New ISB'!$B:$BR,69,0)</f>
        <v>4986.0246255232214</v>
      </c>
      <c r="BS55" s="155">
        <f>VLOOKUP($A55,'[1]New ISB'!$B:$BS,70,0)</f>
        <v>5.3804161865434574E-2</v>
      </c>
      <c r="BT55" s="155">
        <f>VLOOKUP($A55,'[1]New ISB'!$B:$BT,71,0)</f>
        <v>-6970.1651279999996</v>
      </c>
      <c r="BU55" s="155">
        <f>VLOOKUP($A55,'[1]New ISB'!$B:$BU,72,0)</f>
        <v>1758082.5523072202</v>
      </c>
      <c r="BV55" s="128">
        <v>0</v>
      </c>
      <c r="BW55" s="155">
        <f>VLOOKUP($A55,'[1]New ISB'!$B:$BW,74,0)</f>
        <v>1758082.5523072202</v>
      </c>
      <c r="BY55" s="155">
        <f>VLOOKUP($A55,'[1]New ISB'!$B:$BX,75,0)</f>
        <v>7680</v>
      </c>
      <c r="BZ55" s="128">
        <f>VLOOKUP(A55,'[1]New ISB'!$B:$F,5,0)</f>
        <v>354</v>
      </c>
      <c r="CA55" s="126">
        <v>0</v>
      </c>
      <c r="CB55" s="126">
        <v>0</v>
      </c>
      <c r="CD55" s="128"/>
      <c r="CH55" s="126" t="s">
        <v>156</v>
      </c>
      <c r="CI55" s="126">
        <v>2001</v>
      </c>
      <c r="CJ55" s="146"/>
      <c r="CK55" s="147"/>
    </row>
    <row r="56" spans="1:89" x14ac:dyDescent="0.25">
      <c r="A56" s="126">
        <v>110483</v>
      </c>
      <c r="B56" s="126">
        <v>8263379</v>
      </c>
      <c r="C56" s="126" t="s">
        <v>186</v>
      </c>
      <c r="D56" s="128">
        <f>VLOOKUP($A56,'[1]New ISB'!$B:$GE,4,0)</f>
        <v>347</v>
      </c>
      <c r="E56" s="128">
        <f>VLOOKUP($A56,'[1]New ISB'!$B:$GE,5,0)</f>
        <v>347</v>
      </c>
      <c r="F56" s="128">
        <f>VLOOKUP($A56,'[1]New ISB'!$B:$GE,6,0)</f>
        <v>0</v>
      </c>
      <c r="G56" s="128">
        <f>VLOOKUP($A56,'[1]New ISB'!$B:$J,7,0)</f>
        <v>1201255.6305158099</v>
      </c>
      <c r="H56" s="128">
        <f>VLOOKUP($A56,'[1]New ISB'!$B:$J,8,0)</f>
        <v>0</v>
      </c>
      <c r="I56" s="128">
        <f>VLOOKUP($A56,'[1]New ISB'!$B:$J,9,0)</f>
        <v>0</v>
      </c>
      <c r="J56" s="128">
        <f>VLOOKUP($A56,'[1]New ISB'!$B:$N,10,0)</f>
        <v>29627.424000000086</v>
      </c>
      <c r="K56" s="128">
        <f>VLOOKUP($A56,'[1]New ISB'!$B:$N,11,0)</f>
        <v>0</v>
      </c>
      <c r="L56" s="128">
        <f>VLOOKUP($A56,'[1]New ISB'!$B:$N,12,0)</f>
        <v>47141.552250000052</v>
      </c>
      <c r="M56" s="128">
        <f>VLOOKUP($A56,'[1]New ISB'!$B:$N,13,0)</f>
        <v>0</v>
      </c>
      <c r="N56" s="128">
        <f>VLOOKUP($A56,'[1]New ISB'!$B:$AK,14,0)</f>
        <v>6388.413300000002</v>
      </c>
      <c r="O56" s="128">
        <f>VLOOKUP($A56,'[1]New ISB'!$B:$AK,15,0)</f>
        <v>12673.953599999983</v>
      </c>
      <c r="P56" s="128">
        <f>VLOOKUP($A56,'[1]New ISB'!$B:$AK,16,0)</f>
        <v>3621.1296000000048</v>
      </c>
      <c r="Q56" s="128">
        <f>VLOOKUP($A56,'[1]New ISB'!$B:$AK,17,0)</f>
        <v>28146.052799999976</v>
      </c>
      <c r="R56" s="128">
        <f>VLOOKUP($A56,'[1]New ISB'!$B:$AK,18,0)</f>
        <v>2098.609199999994</v>
      </c>
      <c r="S56" s="128">
        <f>VLOOKUP($A56,'[1]New ISB'!$B:$AK,19,0)</f>
        <v>0</v>
      </c>
      <c r="T56" s="128">
        <f>VLOOKUP($A56,'[1]New ISB'!$B:$AK,20,0)</f>
        <v>0</v>
      </c>
      <c r="U56" s="128">
        <f>VLOOKUP($A56,'[1]New ISB'!$B:$AK,21,0)</f>
        <v>0</v>
      </c>
      <c r="V56" s="128">
        <f>VLOOKUP($A56,'[1]New ISB'!$B:$AK,22,0)</f>
        <v>0</v>
      </c>
      <c r="W56" s="128">
        <f>VLOOKUP($A56,'[1]New ISB'!$B:$AK,23,0)</f>
        <v>0</v>
      </c>
      <c r="X56" s="128">
        <f>VLOOKUP($A56,'[1]New ISB'!$B:$AK,24,0)</f>
        <v>0</v>
      </c>
      <c r="Y56" s="128">
        <f>VLOOKUP($A56,'[1]New ISB'!$B:$AK,25,0)</f>
        <v>0</v>
      </c>
      <c r="Z56" s="128">
        <f>VLOOKUP($A56,'[1]New ISB'!$B:$AB,26,0)</f>
        <v>35915.483638775499</v>
      </c>
      <c r="AA56" s="128">
        <f>VLOOKUP($A56,'[1]New ISB'!$B:$AB,27,0)</f>
        <v>0</v>
      </c>
      <c r="AB56" s="128">
        <v>0</v>
      </c>
      <c r="AC56" s="128">
        <f>VLOOKUP($A56,'[1]New ISB'!$B:$AD,28,0)</f>
        <v>123609.49563175443</v>
      </c>
      <c r="AD56" s="128">
        <f>VLOOKUP($A56,'[1]New ISB'!$B:$AD,29,0)</f>
        <v>0</v>
      </c>
      <c r="AE56" s="128">
        <f>VLOOKUP($A56,'[1]New ISB'!$B:$AF,30,0)</f>
        <v>0</v>
      </c>
      <c r="AF56" s="128">
        <f>VLOOKUP($A56,'[1]New ISB'!$B:$AF,31,0)</f>
        <v>0</v>
      </c>
      <c r="AG56" s="128">
        <f>VLOOKUP(A56,'[1]New ISB'!$B:$AG,32,0)</f>
        <v>131677.44</v>
      </c>
      <c r="AH56" s="128">
        <f>VLOOKUP(A56,'[1]New ISB'!$B:$AH,33,0)</f>
        <v>0</v>
      </c>
      <c r="AI56" s="128">
        <v>0</v>
      </c>
      <c r="AJ56" s="128">
        <f>VLOOKUP(A56,'[1]New ISB'!$B:$AJ,35,0)</f>
        <v>0</v>
      </c>
      <c r="AK56" s="128">
        <f>VLOOKUP(A56,'[1]New ISB'!$B:$AK,36,0)</f>
        <v>7219.2</v>
      </c>
      <c r="AL56" s="128">
        <v>0</v>
      </c>
      <c r="AM56" s="128">
        <v>0</v>
      </c>
      <c r="AN56" s="128">
        <v>0</v>
      </c>
      <c r="AO56" s="128">
        <v>0</v>
      </c>
      <c r="AP56" s="128">
        <v>0</v>
      </c>
      <c r="AQ56" s="128">
        <v>0</v>
      </c>
      <c r="AR56" s="128">
        <v>0</v>
      </c>
      <c r="AS56" s="128">
        <v>0</v>
      </c>
      <c r="AT56" s="128">
        <f>VLOOKUP($A56,'[1]New ISB'!$B:$AW,45,0)</f>
        <v>1201255.6305158099</v>
      </c>
      <c r="AU56" s="128">
        <f>VLOOKUP($A56,'[1]New ISB'!$B:$AW,46,0)</f>
        <v>289222.11402053002</v>
      </c>
      <c r="AV56" s="128">
        <f>VLOOKUP($A56,'[1]New ISB'!$B:$AW,47,0)</f>
        <v>138896.64000000001</v>
      </c>
      <c r="AW56" s="128">
        <f>VLOOKUP($A56,'[1]New ISB'!$B:$AW,48,0)</f>
        <v>145318.154742557</v>
      </c>
      <c r="AX56" s="128">
        <f>VLOOKUP($A56,'[1]New ISB'!$B:$AX,49,0)</f>
        <v>1629374.3845363399</v>
      </c>
      <c r="AY56" s="128">
        <f>VLOOKUP($A56,'[1]New ISB'!$B:$BB,50,0)</f>
        <v>1622155.1845363399</v>
      </c>
      <c r="AZ56" s="128">
        <f>VLOOKUP($A56,'[1]New ISB'!$B:$BB,51,0)</f>
        <v>4405</v>
      </c>
      <c r="BA56" s="128">
        <f>VLOOKUP($A56,'[1]New ISB'!$B:$BB,52,0)</f>
        <v>1528535</v>
      </c>
      <c r="BB56" s="128">
        <f>VLOOKUP($A56,'[1]New ISB'!$B:$BB,53,0)</f>
        <v>0</v>
      </c>
      <c r="BC56" s="128">
        <f>VLOOKUP($A56,'[1]New ISB'!$B:$BC,54,0)</f>
        <v>0</v>
      </c>
      <c r="BD56" s="128">
        <f>VLOOKUP($A56,'[1]New ISB'!$B:$BD,55,0)</f>
        <v>1629374.3845363399</v>
      </c>
      <c r="BE56" s="128">
        <f>VLOOKUP($A56,'[1]New ISB'!$B:$BE,56,0)</f>
        <v>1629374.3845363399</v>
      </c>
      <c r="BF56" s="128">
        <f>VLOOKUP($A56,'[1]New ISB'!$B:$BF,57,0)</f>
        <v>0</v>
      </c>
      <c r="BG56" s="128">
        <f>VLOOKUP(A56,'[1]New ISB'!$B:$BG,58,0)</f>
        <v>1535754.2</v>
      </c>
      <c r="BH56" s="128">
        <f>VLOOKUP($A56,'[1]New ISB'!$B:$BH,59,0)</f>
        <v>1396857.56</v>
      </c>
      <c r="BI56" s="128">
        <f>VLOOKUP($A56,'[1]New ISB'!$B:$BI,60,0)</f>
        <v>1490477.74453634</v>
      </c>
      <c r="BJ56" s="128">
        <f>VLOOKUP($A56,'[1]New ISB'!$B:$BJ,61,0)</f>
        <v>4295.3249122084726</v>
      </c>
      <c r="BK56" s="128">
        <f>VLOOKUP($A56,'[1]New ISB'!$B:$BK,62,0)</f>
        <v>4014.8591459302324</v>
      </c>
      <c r="BL56" s="128">
        <f>VLOOKUP($A56,'[1]New ISB'!$B:$BL,63,0)</f>
        <v>6.9856937960710686E-2</v>
      </c>
      <c r="BM56" s="128">
        <f>VLOOKUP($A56,'[1]New ISB'!$B:$BM,64,0)</f>
        <v>0</v>
      </c>
      <c r="BN56" s="128">
        <f>VLOOKUP($A56,'[1]New ISB'!$B:$BN,65,0)</f>
        <v>0</v>
      </c>
      <c r="BO56" s="128">
        <f>VLOOKUP($A56,'[1]New ISB'!$B:$BO,66,0)</f>
        <v>1629374.3845363399</v>
      </c>
      <c r="BP56" s="128">
        <f>VLOOKUP($A56,'[1]New ISB'!$B:$BP,67,0)</f>
        <v>4674.7988026983858</v>
      </c>
      <c r="BQ56" s="129" t="str">
        <f>VLOOKUP($A56,'[1]New ISB'!$B:$BQ,68,0)</f>
        <v>Y</v>
      </c>
      <c r="BR56" s="155">
        <f>VLOOKUP($A56,'[1]New ISB'!$B:$BR,69,0)</f>
        <v>4695.6034136493945</v>
      </c>
      <c r="BS56" s="155">
        <f>VLOOKUP($A56,'[1]New ISB'!$B:$BS,70,0)</f>
        <v>6.2643761260127606E-2</v>
      </c>
      <c r="BT56" s="155">
        <f>VLOOKUP($A56,'[1]New ISB'!$B:$BT,71,0)</f>
        <v>-6832.337004</v>
      </c>
      <c r="BU56" s="155">
        <f>VLOOKUP($A56,'[1]New ISB'!$B:$BU,72,0)</f>
        <v>1622542.0475323398</v>
      </c>
      <c r="BV56" s="128">
        <v>0</v>
      </c>
      <c r="BW56" s="155">
        <f>VLOOKUP($A56,'[1]New ISB'!$B:$BW,74,0)</f>
        <v>1622542.0475323398</v>
      </c>
      <c r="BY56" s="155">
        <f>VLOOKUP($A56,'[1]New ISB'!$B:$BX,75,0)</f>
        <v>7219.2</v>
      </c>
      <c r="BZ56" s="128">
        <f>VLOOKUP(A56,'[1]New ISB'!$B:$F,5,0)</f>
        <v>347</v>
      </c>
      <c r="CA56" s="126">
        <v>0</v>
      </c>
      <c r="CB56" s="126">
        <v>0</v>
      </c>
      <c r="CD56" s="128"/>
      <c r="CH56" s="126" t="s">
        <v>157</v>
      </c>
      <c r="CI56" s="126">
        <v>2016</v>
      </c>
      <c r="CJ56" s="146"/>
      <c r="CK56" s="147"/>
    </row>
    <row r="57" spans="1:89" x14ac:dyDescent="0.25">
      <c r="A57" s="126">
        <v>134318</v>
      </c>
      <c r="B57" s="126">
        <v>8263383</v>
      </c>
      <c r="C57" s="126" t="s">
        <v>184</v>
      </c>
      <c r="D57" s="128">
        <f>VLOOKUP($A57,'[1]New ISB'!$B:$GE,4,0)</f>
        <v>399</v>
      </c>
      <c r="E57" s="128">
        <f>VLOOKUP($A57,'[1]New ISB'!$B:$GE,5,0)</f>
        <v>399</v>
      </c>
      <c r="F57" s="128">
        <f>VLOOKUP($A57,'[1]New ISB'!$B:$GE,6,0)</f>
        <v>0</v>
      </c>
      <c r="G57" s="128">
        <f>VLOOKUP($A57,'[1]New ISB'!$B:$J,7,0)</f>
        <v>1381270.88350377</v>
      </c>
      <c r="H57" s="128">
        <f>VLOOKUP($A57,'[1]New ISB'!$B:$J,8,0)</f>
        <v>0</v>
      </c>
      <c r="I57" s="128">
        <f>VLOOKUP($A57,'[1]New ISB'!$B:$J,9,0)</f>
        <v>0</v>
      </c>
      <c r="J57" s="128">
        <f>VLOOKUP($A57,'[1]New ISB'!$B:$N,10,0)</f>
        <v>26170.891199999951</v>
      </c>
      <c r="K57" s="128">
        <f>VLOOKUP($A57,'[1]New ISB'!$B:$N,11,0)</f>
        <v>0</v>
      </c>
      <c r="L57" s="128">
        <f>VLOOKUP($A57,'[1]New ISB'!$B:$N,12,0)</f>
        <v>39889.005749999975</v>
      </c>
      <c r="M57" s="128">
        <f>VLOOKUP($A57,'[1]New ISB'!$B:$N,13,0)</f>
        <v>0</v>
      </c>
      <c r="N57" s="128">
        <f>VLOOKUP($A57,'[1]New ISB'!$B:$AK,14,0)</f>
        <v>8820.8142113636313</v>
      </c>
      <c r="O57" s="128">
        <f>VLOOKUP($A57,'[1]New ISB'!$B:$AK,15,0)</f>
        <v>6675.2107545454573</v>
      </c>
      <c r="P57" s="128">
        <f>VLOOKUP($A57,'[1]New ISB'!$B:$AK,16,0)</f>
        <v>7297.1247999999996</v>
      </c>
      <c r="Q57" s="128">
        <f>VLOOKUP($A57,'[1]New ISB'!$B:$AK,17,0)</f>
        <v>6467.9060727272663</v>
      </c>
      <c r="R57" s="128">
        <f>VLOOKUP($A57,'[1]New ISB'!$B:$AK,18,0)</f>
        <v>12687.046527272725</v>
      </c>
      <c r="S57" s="128">
        <f>VLOOKUP($A57,'[1]New ISB'!$B:$AK,19,0)</f>
        <v>0</v>
      </c>
      <c r="T57" s="128">
        <f>VLOOKUP($A57,'[1]New ISB'!$B:$AK,20,0)</f>
        <v>0</v>
      </c>
      <c r="U57" s="128">
        <f>VLOOKUP($A57,'[1]New ISB'!$B:$AK,21,0)</f>
        <v>0</v>
      </c>
      <c r="V57" s="128">
        <f>VLOOKUP($A57,'[1]New ISB'!$B:$AK,22,0)</f>
        <v>0</v>
      </c>
      <c r="W57" s="128">
        <f>VLOOKUP($A57,'[1]New ISB'!$B:$AK,23,0)</f>
        <v>0</v>
      </c>
      <c r="X57" s="128">
        <f>VLOOKUP($A57,'[1]New ISB'!$B:$AK,24,0)</f>
        <v>0</v>
      </c>
      <c r="Y57" s="128">
        <f>VLOOKUP($A57,'[1]New ISB'!$B:$AK,25,0)</f>
        <v>0</v>
      </c>
      <c r="Z57" s="128">
        <f>VLOOKUP($A57,'[1]New ISB'!$B:$AB,26,0)</f>
        <v>68303.832172144845</v>
      </c>
      <c r="AA57" s="128">
        <f>VLOOKUP($A57,'[1]New ISB'!$B:$AB,27,0)</f>
        <v>0</v>
      </c>
      <c r="AB57" s="128">
        <v>0</v>
      </c>
      <c r="AC57" s="128">
        <f>VLOOKUP($A57,'[1]New ISB'!$B:$AD,28,0)</f>
        <v>165885.81123906758</v>
      </c>
      <c r="AD57" s="128">
        <f>VLOOKUP($A57,'[1]New ISB'!$B:$AD,29,0)</f>
        <v>0</v>
      </c>
      <c r="AE57" s="128">
        <f>VLOOKUP($A57,'[1]New ISB'!$B:$AF,30,0)</f>
        <v>5891.2280909999881</v>
      </c>
      <c r="AF57" s="128">
        <f>VLOOKUP($A57,'[1]New ISB'!$B:$AF,31,0)</f>
        <v>0</v>
      </c>
      <c r="AG57" s="128">
        <f>VLOOKUP(A57,'[1]New ISB'!$B:$AG,32,0)</f>
        <v>131677.44</v>
      </c>
      <c r="AH57" s="128">
        <f>VLOOKUP(A57,'[1]New ISB'!$B:$AH,33,0)</f>
        <v>0</v>
      </c>
      <c r="AI57" s="128">
        <v>0</v>
      </c>
      <c r="AJ57" s="128">
        <f>VLOOKUP(A57,'[1]New ISB'!$B:$AJ,35,0)</f>
        <v>0</v>
      </c>
      <c r="AK57" s="128">
        <f>VLOOKUP(A57,'[1]New ISB'!$B:$AK,36,0)</f>
        <v>13107.2</v>
      </c>
      <c r="AL57" s="128">
        <v>0</v>
      </c>
      <c r="AM57" s="128">
        <v>0</v>
      </c>
      <c r="AN57" s="128">
        <v>0</v>
      </c>
      <c r="AO57" s="128">
        <v>0</v>
      </c>
      <c r="AP57" s="128">
        <v>0</v>
      </c>
      <c r="AQ57" s="128">
        <v>0</v>
      </c>
      <c r="AR57" s="128">
        <v>0</v>
      </c>
      <c r="AS57" s="128">
        <v>0</v>
      </c>
      <c r="AT57" s="128">
        <f>VLOOKUP($A57,'[1]New ISB'!$B:$AW,45,0)</f>
        <v>1381270.88350377</v>
      </c>
      <c r="AU57" s="128">
        <f>VLOOKUP($A57,'[1]New ISB'!$B:$AW,46,0)</f>
        <v>348088.87081812148</v>
      </c>
      <c r="AV57" s="128">
        <f>VLOOKUP($A57,'[1]New ISB'!$B:$AW,47,0)</f>
        <v>144784.64000000001</v>
      </c>
      <c r="AW57" s="128">
        <f>VLOOKUP($A57,'[1]New ISB'!$B:$AW,48,0)</f>
        <v>165305.79207717165</v>
      </c>
      <c r="AX57" s="128">
        <f>VLOOKUP($A57,'[1]New ISB'!$B:$AX,49,0)</f>
        <v>1874144.3943218915</v>
      </c>
      <c r="AY57" s="128">
        <f>VLOOKUP($A57,'[1]New ISB'!$B:$BB,50,0)</f>
        <v>1861037.1943218915</v>
      </c>
      <c r="AZ57" s="128">
        <f>VLOOKUP($A57,'[1]New ISB'!$B:$BB,51,0)</f>
        <v>4405</v>
      </c>
      <c r="BA57" s="128">
        <f>VLOOKUP($A57,'[1]New ISB'!$B:$BB,52,0)</f>
        <v>1757595</v>
      </c>
      <c r="BB57" s="128">
        <f>VLOOKUP($A57,'[1]New ISB'!$B:$BB,53,0)</f>
        <v>0</v>
      </c>
      <c r="BC57" s="128">
        <f>VLOOKUP($A57,'[1]New ISB'!$B:$BC,54,0)</f>
        <v>0</v>
      </c>
      <c r="BD57" s="128">
        <f>VLOOKUP($A57,'[1]New ISB'!$B:$BD,55,0)</f>
        <v>1874144.3943218915</v>
      </c>
      <c r="BE57" s="128">
        <f>VLOOKUP($A57,'[1]New ISB'!$B:$BE,56,0)</f>
        <v>1874144.3943218915</v>
      </c>
      <c r="BF57" s="128">
        <f>VLOOKUP($A57,'[1]New ISB'!$B:$BF,57,0)</f>
        <v>0</v>
      </c>
      <c r="BG57" s="128">
        <f>VLOOKUP(A57,'[1]New ISB'!$B:$BG,58,0)</f>
        <v>1770702.2</v>
      </c>
      <c r="BH57" s="128">
        <f>VLOOKUP($A57,'[1]New ISB'!$B:$BH,59,0)</f>
        <v>1625917.56</v>
      </c>
      <c r="BI57" s="128">
        <f>VLOOKUP($A57,'[1]New ISB'!$B:$BI,60,0)</f>
        <v>1729359.7543218916</v>
      </c>
      <c r="BJ57" s="128">
        <f>VLOOKUP($A57,'[1]New ISB'!$B:$BJ,61,0)</f>
        <v>4334.2349732378234</v>
      </c>
      <c r="BK57" s="128">
        <f>VLOOKUP($A57,'[1]New ISB'!$B:$BK,62,0)</f>
        <v>4142.303666169154</v>
      </c>
      <c r="BL57" s="128">
        <f>VLOOKUP($A57,'[1]New ISB'!$B:$BL,63,0)</f>
        <v>4.6334436713610018E-2</v>
      </c>
      <c r="BM57" s="128">
        <f>VLOOKUP($A57,'[1]New ISB'!$B:$BM,64,0)</f>
        <v>0</v>
      </c>
      <c r="BN57" s="128">
        <f>VLOOKUP($A57,'[1]New ISB'!$B:$BN,65,0)</f>
        <v>0</v>
      </c>
      <c r="BO57" s="128">
        <f>VLOOKUP($A57,'[1]New ISB'!$B:$BO,66,0)</f>
        <v>1874144.3943218915</v>
      </c>
      <c r="BP57" s="128">
        <f>VLOOKUP($A57,'[1]New ISB'!$B:$BP,67,0)</f>
        <v>4664.2536198543648</v>
      </c>
      <c r="BQ57" s="129" t="str">
        <f>VLOOKUP($A57,'[1]New ISB'!$B:$BQ,68,0)</f>
        <v>Y</v>
      </c>
      <c r="BR57" s="155">
        <f>VLOOKUP($A57,'[1]New ISB'!$B:$BR,69,0)</f>
        <v>4697.1037451676475</v>
      </c>
      <c r="BS57" s="155">
        <f>VLOOKUP($A57,'[1]New ISB'!$B:$BS,70,0)</f>
        <v>4.317025123931173E-2</v>
      </c>
      <c r="BT57" s="155">
        <f>VLOOKUP($A57,'[1]New ISB'!$B:$BT,71,0)</f>
        <v>-7856.2030679999998</v>
      </c>
      <c r="BU57" s="155">
        <f>VLOOKUP($A57,'[1]New ISB'!$B:$BU,72,0)</f>
        <v>1866288.1912538914</v>
      </c>
      <c r="BV57" s="128">
        <v>0</v>
      </c>
      <c r="BW57" s="155">
        <f>VLOOKUP($A57,'[1]New ISB'!$B:$BW,74,0)</f>
        <v>1866288.1912538914</v>
      </c>
      <c r="BY57" s="155">
        <f>VLOOKUP($A57,'[1]New ISB'!$B:$BX,75,0)</f>
        <v>13107.2</v>
      </c>
      <c r="BZ57" s="128">
        <f>VLOOKUP(A57,'[1]New ISB'!$B:$F,5,0)</f>
        <v>399</v>
      </c>
      <c r="CA57" s="126">
        <v>0</v>
      </c>
      <c r="CB57" s="126">
        <v>0</v>
      </c>
      <c r="CD57" s="128"/>
      <c r="CH57" s="126" t="s">
        <v>290</v>
      </c>
      <c r="CI57" s="126">
        <v>6905</v>
      </c>
      <c r="CJ57" s="146"/>
      <c r="CK57" s="147"/>
    </row>
    <row r="58" spans="1:89" x14ac:dyDescent="0.25">
      <c r="A58" s="126">
        <v>134423</v>
      </c>
      <c r="B58" s="126">
        <v>8263384</v>
      </c>
      <c r="C58" s="126" t="s">
        <v>89</v>
      </c>
      <c r="D58" s="128">
        <f>VLOOKUP($A58,'[1]New ISB'!$B:$GE,4,0)</f>
        <v>77</v>
      </c>
      <c r="E58" s="128">
        <f>VLOOKUP($A58,'[1]New ISB'!$B:$GE,5,0)</f>
        <v>77</v>
      </c>
      <c r="F58" s="128">
        <f>VLOOKUP($A58,'[1]New ISB'!$B:$GE,6,0)</f>
        <v>0</v>
      </c>
      <c r="G58" s="128">
        <f>VLOOKUP($A58,'[1]New ISB'!$B:$J,7,0)</f>
        <v>266561.04769370996</v>
      </c>
      <c r="H58" s="128">
        <f>VLOOKUP($A58,'[1]New ISB'!$B:$J,8,0)</f>
        <v>0</v>
      </c>
      <c r="I58" s="128">
        <f>VLOOKUP($A58,'[1]New ISB'!$B:$J,9,0)</f>
        <v>0</v>
      </c>
      <c r="J58" s="128">
        <f>VLOOKUP($A58,'[1]New ISB'!$B:$N,10,0)</f>
        <v>6913.0656000000063</v>
      </c>
      <c r="K58" s="128">
        <f>VLOOKUP($A58,'[1]New ISB'!$B:$N,11,0)</f>
        <v>0</v>
      </c>
      <c r="L58" s="128">
        <f>VLOOKUP($A58,'[1]New ISB'!$B:$N,12,0)</f>
        <v>10153.565100000009</v>
      </c>
      <c r="M58" s="128">
        <f>VLOOKUP($A58,'[1]New ISB'!$B:$N,13,0)</f>
        <v>0</v>
      </c>
      <c r="N58" s="128">
        <f>VLOOKUP($A58,'[1]New ISB'!$B:$AK,14,0)</f>
        <v>1419.6473999999996</v>
      </c>
      <c r="O58" s="128">
        <f>VLOOKUP($A58,'[1]New ISB'!$B:$AK,15,0)</f>
        <v>864.1332000000009</v>
      </c>
      <c r="P58" s="128">
        <f>VLOOKUP($A58,'[1]New ISB'!$B:$AK,16,0)</f>
        <v>7242.2592000000077</v>
      </c>
      <c r="Q58" s="128">
        <f>VLOOKUP($A58,'[1]New ISB'!$B:$AK,17,0)</f>
        <v>0</v>
      </c>
      <c r="R58" s="128">
        <f>VLOOKUP($A58,'[1]New ISB'!$B:$AK,18,0)</f>
        <v>524.65230000000054</v>
      </c>
      <c r="S58" s="128">
        <f>VLOOKUP($A58,'[1]New ISB'!$B:$AK,19,0)</f>
        <v>0</v>
      </c>
      <c r="T58" s="128">
        <f>VLOOKUP($A58,'[1]New ISB'!$B:$AK,20,0)</f>
        <v>0</v>
      </c>
      <c r="U58" s="128">
        <f>VLOOKUP($A58,'[1]New ISB'!$B:$AK,21,0)</f>
        <v>0</v>
      </c>
      <c r="V58" s="128">
        <f>VLOOKUP($A58,'[1]New ISB'!$B:$AK,22,0)</f>
        <v>0</v>
      </c>
      <c r="W58" s="128">
        <f>VLOOKUP($A58,'[1]New ISB'!$B:$AK,23,0)</f>
        <v>0</v>
      </c>
      <c r="X58" s="128">
        <f>VLOOKUP($A58,'[1]New ISB'!$B:$AK,24,0)</f>
        <v>0</v>
      </c>
      <c r="Y58" s="128">
        <f>VLOOKUP($A58,'[1]New ISB'!$B:$AK,25,0)</f>
        <v>0</v>
      </c>
      <c r="Z58" s="128">
        <f>VLOOKUP($A58,'[1]New ISB'!$B:$AB,26,0)</f>
        <v>2625.3189599999978</v>
      </c>
      <c r="AA58" s="128">
        <f>VLOOKUP($A58,'[1]New ISB'!$B:$AB,27,0)</f>
        <v>0</v>
      </c>
      <c r="AB58" s="128">
        <v>0</v>
      </c>
      <c r="AC58" s="128">
        <f>VLOOKUP($A58,'[1]New ISB'!$B:$AD,28,0)</f>
        <v>34308.788456250011</v>
      </c>
      <c r="AD58" s="128">
        <f>VLOOKUP($A58,'[1]New ISB'!$B:$AD,29,0)</f>
        <v>0</v>
      </c>
      <c r="AE58" s="128">
        <f>VLOOKUP($A58,'[1]New ISB'!$B:$AF,30,0)</f>
        <v>4258.0163430000093</v>
      </c>
      <c r="AF58" s="128">
        <f>VLOOKUP($A58,'[1]New ISB'!$B:$AF,31,0)</f>
        <v>0</v>
      </c>
      <c r="AG58" s="128">
        <f>VLOOKUP(A58,'[1]New ISB'!$B:$AG,32,0)</f>
        <v>131677.44</v>
      </c>
      <c r="AH58" s="128">
        <f>VLOOKUP(A58,'[1]New ISB'!$B:$AH,33,0)</f>
        <v>0</v>
      </c>
      <c r="AI58" s="128">
        <v>0</v>
      </c>
      <c r="AJ58" s="128">
        <f>VLOOKUP(A58,'[1]New ISB'!$B:$AJ,35,0)</f>
        <v>0</v>
      </c>
      <c r="AK58" s="128">
        <f>VLOOKUP(A58,'[1]New ISB'!$B:$AK,36,0)</f>
        <v>1664</v>
      </c>
      <c r="AL58" s="128">
        <v>0</v>
      </c>
      <c r="AM58" s="128">
        <v>0</v>
      </c>
      <c r="AN58" s="128">
        <v>0</v>
      </c>
      <c r="AO58" s="128">
        <v>0</v>
      </c>
      <c r="AP58" s="128">
        <v>0</v>
      </c>
      <c r="AQ58" s="128">
        <v>0</v>
      </c>
      <c r="AR58" s="128">
        <v>0</v>
      </c>
      <c r="AS58" s="128">
        <v>0</v>
      </c>
      <c r="AT58" s="128">
        <f>VLOOKUP($A58,'[1]New ISB'!$B:$AW,45,0)</f>
        <v>266561.04769370996</v>
      </c>
      <c r="AU58" s="128">
        <f>VLOOKUP($A58,'[1]New ISB'!$B:$AW,46,0)</f>
        <v>68309.446559250035</v>
      </c>
      <c r="AV58" s="128">
        <f>VLOOKUP($A58,'[1]New ISB'!$B:$AW,47,0)</f>
        <v>133341.44</v>
      </c>
      <c r="AW58" s="128">
        <f>VLOOKUP($A58,'[1]New ISB'!$B:$AW,48,0)</f>
        <v>34723.710067185908</v>
      </c>
      <c r="AX58" s="128">
        <f>VLOOKUP($A58,'[1]New ISB'!$B:$AX,49,0)</f>
        <v>468211.93425295997</v>
      </c>
      <c r="AY58" s="128">
        <f>VLOOKUP($A58,'[1]New ISB'!$B:$BB,50,0)</f>
        <v>466547.93425295997</v>
      </c>
      <c r="AZ58" s="128">
        <f>VLOOKUP($A58,'[1]New ISB'!$B:$BB,51,0)</f>
        <v>4405</v>
      </c>
      <c r="BA58" s="128">
        <f>VLOOKUP($A58,'[1]New ISB'!$B:$BB,52,0)</f>
        <v>339185</v>
      </c>
      <c r="BB58" s="128">
        <f>VLOOKUP($A58,'[1]New ISB'!$B:$BB,53,0)</f>
        <v>0</v>
      </c>
      <c r="BC58" s="128">
        <f>VLOOKUP($A58,'[1]New ISB'!$B:$BC,54,0)</f>
        <v>0</v>
      </c>
      <c r="BD58" s="128">
        <f>VLOOKUP($A58,'[1]New ISB'!$B:$BD,55,0)</f>
        <v>468211.93425295997</v>
      </c>
      <c r="BE58" s="128">
        <f>VLOOKUP($A58,'[1]New ISB'!$B:$BE,56,0)</f>
        <v>468211.93425296008</v>
      </c>
      <c r="BF58" s="128">
        <f>VLOOKUP($A58,'[1]New ISB'!$B:$BF,57,0)</f>
        <v>0</v>
      </c>
      <c r="BG58" s="128">
        <f>VLOOKUP(A58,'[1]New ISB'!$B:$BG,58,0)</f>
        <v>340849</v>
      </c>
      <c r="BH58" s="128">
        <f>VLOOKUP($A58,'[1]New ISB'!$B:$BH,59,0)</f>
        <v>207507.56</v>
      </c>
      <c r="BI58" s="128">
        <f>VLOOKUP($A58,'[1]New ISB'!$B:$BI,60,0)</f>
        <v>334870.49425295996</v>
      </c>
      <c r="BJ58" s="128">
        <f>VLOOKUP($A58,'[1]New ISB'!$B:$BJ,61,0)</f>
        <v>4348.9674578306485</v>
      </c>
      <c r="BK58" s="128">
        <f>VLOOKUP($A58,'[1]New ISB'!$B:$BK,62,0)</f>
        <v>4009.5195593406588</v>
      </c>
      <c r="BL58" s="128">
        <f>VLOOKUP($A58,'[1]New ISB'!$B:$BL,63,0)</f>
        <v>8.4660491978198471E-2</v>
      </c>
      <c r="BM58" s="128">
        <f>VLOOKUP($A58,'[1]New ISB'!$B:$BM,64,0)</f>
        <v>0</v>
      </c>
      <c r="BN58" s="128">
        <f>VLOOKUP($A58,'[1]New ISB'!$B:$BN,65,0)</f>
        <v>0</v>
      </c>
      <c r="BO58" s="128">
        <f>VLOOKUP($A58,'[1]New ISB'!$B:$BO,66,0)</f>
        <v>468211.93425295997</v>
      </c>
      <c r="BP58" s="128">
        <f>VLOOKUP($A58,'[1]New ISB'!$B:$BP,67,0)</f>
        <v>6059.0640812072725</v>
      </c>
      <c r="BQ58" s="129" t="str">
        <f>VLOOKUP($A58,'[1]New ISB'!$B:$BQ,68,0)</f>
        <v>Y</v>
      </c>
      <c r="BR58" s="155">
        <f>VLOOKUP($A58,'[1]New ISB'!$B:$BR,69,0)</f>
        <v>6080.674470817662</v>
      </c>
      <c r="BS58" s="155">
        <f>VLOOKUP($A58,'[1]New ISB'!$B:$BS,70,0)</f>
        <v>0.1107353384373706</v>
      </c>
      <c r="BT58" s="155">
        <f>VLOOKUP($A58,'[1]New ISB'!$B:$BT,71,0)</f>
        <v>-1516.1093639999999</v>
      </c>
      <c r="BU58" s="155">
        <f>VLOOKUP($A58,'[1]New ISB'!$B:$BU,72,0)</f>
        <v>466695.82488895999</v>
      </c>
      <c r="BV58" s="128">
        <v>0</v>
      </c>
      <c r="BW58" s="155">
        <f>VLOOKUP($A58,'[1]New ISB'!$B:$BW,74,0)</f>
        <v>466695.82488895999</v>
      </c>
      <c r="BY58" s="155">
        <f>VLOOKUP($A58,'[1]New ISB'!$B:$BX,75,0)</f>
        <v>1664</v>
      </c>
      <c r="BZ58" s="128">
        <f>VLOOKUP(A58,'[1]New ISB'!$B:$F,5,0)</f>
        <v>77</v>
      </c>
      <c r="CA58" s="126">
        <v>0</v>
      </c>
      <c r="CB58" s="126">
        <v>0</v>
      </c>
      <c r="CD58" s="128"/>
      <c r="CH58" s="126" t="s">
        <v>158</v>
      </c>
      <c r="CI58" s="126">
        <v>2008</v>
      </c>
      <c r="CJ58" s="146"/>
      <c r="CK58" s="147"/>
    </row>
    <row r="59" spans="1:89" x14ac:dyDescent="0.25">
      <c r="A59" s="126">
        <v>135107</v>
      </c>
      <c r="B59" s="126">
        <v>8263389</v>
      </c>
      <c r="C59" s="126" t="s">
        <v>200</v>
      </c>
      <c r="D59" s="128">
        <f>VLOOKUP($A59,'[1]New ISB'!$B:$GE,4,0)</f>
        <v>385</v>
      </c>
      <c r="E59" s="128">
        <f>VLOOKUP($A59,'[1]New ISB'!$B:$GE,5,0)</f>
        <v>385</v>
      </c>
      <c r="F59" s="128">
        <f>VLOOKUP($A59,'[1]New ISB'!$B:$GE,6,0)</f>
        <v>0</v>
      </c>
      <c r="G59" s="128">
        <f>VLOOKUP($A59,'[1]New ISB'!$B:$J,7,0)</f>
        <v>1332805.2384685499</v>
      </c>
      <c r="H59" s="128">
        <f>VLOOKUP($A59,'[1]New ISB'!$B:$J,8,0)</f>
        <v>0</v>
      </c>
      <c r="I59" s="128">
        <f>VLOOKUP($A59,'[1]New ISB'!$B:$J,9,0)</f>
        <v>0</v>
      </c>
      <c r="J59" s="128">
        <f>VLOOKUP($A59,'[1]New ISB'!$B:$N,10,0)</f>
        <v>31108.795200000066</v>
      </c>
      <c r="K59" s="128">
        <f>VLOOKUP($A59,'[1]New ISB'!$B:$N,11,0)</f>
        <v>0</v>
      </c>
      <c r="L59" s="128">
        <f>VLOOKUP($A59,'[1]New ISB'!$B:$N,12,0)</f>
        <v>47141.552250000052</v>
      </c>
      <c r="M59" s="128">
        <f>VLOOKUP($A59,'[1]New ISB'!$B:$N,13,0)</f>
        <v>0</v>
      </c>
      <c r="N59" s="128">
        <f>VLOOKUP($A59,'[1]New ISB'!$B:$AK,14,0)</f>
        <v>709.82369999999969</v>
      </c>
      <c r="O59" s="128">
        <f>VLOOKUP($A59,'[1]New ISB'!$B:$AK,15,0)</f>
        <v>1440.2220000000016</v>
      </c>
      <c r="P59" s="128">
        <f>VLOOKUP($A59,'[1]New ISB'!$B:$AK,16,0)</f>
        <v>0</v>
      </c>
      <c r="Q59" s="128">
        <f>VLOOKUP($A59,'[1]New ISB'!$B:$AK,17,0)</f>
        <v>0</v>
      </c>
      <c r="R59" s="128">
        <f>VLOOKUP($A59,'[1]New ISB'!$B:$AK,18,0)</f>
        <v>0</v>
      </c>
      <c r="S59" s="128">
        <f>VLOOKUP($A59,'[1]New ISB'!$B:$AK,19,0)</f>
        <v>0</v>
      </c>
      <c r="T59" s="128">
        <f>VLOOKUP($A59,'[1]New ISB'!$B:$AK,20,0)</f>
        <v>0</v>
      </c>
      <c r="U59" s="128">
        <f>VLOOKUP($A59,'[1]New ISB'!$B:$AK,21,0)</f>
        <v>0</v>
      </c>
      <c r="V59" s="128">
        <f>VLOOKUP($A59,'[1]New ISB'!$B:$AK,22,0)</f>
        <v>0</v>
      </c>
      <c r="W59" s="128">
        <f>VLOOKUP($A59,'[1]New ISB'!$B:$AK,23,0)</f>
        <v>0</v>
      </c>
      <c r="X59" s="128">
        <f>VLOOKUP($A59,'[1]New ISB'!$B:$AK,24,0)</f>
        <v>0</v>
      </c>
      <c r="Y59" s="128">
        <f>VLOOKUP($A59,'[1]New ISB'!$B:$AK,25,0)</f>
        <v>0</v>
      </c>
      <c r="Z59" s="128">
        <f>VLOOKUP($A59,'[1]New ISB'!$B:$AB,26,0)</f>
        <v>20388.941627218919</v>
      </c>
      <c r="AA59" s="128">
        <f>VLOOKUP($A59,'[1]New ISB'!$B:$AB,27,0)</f>
        <v>0</v>
      </c>
      <c r="AB59" s="128">
        <v>0</v>
      </c>
      <c r="AC59" s="128">
        <f>VLOOKUP($A59,'[1]New ISB'!$B:$AD,28,0)</f>
        <v>119420.97520348562</v>
      </c>
      <c r="AD59" s="128">
        <f>VLOOKUP($A59,'[1]New ISB'!$B:$AD,29,0)</f>
        <v>0</v>
      </c>
      <c r="AE59" s="128">
        <f>VLOOKUP($A59,'[1]New ISB'!$B:$AF,30,0)</f>
        <v>0</v>
      </c>
      <c r="AF59" s="128">
        <f>VLOOKUP($A59,'[1]New ISB'!$B:$AF,31,0)</f>
        <v>0</v>
      </c>
      <c r="AG59" s="128">
        <f>VLOOKUP(A59,'[1]New ISB'!$B:$AG,32,0)</f>
        <v>131677.44</v>
      </c>
      <c r="AH59" s="128">
        <f>VLOOKUP(A59,'[1]New ISB'!$B:$AH,33,0)</f>
        <v>0</v>
      </c>
      <c r="AI59" s="128">
        <v>0</v>
      </c>
      <c r="AJ59" s="128">
        <f>VLOOKUP(A59,'[1]New ISB'!$B:$AJ,35,0)</f>
        <v>0</v>
      </c>
      <c r="AK59" s="128">
        <f>VLOOKUP(A59,'[1]New ISB'!$B:$AK,36,0)</f>
        <v>7577.6</v>
      </c>
      <c r="AL59" s="128">
        <v>0</v>
      </c>
      <c r="AM59" s="128">
        <v>0</v>
      </c>
      <c r="AN59" s="128">
        <v>0</v>
      </c>
      <c r="AO59" s="128">
        <v>0</v>
      </c>
      <c r="AP59" s="128">
        <v>0</v>
      </c>
      <c r="AQ59" s="128">
        <v>0</v>
      </c>
      <c r="AR59" s="128">
        <v>0</v>
      </c>
      <c r="AS59" s="128">
        <v>0</v>
      </c>
      <c r="AT59" s="128">
        <f>VLOOKUP($A59,'[1]New ISB'!$B:$AW,45,0)</f>
        <v>1332805.2384685499</v>
      </c>
      <c r="AU59" s="128">
        <f>VLOOKUP($A59,'[1]New ISB'!$B:$AW,46,0)</f>
        <v>220210.30998070462</v>
      </c>
      <c r="AV59" s="128">
        <f>VLOOKUP($A59,'[1]New ISB'!$B:$AW,47,0)</f>
        <v>139255.04000000001</v>
      </c>
      <c r="AW59" s="128">
        <f>VLOOKUP($A59,'[1]New ISB'!$B:$AW,48,0)</f>
        <v>126057.65793938027</v>
      </c>
      <c r="AX59" s="128">
        <f>VLOOKUP($A59,'[1]New ISB'!$B:$AX,49,0)</f>
        <v>1692270.5884492546</v>
      </c>
      <c r="AY59" s="128">
        <f>VLOOKUP($A59,'[1]New ISB'!$B:$BB,50,0)</f>
        <v>1684692.9884492545</v>
      </c>
      <c r="AZ59" s="128">
        <f>VLOOKUP($A59,'[1]New ISB'!$B:$BB,51,0)</f>
        <v>4405</v>
      </c>
      <c r="BA59" s="128">
        <f>VLOOKUP($A59,'[1]New ISB'!$B:$BB,52,0)</f>
        <v>1695925</v>
      </c>
      <c r="BB59" s="128">
        <f>VLOOKUP($A59,'[1]New ISB'!$B:$BB,53,0)</f>
        <v>11232.011550745461</v>
      </c>
      <c r="BC59" s="128">
        <f>VLOOKUP($A59,'[1]New ISB'!$B:$BC,54,0)</f>
        <v>0</v>
      </c>
      <c r="BD59" s="128">
        <f>VLOOKUP($A59,'[1]New ISB'!$B:$BD,55,0)</f>
        <v>1703502.6</v>
      </c>
      <c r="BE59" s="128">
        <f>VLOOKUP($A59,'[1]New ISB'!$B:$BE,56,0)</f>
        <v>1703502.6</v>
      </c>
      <c r="BF59" s="128">
        <f>VLOOKUP($A59,'[1]New ISB'!$B:$BF,57,0)</f>
        <v>0</v>
      </c>
      <c r="BG59" s="128">
        <f>VLOOKUP(A59,'[1]New ISB'!$B:$BG,58,0)</f>
        <v>1703502.6</v>
      </c>
      <c r="BH59" s="128">
        <f>VLOOKUP($A59,'[1]New ISB'!$B:$BH,59,0)</f>
        <v>1564247.56</v>
      </c>
      <c r="BI59" s="128">
        <f>VLOOKUP($A59,'[1]New ISB'!$B:$BI,60,0)</f>
        <v>1564247.56</v>
      </c>
      <c r="BJ59" s="128">
        <f>VLOOKUP($A59,'[1]New ISB'!$B:$BJ,61,0)</f>
        <v>4062.9806753246753</v>
      </c>
      <c r="BK59" s="128">
        <f>VLOOKUP($A59,'[1]New ISB'!$B:$BK,62,0)</f>
        <v>4030.2775379403797</v>
      </c>
      <c r="BL59" s="128">
        <f>VLOOKUP($A59,'[1]New ISB'!$B:$BL,63,0)</f>
        <v>8.1143636080725345E-3</v>
      </c>
      <c r="BM59" s="128">
        <f>VLOOKUP($A59,'[1]New ISB'!$B:$BM,64,0)</f>
        <v>0</v>
      </c>
      <c r="BN59" s="128">
        <f>VLOOKUP($A59,'[1]New ISB'!$B:$BN,65,0)</f>
        <v>0</v>
      </c>
      <c r="BO59" s="128">
        <f>VLOOKUP($A59,'[1]New ISB'!$B:$BO,66,0)</f>
        <v>1703502.6</v>
      </c>
      <c r="BP59" s="128">
        <f>VLOOKUP($A59,'[1]New ISB'!$B:$BP,67,0)</f>
        <v>4405</v>
      </c>
      <c r="BQ59" s="129" t="str">
        <f>VLOOKUP($A59,'[1]New ISB'!$B:$BQ,68,0)</f>
        <v>Y</v>
      </c>
      <c r="BR59" s="155">
        <f>VLOOKUP($A59,'[1]New ISB'!$B:$BR,69,0)</f>
        <v>4424.682077922078</v>
      </c>
      <c r="BS59" s="155">
        <f>VLOOKUP($A59,'[1]New ISB'!$B:$BS,70,0)</f>
        <v>3.8247067583174754E-3</v>
      </c>
      <c r="BT59" s="155">
        <f>VLOOKUP($A59,'[1]New ISB'!$B:$BT,71,0)</f>
        <v>-7580.5468199999996</v>
      </c>
      <c r="BU59" s="155">
        <f>VLOOKUP($A59,'[1]New ISB'!$B:$BU,72,0)</f>
        <v>1695922.05318</v>
      </c>
      <c r="BV59" s="128">
        <v>0</v>
      </c>
      <c r="BW59" s="155">
        <f>VLOOKUP($A59,'[1]New ISB'!$B:$BW,74,0)</f>
        <v>1695922.05318</v>
      </c>
      <c r="BY59" s="155">
        <f>VLOOKUP($A59,'[1]New ISB'!$B:$BX,75,0)</f>
        <v>7577.6</v>
      </c>
      <c r="BZ59" s="128">
        <f>VLOOKUP(A59,'[1]New ISB'!$B:$F,5,0)</f>
        <v>385</v>
      </c>
      <c r="CA59" s="126">
        <v>0</v>
      </c>
      <c r="CB59" s="126">
        <v>0</v>
      </c>
      <c r="CD59" s="128"/>
      <c r="CH59" s="126" t="s">
        <v>159</v>
      </c>
      <c r="CI59" s="126">
        <v>2027</v>
      </c>
      <c r="CJ59" s="146"/>
      <c r="CK59" s="147"/>
    </row>
    <row r="60" spans="1:89" x14ac:dyDescent="0.25">
      <c r="A60" s="126">
        <v>135270</v>
      </c>
      <c r="B60" s="126">
        <v>8263390</v>
      </c>
      <c r="C60" s="126" t="s">
        <v>163</v>
      </c>
      <c r="D60" s="128">
        <f>VLOOKUP($A60,'[1]New ISB'!$B:$GE,4,0)</f>
        <v>563.5</v>
      </c>
      <c r="E60" s="128">
        <f>VLOOKUP($A60,'[1]New ISB'!$B:$GE,5,0)</f>
        <v>563.5</v>
      </c>
      <c r="F60" s="128">
        <f>VLOOKUP($A60,'[1]New ISB'!$B:$GE,6,0)</f>
        <v>0</v>
      </c>
      <c r="G60" s="128">
        <f>VLOOKUP($A60,'[1]New ISB'!$B:$J,7,0)</f>
        <v>1950742.2126676049</v>
      </c>
      <c r="H60" s="128">
        <f>VLOOKUP($A60,'[1]New ISB'!$B:$J,8,0)</f>
        <v>0</v>
      </c>
      <c r="I60" s="128">
        <f>VLOOKUP($A60,'[1]New ISB'!$B:$J,9,0)</f>
        <v>0</v>
      </c>
      <c r="J60" s="128">
        <f>VLOOKUP($A60,'[1]New ISB'!$B:$N,10,0)</f>
        <v>46375.148400000093</v>
      </c>
      <c r="K60" s="128">
        <f>VLOOKUP($A60,'[1]New ISB'!$B:$N,11,0)</f>
        <v>0</v>
      </c>
      <c r="L60" s="128">
        <f>VLOOKUP($A60,'[1]New ISB'!$B:$N,12,0)</f>
        <v>70358.999186538378</v>
      </c>
      <c r="M60" s="128">
        <f>VLOOKUP($A60,'[1]New ISB'!$B:$N,13,0)</f>
        <v>0</v>
      </c>
      <c r="N60" s="128">
        <f>VLOOKUP($A60,'[1]New ISB'!$B:$AK,14,0)</f>
        <v>1223.1977215596335</v>
      </c>
      <c r="O60" s="128">
        <f>VLOOKUP($A60,'[1]New ISB'!$B:$AK,15,0)</f>
        <v>2680.3984855045856</v>
      </c>
      <c r="P60" s="128">
        <f>VLOOKUP($A60,'[1]New ISB'!$B:$AK,16,0)</f>
        <v>194690.53126458713</v>
      </c>
      <c r="Q60" s="128">
        <f>VLOOKUP($A60,'[1]New ISB'!$B:$AK,17,0)</f>
        <v>0</v>
      </c>
      <c r="R60" s="128">
        <f>VLOOKUP($A60,'[1]New ISB'!$B:$AK,18,0)</f>
        <v>3254.7695895412826</v>
      </c>
      <c r="S60" s="128">
        <f>VLOOKUP($A60,'[1]New ISB'!$B:$AK,19,0)</f>
        <v>0</v>
      </c>
      <c r="T60" s="128">
        <f>VLOOKUP($A60,'[1]New ISB'!$B:$AK,20,0)</f>
        <v>0</v>
      </c>
      <c r="U60" s="128">
        <f>VLOOKUP($A60,'[1]New ISB'!$B:$AK,21,0)</f>
        <v>0</v>
      </c>
      <c r="V60" s="128">
        <f>VLOOKUP($A60,'[1]New ISB'!$B:$AK,22,0)</f>
        <v>0</v>
      </c>
      <c r="W60" s="128">
        <f>VLOOKUP($A60,'[1]New ISB'!$B:$AK,23,0)</f>
        <v>0</v>
      </c>
      <c r="X60" s="128">
        <f>VLOOKUP($A60,'[1]New ISB'!$B:$AK,24,0)</f>
        <v>0</v>
      </c>
      <c r="Y60" s="128">
        <f>VLOOKUP($A60,'[1]New ISB'!$B:$AK,25,0)</f>
        <v>0</v>
      </c>
      <c r="Z60" s="128">
        <f>VLOOKUP($A60,'[1]New ISB'!$B:$AB,26,0)</f>
        <v>43123.84723499987</v>
      </c>
      <c r="AA60" s="128">
        <f>VLOOKUP($A60,'[1]New ISB'!$B:$AB,27,0)</f>
        <v>0</v>
      </c>
      <c r="AB60" s="128">
        <v>0</v>
      </c>
      <c r="AC60" s="128">
        <f>VLOOKUP($A60,'[1]New ISB'!$B:$AD,28,0)</f>
        <v>159061.26308583515</v>
      </c>
      <c r="AD60" s="128">
        <f>VLOOKUP($A60,'[1]New ISB'!$B:$AD,29,0)</f>
        <v>0</v>
      </c>
      <c r="AE60" s="128">
        <f>VLOOKUP($A60,'[1]New ISB'!$B:$AF,30,0)</f>
        <v>23316.889517654086</v>
      </c>
      <c r="AF60" s="128">
        <f>VLOOKUP($A60,'[1]New ISB'!$B:$AF,31,0)</f>
        <v>0</v>
      </c>
      <c r="AG60" s="128">
        <f>VLOOKUP(A60,'[1]New ISB'!$B:$AG,32,0)</f>
        <v>131677.44</v>
      </c>
      <c r="AH60" s="128">
        <f>VLOOKUP(A60,'[1]New ISB'!$B:$AH,33,0)</f>
        <v>0</v>
      </c>
      <c r="AI60" s="128">
        <v>0</v>
      </c>
      <c r="AJ60" s="128">
        <f>VLOOKUP(A60,'[1]New ISB'!$B:$AJ,35,0)</f>
        <v>0</v>
      </c>
      <c r="AK60" s="128">
        <f>VLOOKUP(A60,'[1]New ISB'!$B:$AK,36,0)</f>
        <v>83968</v>
      </c>
      <c r="AL60" s="128">
        <v>0</v>
      </c>
      <c r="AM60" s="128">
        <v>0</v>
      </c>
      <c r="AN60" s="128">
        <v>0</v>
      </c>
      <c r="AO60" s="128">
        <v>0</v>
      </c>
      <c r="AP60" s="128">
        <v>0</v>
      </c>
      <c r="AQ60" s="128">
        <v>0</v>
      </c>
      <c r="AR60" s="128">
        <v>0</v>
      </c>
      <c r="AS60" s="128">
        <v>0</v>
      </c>
      <c r="AT60" s="128">
        <f>VLOOKUP($A60,'[1]New ISB'!$B:$AW,45,0)</f>
        <v>1950742.2126676049</v>
      </c>
      <c r="AU60" s="128">
        <f>VLOOKUP($A60,'[1]New ISB'!$B:$AW,46,0)</f>
        <v>544085.04448622023</v>
      </c>
      <c r="AV60" s="128">
        <f>VLOOKUP($A60,'[1]New ISB'!$B:$AW,47,0)</f>
        <v>215645.44</v>
      </c>
      <c r="AW60" s="128">
        <f>VLOOKUP($A60,'[1]New ISB'!$B:$AW,48,0)</f>
        <v>266967.3153518911</v>
      </c>
      <c r="AX60" s="128">
        <f>VLOOKUP($A60,'[1]New ISB'!$B:$AX,49,0)</f>
        <v>2710472.6971538248</v>
      </c>
      <c r="AY60" s="128">
        <f>VLOOKUP($A60,'[1]New ISB'!$B:$BB,50,0)</f>
        <v>2626504.6971538248</v>
      </c>
      <c r="AZ60" s="128">
        <f>VLOOKUP($A60,'[1]New ISB'!$B:$BB,51,0)</f>
        <v>4405</v>
      </c>
      <c r="BA60" s="128">
        <f>VLOOKUP($A60,'[1]New ISB'!$B:$BB,52,0)</f>
        <v>2482217.5</v>
      </c>
      <c r="BB60" s="128">
        <f>VLOOKUP($A60,'[1]New ISB'!$B:$BB,53,0)</f>
        <v>0</v>
      </c>
      <c r="BC60" s="128">
        <f>VLOOKUP($A60,'[1]New ISB'!$B:$BC,54,0)</f>
        <v>0</v>
      </c>
      <c r="BD60" s="128">
        <f>VLOOKUP($A60,'[1]New ISB'!$B:$BD,55,0)</f>
        <v>2710472.6971538248</v>
      </c>
      <c r="BE60" s="128">
        <f>VLOOKUP($A60,'[1]New ISB'!$B:$BE,56,0)</f>
        <v>2710472.6971538253</v>
      </c>
      <c r="BF60" s="128">
        <f>VLOOKUP($A60,'[1]New ISB'!$B:$BF,57,0)</f>
        <v>0</v>
      </c>
      <c r="BG60" s="128">
        <f>VLOOKUP(A60,'[1]New ISB'!$B:$BG,58,0)</f>
        <v>2566185.5</v>
      </c>
      <c r="BH60" s="128">
        <f>VLOOKUP($A60,'[1]New ISB'!$B:$BH,59,0)</f>
        <v>2350540.06</v>
      </c>
      <c r="BI60" s="128">
        <f>VLOOKUP($A60,'[1]New ISB'!$B:$BI,60,0)</f>
        <v>2494827.2571538249</v>
      </c>
      <c r="BJ60" s="128">
        <f>VLOOKUP($A60,'[1]New ISB'!$B:$BJ,61,0)</f>
        <v>4427.3775637157496</v>
      </c>
      <c r="BK60" s="128">
        <f>VLOOKUP($A60,'[1]New ISB'!$B:$BK,62,0)</f>
        <v>4264.1240188944721</v>
      </c>
      <c r="BL60" s="128">
        <f>VLOOKUP($A60,'[1]New ISB'!$B:$BL,63,0)</f>
        <v>3.8285365082698287E-2</v>
      </c>
      <c r="BM60" s="128">
        <f>VLOOKUP($A60,'[1]New ISB'!$B:$BM,64,0)</f>
        <v>0</v>
      </c>
      <c r="BN60" s="128">
        <f>VLOOKUP($A60,'[1]New ISB'!$B:$BN,65,0)</f>
        <v>0</v>
      </c>
      <c r="BO60" s="128">
        <f>VLOOKUP($A60,'[1]New ISB'!$B:$BO,66,0)</f>
        <v>2710472.6971538248</v>
      </c>
      <c r="BP60" s="128">
        <f>VLOOKUP($A60,'[1]New ISB'!$B:$BP,67,0)</f>
        <v>4661.0553631833627</v>
      </c>
      <c r="BQ60" s="129" t="str">
        <f>VLOOKUP($A60,'[1]New ISB'!$B:$BQ,68,0)</f>
        <v>Y</v>
      </c>
      <c r="BR60" s="155">
        <f>VLOOKUP($A60,'[1]New ISB'!$B:$BR,69,0)</f>
        <v>4810.0668982321649</v>
      </c>
      <c r="BS60" s="155">
        <f>VLOOKUP($A60,'[1]New ISB'!$B:$BS,70,0)</f>
        <v>2.365789801894902E-2</v>
      </c>
      <c r="BT60" s="155">
        <f>VLOOKUP($A60,'[1]New ISB'!$B:$BT,71,0)</f>
        <v>-11095.163982</v>
      </c>
      <c r="BU60" s="155">
        <f>VLOOKUP($A60,'[1]New ISB'!$B:$BU,72,0)</f>
        <v>2699377.5331718246</v>
      </c>
      <c r="BV60" s="128">
        <v>0</v>
      </c>
      <c r="BW60" s="155">
        <f>VLOOKUP($A60,'[1]New ISB'!$B:$BW,74,0)</f>
        <v>2699377.5331718246</v>
      </c>
      <c r="BY60" s="155">
        <f>VLOOKUP($A60,'[1]New ISB'!$B:$BX,75,0)</f>
        <v>83968</v>
      </c>
      <c r="BZ60" s="128">
        <f>VLOOKUP(A60,'[1]New ISB'!$B:$F,5,0)</f>
        <v>563.5</v>
      </c>
      <c r="CA60" s="126">
        <v>0</v>
      </c>
      <c r="CB60" s="126">
        <v>0</v>
      </c>
      <c r="CD60" s="128"/>
      <c r="CH60" s="126" t="s">
        <v>160</v>
      </c>
      <c r="CI60" s="126">
        <v>2076</v>
      </c>
      <c r="CJ60" s="146"/>
      <c r="CK60" s="147"/>
    </row>
    <row r="61" spans="1:89" x14ac:dyDescent="0.25">
      <c r="A61" s="126">
        <v>135271</v>
      </c>
      <c r="B61" s="126">
        <v>8263391</v>
      </c>
      <c r="C61" s="126" t="s">
        <v>93</v>
      </c>
      <c r="D61" s="128">
        <f>VLOOKUP($A61,'[1]New ISB'!$B:$GE,4,0)</f>
        <v>1201</v>
      </c>
      <c r="E61" s="128">
        <f>VLOOKUP($A61,'[1]New ISB'!$B:$GE,5,0)</f>
        <v>1201</v>
      </c>
      <c r="F61" s="128">
        <f>VLOOKUP($A61,'[1]New ISB'!$B:$GE,6,0)</f>
        <v>0</v>
      </c>
      <c r="G61" s="128">
        <f>VLOOKUP($A61,'[1]New ISB'!$B:$J,7,0)</f>
        <v>4157659.9776642299</v>
      </c>
      <c r="H61" s="128">
        <f>VLOOKUP($A61,'[1]New ISB'!$B:$J,8,0)</f>
        <v>0</v>
      </c>
      <c r="I61" s="128">
        <f>VLOOKUP($A61,'[1]New ISB'!$B:$J,9,0)</f>
        <v>0</v>
      </c>
      <c r="J61" s="128">
        <f>VLOOKUP($A61,'[1]New ISB'!$B:$N,10,0)</f>
        <v>52835.572799999994</v>
      </c>
      <c r="K61" s="128">
        <f>VLOOKUP($A61,'[1]New ISB'!$B:$N,11,0)</f>
        <v>0</v>
      </c>
      <c r="L61" s="128">
        <f>VLOOKUP($A61,'[1]New ISB'!$B:$N,12,0)</f>
        <v>81953.775449999972</v>
      </c>
      <c r="M61" s="128">
        <f>VLOOKUP($A61,'[1]New ISB'!$B:$N,13,0)</f>
        <v>0</v>
      </c>
      <c r="N61" s="128">
        <f>VLOOKUP($A61,'[1]New ISB'!$B:$AK,14,0)</f>
        <v>3075.9026999999901</v>
      </c>
      <c r="O61" s="128">
        <f>VLOOKUP($A61,'[1]New ISB'!$B:$AK,15,0)</f>
        <v>2592.3995999999997</v>
      </c>
      <c r="P61" s="128">
        <f>VLOOKUP($A61,'[1]New ISB'!$B:$AK,16,0)</f>
        <v>2263.2060000000029</v>
      </c>
      <c r="Q61" s="128">
        <f>VLOOKUP($A61,'[1]New ISB'!$B:$AK,17,0)</f>
        <v>987.5807999999987</v>
      </c>
      <c r="R61" s="128">
        <f>VLOOKUP($A61,'[1]New ISB'!$B:$AK,18,0)</f>
        <v>1573.9568999999981</v>
      </c>
      <c r="S61" s="128">
        <f>VLOOKUP($A61,'[1]New ISB'!$B:$AK,19,0)</f>
        <v>689.24909999999988</v>
      </c>
      <c r="T61" s="128">
        <f>VLOOKUP($A61,'[1]New ISB'!$B:$AK,20,0)</f>
        <v>0</v>
      </c>
      <c r="U61" s="128">
        <f>VLOOKUP($A61,'[1]New ISB'!$B:$AK,21,0)</f>
        <v>0</v>
      </c>
      <c r="V61" s="128">
        <f>VLOOKUP($A61,'[1]New ISB'!$B:$AK,22,0)</f>
        <v>0</v>
      </c>
      <c r="W61" s="128">
        <f>VLOOKUP($A61,'[1]New ISB'!$B:$AK,23,0)</f>
        <v>0</v>
      </c>
      <c r="X61" s="128">
        <f>VLOOKUP($A61,'[1]New ISB'!$B:$AK,24,0)</f>
        <v>0</v>
      </c>
      <c r="Y61" s="128">
        <f>VLOOKUP($A61,'[1]New ISB'!$B:$AK,25,0)</f>
        <v>0</v>
      </c>
      <c r="Z61" s="128">
        <f>VLOOKUP($A61,'[1]New ISB'!$B:$AB,26,0)</f>
        <v>215392.03847861275</v>
      </c>
      <c r="AA61" s="128">
        <f>VLOOKUP($A61,'[1]New ISB'!$B:$AB,27,0)</f>
        <v>0</v>
      </c>
      <c r="AB61" s="128">
        <v>0</v>
      </c>
      <c r="AC61" s="128">
        <f>VLOOKUP($A61,'[1]New ISB'!$B:$AD,28,0)</f>
        <v>390692.45502732566</v>
      </c>
      <c r="AD61" s="128">
        <f>VLOOKUP($A61,'[1]New ISB'!$B:$AD,29,0)</f>
        <v>0</v>
      </c>
      <c r="AE61" s="128">
        <f>VLOOKUP($A61,'[1]New ISB'!$B:$AF,30,0)</f>
        <v>51465.613059000425</v>
      </c>
      <c r="AF61" s="128">
        <f>VLOOKUP($A61,'[1]New ISB'!$B:$AF,31,0)</f>
        <v>0</v>
      </c>
      <c r="AG61" s="128">
        <f>VLOOKUP(A61,'[1]New ISB'!$B:$AG,32,0)</f>
        <v>131677.44</v>
      </c>
      <c r="AH61" s="128">
        <f>VLOOKUP(A61,'[1]New ISB'!$B:$AH,33,0)</f>
        <v>0</v>
      </c>
      <c r="AI61" s="128">
        <v>0</v>
      </c>
      <c r="AJ61" s="128">
        <f>VLOOKUP(A61,'[1]New ISB'!$B:$AJ,35,0)</f>
        <v>65839</v>
      </c>
      <c r="AK61" s="128">
        <f>VLOOKUP(A61,'[1]New ISB'!$B:$AK,36,0)</f>
        <v>189440</v>
      </c>
      <c r="AL61" s="128">
        <v>0</v>
      </c>
      <c r="AM61" s="128">
        <v>0</v>
      </c>
      <c r="AN61" s="128">
        <v>0</v>
      </c>
      <c r="AO61" s="128">
        <v>0</v>
      </c>
      <c r="AP61" s="128">
        <v>0</v>
      </c>
      <c r="AQ61" s="128">
        <v>0</v>
      </c>
      <c r="AR61" s="128">
        <v>0</v>
      </c>
      <c r="AS61" s="128">
        <v>0</v>
      </c>
      <c r="AT61" s="128">
        <f>VLOOKUP($A61,'[1]New ISB'!$B:$AW,45,0)</f>
        <v>4157659.9776642299</v>
      </c>
      <c r="AU61" s="128">
        <f>VLOOKUP($A61,'[1]New ISB'!$B:$AW,46,0)</f>
        <v>803521.74991493882</v>
      </c>
      <c r="AV61" s="128">
        <f>VLOOKUP($A61,'[1]New ISB'!$B:$AW,47,0)</f>
        <v>386956.44</v>
      </c>
      <c r="AW61" s="128">
        <f>VLOOKUP($A61,'[1]New ISB'!$B:$AW,48,0)</f>
        <v>381921.75541441224</v>
      </c>
      <c r="AX61" s="128">
        <f>VLOOKUP($A61,'[1]New ISB'!$B:$AX,49,0)</f>
        <v>5348138.1675791694</v>
      </c>
      <c r="AY61" s="128">
        <f>VLOOKUP($A61,'[1]New ISB'!$B:$BB,50,0)</f>
        <v>5092859.1675791694</v>
      </c>
      <c r="AZ61" s="128">
        <f>VLOOKUP($A61,'[1]New ISB'!$B:$BB,51,0)</f>
        <v>4405</v>
      </c>
      <c r="BA61" s="128">
        <f>VLOOKUP($A61,'[1]New ISB'!$B:$BB,52,0)</f>
        <v>5290405</v>
      </c>
      <c r="BB61" s="128">
        <f>VLOOKUP($A61,'[1]New ISB'!$B:$BB,53,0)</f>
        <v>197545.83242083061</v>
      </c>
      <c r="BC61" s="128">
        <f>VLOOKUP($A61,'[1]New ISB'!$B:$BC,54,0)</f>
        <v>0</v>
      </c>
      <c r="BD61" s="128">
        <f>VLOOKUP($A61,'[1]New ISB'!$B:$BD,55,0)</f>
        <v>5545684</v>
      </c>
      <c r="BE61" s="128">
        <f>VLOOKUP($A61,'[1]New ISB'!$B:$BE,56,0)</f>
        <v>5545683.9999999991</v>
      </c>
      <c r="BF61" s="128">
        <f>VLOOKUP($A61,'[1]New ISB'!$B:$BF,57,0)</f>
        <v>0</v>
      </c>
      <c r="BG61" s="128">
        <f>VLOOKUP(A61,'[1]New ISB'!$B:$BG,58,0)</f>
        <v>5545684</v>
      </c>
      <c r="BH61" s="128">
        <f>VLOOKUP($A61,'[1]New ISB'!$B:$BH,59,0)</f>
        <v>5224566.5599999996</v>
      </c>
      <c r="BI61" s="128">
        <f>VLOOKUP($A61,'[1]New ISB'!$B:$BI,60,0)</f>
        <v>5224566.5599999996</v>
      </c>
      <c r="BJ61" s="128">
        <f>VLOOKUP($A61,'[1]New ISB'!$B:$BJ,61,0)</f>
        <v>4350.1803164029971</v>
      </c>
      <c r="BK61" s="128">
        <f>VLOOKUP($A61,'[1]New ISB'!$B:$BK,62,0)</f>
        <v>4315.0191770477813</v>
      </c>
      <c r="BL61" s="128">
        <f>VLOOKUP($A61,'[1]New ISB'!$B:$BL,63,0)</f>
        <v>8.1485476454526452E-3</v>
      </c>
      <c r="BM61" s="128">
        <f>VLOOKUP($A61,'[1]New ISB'!$B:$BM,64,0)</f>
        <v>0</v>
      </c>
      <c r="BN61" s="128">
        <f>VLOOKUP($A61,'[1]New ISB'!$B:$BN,65,0)</f>
        <v>0</v>
      </c>
      <c r="BO61" s="128">
        <f>VLOOKUP($A61,'[1]New ISB'!$B:$BO,66,0)</f>
        <v>5545684</v>
      </c>
      <c r="BP61" s="128">
        <f>VLOOKUP($A61,'[1]New ISB'!$B:$BP,67,0)</f>
        <v>4405</v>
      </c>
      <c r="BQ61" s="129" t="str">
        <f>VLOOKUP($A61,'[1]New ISB'!$B:$BQ,68,0)</f>
        <v>Y</v>
      </c>
      <c r="BR61" s="155">
        <f>VLOOKUP($A61,'[1]New ISB'!$B:$BR,69,0)</f>
        <v>4617.5553705245629</v>
      </c>
      <c r="BS61" s="155">
        <f>VLOOKUP($A61,'[1]New ISB'!$B:$BS,70,0)</f>
        <v>5.9435256435211858E-3</v>
      </c>
      <c r="BT61" s="155">
        <f>VLOOKUP($A61,'[1]New ISB'!$B:$BT,71,0)</f>
        <v>-23647.368132</v>
      </c>
      <c r="BU61" s="155">
        <f>VLOOKUP($A61,'[1]New ISB'!$B:$BU,72,0)</f>
        <v>5522036.6318680001</v>
      </c>
      <c r="BV61" s="128">
        <v>0</v>
      </c>
      <c r="BW61" s="155">
        <f>VLOOKUP($A61,'[1]New ISB'!$B:$BW,74,0)</f>
        <v>5522036.6318680001</v>
      </c>
      <c r="BY61" s="155">
        <f>VLOOKUP($A61,'[1]New ISB'!$B:$BX,75,0)</f>
        <v>189440</v>
      </c>
      <c r="BZ61" s="128">
        <f>VLOOKUP(A61,'[1]New ISB'!$B:$F,5,0)</f>
        <v>1201</v>
      </c>
      <c r="CA61" s="126">
        <v>0</v>
      </c>
      <c r="CB61" s="126">
        <v>0</v>
      </c>
      <c r="CD61" s="128"/>
      <c r="CH61" s="126" t="s">
        <v>161</v>
      </c>
      <c r="CI61" s="126">
        <v>2020</v>
      </c>
      <c r="CJ61" s="146"/>
      <c r="CK61" s="147"/>
    </row>
    <row r="62" spans="1:89" x14ac:dyDescent="0.25">
      <c r="A62" s="126">
        <v>135272</v>
      </c>
      <c r="B62" s="126">
        <v>8263392</v>
      </c>
      <c r="C62" s="126" t="s">
        <v>175</v>
      </c>
      <c r="D62" s="128">
        <f>VLOOKUP($A62,'[1]New ISB'!$B:$GE,4,0)</f>
        <v>626</v>
      </c>
      <c r="E62" s="128">
        <f>VLOOKUP($A62,'[1]New ISB'!$B:$GE,5,0)</f>
        <v>626</v>
      </c>
      <c r="F62" s="128">
        <f>VLOOKUP($A62,'[1]New ISB'!$B:$GE,6,0)</f>
        <v>0</v>
      </c>
      <c r="G62" s="128">
        <f>VLOOKUP($A62,'[1]New ISB'!$B:$J,7,0)</f>
        <v>2167106.69943198</v>
      </c>
      <c r="H62" s="128">
        <f>VLOOKUP($A62,'[1]New ISB'!$B:$J,8,0)</f>
        <v>0</v>
      </c>
      <c r="I62" s="128">
        <f>VLOOKUP($A62,'[1]New ISB'!$B:$J,9,0)</f>
        <v>0</v>
      </c>
      <c r="J62" s="128">
        <f>VLOOKUP($A62,'[1]New ISB'!$B:$N,10,0)</f>
        <v>17282.663999999997</v>
      </c>
      <c r="K62" s="128">
        <f>VLOOKUP($A62,'[1]New ISB'!$B:$N,11,0)</f>
        <v>0</v>
      </c>
      <c r="L62" s="128">
        <f>VLOOKUP($A62,'[1]New ISB'!$B:$N,12,0)</f>
        <v>29010.186000000012</v>
      </c>
      <c r="M62" s="128">
        <f>VLOOKUP($A62,'[1]New ISB'!$B:$N,13,0)</f>
        <v>0</v>
      </c>
      <c r="N62" s="128">
        <f>VLOOKUP($A62,'[1]New ISB'!$B:$AK,14,0)</f>
        <v>1895.8917811199999</v>
      </c>
      <c r="O62" s="128">
        <f>VLOOKUP($A62,'[1]New ISB'!$B:$AK,15,0)</f>
        <v>5481.60014976</v>
      </c>
      <c r="P62" s="128">
        <f>VLOOKUP($A62,'[1]New ISB'!$B:$AK,16,0)</f>
        <v>1813.46170368</v>
      </c>
      <c r="Q62" s="128">
        <f>VLOOKUP($A62,'[1]New ISB'!$B:$AK,17,0)</f>
        <v>0</v>
      </c>
      <c r="R62" s="128">
        <f>VLOOKUP($A62,'[1]New ISB'!$B:$AK,18,0)</f>
        <v>0</v>
      </c>
      <c r="S62" s="128">
        <f>VLOOKUP($A62,'[1]New ISB'!$B:$AK,19,0)</f>
        <v>0</v>
      </c>
      <c r="T62" s="128">
        <f>VLOOKUP($A62,'[1]New ISB'!$B:$AK,20,0)</f>
        <v>0</v>
      </c>
      <c r="U62" s="128">
        <f>VLOOKUP($A62,'[1]New ISB'!$B:$AK,21,0)</f>
        <v>0</v>
      </c>
      <c r="V62" s="128">
        <f>VLOOKUP($A62,'[1]New ISB'!$B:$AK,22,0)</f>
        <v>0</v>
      </c>
      <c r="W62" s="128">
        <f>VLOOKUP($A62,'[1]New ISB'!$B:$AK,23,0)</f>
        <v>0</v>
      </c>
      <c r="X62" s="128">
        <f>VLOOKUP($A62,'[1]New ISB'!$B:$AK,24,0)</f>
        <v>0</v>
      </c>
      <c r="Y62" s="128">
        <f>VLOOKUP($A62,'[1]New ISB'!$B:$AK,25,0)</f>
        <v>0</v>
      </c>
      <c r="Z62" s="128">
        <f>VLOOKUP($A62,'[1]New ISB'!$B:$AB,26,0)</f>
        <v>85610.720446580264</v>
      </c>
      <c r="AA62" s="128">
        <f>VLOOKUP($A62,'[1]New ISB'!$B:$AB,27,0)</f>
        <v>0</v>
      </c>
      <c r="AB62" s="128">
        <v>0</v>
      </c>
      <c r="AC62" s="128">
        <f>VLOOKUP($A62,'[1]New ISB'!$B:$AD,28,0)</f>
        <v>122969.40176235036</v>
      </c>
      <c r="AD62" s="128">
        <f>VLOOKUP($A62,'[1]New ISB'!$B:$AD,29,0)</f>
        <v>0</v>
      </c>
      <c r="AE62" s="128">
        <f>VLOOKUP($A62,'[1]New ISB'!$B:$AF,30,0)</f>
        <v>0</v>
      </c>
      <c r="AF62" s="128">
        <f>VLOOKUP($A62,'[1]New ISB'!$B:$AF,31,0)</f>
        <v>0</v>
      </c>
      <c r="AG62" s="128">
        <f>VLOOKUP(A62,'[1]New ISB'!$B:$AG,32,0)</f>
        <v>131677.44</v>
      </c>
      <c r="AH62" s="128">
        <f>VLOOKUP(A62,'[1]New ISB'!$B:$AH,33,0)</f>
        <v>0</v>
      </c>
      <c r="AI62" s="128">
        <v>0</v>
      </c>
      <c r="AJ62" s="128">
        <f>VLOOKUP(A62,'[1]New ISB'!$B:$AJ,35,0)</f>
        <v>0</v>
      </c>
      <c r="AK62" s="128">
        <f>VLOOKUP(A62,'[1]New ISB'!$B:$AK,36,0)</f>
        <v>70144</v>
      </c>
      <c r="AL62" s="128">
        <v>0</v>
      </c>
      <c r="AM62" s="128">
        <v>0</v>
      </c>
      <c r="AN62" s="128">
        <v>0</v>
      </c>
      <c r="AO62" s="128">
        <v>0</v>
      </c>
      <c r="AP62" s="128">
        <v>0</v>
      </c>
      <c r="AQ62" s="128">
        <v>0</v>
      </c>
      <c r="AR62" s="128">
        <v>0</v>
      </c>
      <c r="AS62" s="128">
        <v>0</v>
      </c>
      <c r="AT62" s="128">
        <f>VLOOKUP($A62,'[1]New ISB'!$B:$AW,45,0)</f>
        <v>2167106.69943198</v>
      </c>
      <c r="AU62" s="128">
        <f>VLOOKUP($A62,'[1]New ISB'!$B:$AW,46,0)</f>
        <v>264063.92584349064</v>
      </c>
      <c r="AV62" s="128">
        <f>VLOOKUP($A62,'[1]New ISB'!$B:$AW,47,0)</f>
        <v>201821.44</v>
      </c>
      <c r="AW62" s="128">
        <f>VLOOKUP($A62,'[1]New ISB'!$B:$AW,48,0)</f>
        <v>157874.38594113587</v>
      </c>
      <c r="AX62" s="128">
        <f>VLOOKUP($A62,'[1]New ISB'!$B:$AX,49,0)</f>
        <v>2632992.0652754707</v>
      </c>
      <c r="AY62" s="128">
        <f>VLOOKUP($A62,'[1]New ISB'!$B:$BB,50,0)</f>
        <v>2562848.0652754707</v>
      </c>
      <c r="AZ62" s="128">
        <f>VLOOKUP($A62,'[1]New ISB'!$B:$BB,51,0)</f>
        <v>4405</v>
      </c>
      <c r="BA62" s="128">
        <f>VLOOKUP($A62,'[1]New ISB'!$B:$BB,52,0)</f>
        <v>2757530</v>
      </c>
      <c r="BB62" s="128">
        <f>VLOOKUP($A62,'[1]New ISB'!$B:$BB,53,0)</f>
        <v>194681.93472452927</v>
      </c>
      <c r="BC62" s="128">
        <f>VLOOKUP($A62,'[1]New ISB'!$B:$BC,54,0)</f>
        <v>0</v>
      </c>
      <c r="BD62" s="128">
        <f>VLOOKUP($A62,'[1]New ISB'!$B:$BD,55,0)</f>
        <v>2827674</v>
      </c>
      <c r="BE62" s="128">
        <f>VLOOKUP($A62,'[1]New ISB'!$B:$BE,56,0)</f>
        <v>2827674</v>
      </c>
      <c r="BF62" s="128">
        <f>VLOOKUP($A62,'[1]New ISB'!$B:$BF,57,0)</f>
        <v>0</v>
      </c>
      <c r="BG62" s="128">
        <f>VLOOKUP(A62,'[1]New ISB'!$B:$BG,58,0)</f>
        <v>2827674</v>
      </c>
      <c r="BH62" s="128">
        <f>VLOOKUP($A62,'[1]New ISB'!$B:$BH,59,0)</f>
        <v>2625852.56</v>
      </c>
      <c r="BI62" s="128">
        <f>VLOOKUP($A62,'[1]New ISB'!$B:$BI,60,0)</f>
        <v>2625852.56</v>
      </c>
      <c r="BJ62" s="128">
        <f>VLOOKUP($A62,'[1]New ISB'!$B:$BJ,61,0)</f>
        <v>4194.6526517571883</v>
      </c>
      <c r="BK62" s="128">
        <f>VLOOKUP($A62,'[1]New ISB'!$B:$BK,62,0)</f>
        <v>4166.285110350319</v>
      </c>
      <c r="BL62" s="128">
        <f>VLOOKUP($A62,'[1]New ISB'!$B:$BL,63,0)</f>
        <v>6.8088334464666738E-3</v>
      </c>
      <c r="BM62" s="128">
        <f>VLOOKUP($A62,'[1]New ISB'!$B:$BM,64,0)</f>
        <v>0</v>
      </c>
      <c r="BN62" s="128">
        <f>VLOOKUP($A62,'[1]New ISB'!$B:$BN,65,0)</f>
        <v>0</v>
      </c>
      <c r="BO62" s="128">
        <f>VLOOKUP($A62,'[1]New ISB'!$B:$BO,66,0)</f>
        <v>2827674</v>
      </c>
      <c r="BP62" s="128">
        <f>VLOOKUP($A62,'[1]New ISB'!$B:$BP,67,0)</f>
        <v>4405</v>
      </c>
      <c r="BQ62" s="129" t="str">
        <f>VLOOKUP($A62,'[1]New ISB'!$B:$BQ,68,0)</f>
        <v>Y</v>
      </c>
      <c r="BR62" s="155">
        <f>VLOOKUP($A62,'[1]New ISB'!$B:$BR,69,0)</f>
        <v>4517.051118210863</v>
      </c>
      <c r="BS62" s="155">
        <f>VLOOKUP($A62,'[1]New ISB'!$B:$BS,70,0)</f>
        <v>6.3543476815064448E-3</v>
      </c>
      <c r="BT62" s="155">
        <f>VLOOKUP($A62,'[1]New ISB'!$B:$BT,71,0)</f>
        <v>0</v>
      </c>
      <c r="BU62" s="155">
        <f>VLOOKUP($A62,'[1]New ISB'!$B:$BU,72,0)</f>
        <v>2827674</v>
      </c>
      <c r="BV62" s="128">
        <v>0</v>
      </c>
      <c r="BW62" s="155">
        <f>VLOOKUP($A62,'[1]New ISB'!$B:$BW,74,0)</f>
        <v>2827674</v>
      </c>
      <c r="BY62" s="155">
        <f>VLOOKUP($A62,'[1]New ISB'!$B:$BX,75,0)</f>
        <v>70144</v>
      </c>
      <c r="BZ62" s="128">
        <f>VLOOKUP(A62,'[1]New ISB'!$B:$F,5,0)</f>
        <v>626</v>
      </c>
      <c r="CA62" s="126">
        <v>0</v>
      </c>
      <c r="CB62" s="126">
        <v>0</v>
      </c>
      <c r="CD62" s="128"/>
      <c r="CH62" s="126" t="s">
        <v>162</v>
      </c>
      <c r="CI62" s="126">
        <v>3003</v>
      </c>
      <c r="CJ62" s="146"/>
      <c r="CK62" s="147"/>
    </row>
    <row r="63" spans="1:89" x14ac:dyDescent="0.25">
      <c r="A63" s="126">
        <v>110517</v>
      </c>
      <c r="B63" s="126">
        <v>8264702</v>
      </c>
      <c r="C63" s="126" t="s">
        <v>189</v>
      </c>
      <c r="D63" s="128">
        <f>VLOOKUP($A63,'[1]New ISB'!$B:$GE,4,0)</f>
        <v>1445</v>
      </c>
      <c r="E63" s="128">
        <f>VLOOKUP($A63,'[1]New ISB'!$B:$GE,5,0)</f>
        <v>0</v>
      </c>
      <c r="F63" s="128">
        <f>VLOOKUP($A63,'[1]New ISB'!$B:$GE,6,0)</f>
        <v>1445</v>
      </c>
      <c r="G63" s="128">
        <f>VLOOKUP($A63,'[1]New ISB'!$B:$J,7,0)</f>
        <v>0</v>
      </c>
      <c r="H63" s="128">
        <f>VLOOKUP($A63,'[1]New ISB'!$B:$J,8,0)</f>
        <v>4187582.2809463502</v>
      </c>
      <c r="I63" s="128">
        <f>VLOOKUP($A63,'[1]New ISB'!$B:$J,9,0)</f>
        <v>3228959.851359345</v>
      </c>
      <c r="J63" s="128">
        <f>VLOOKUP($A63,'[1]New ISB'!$B:$N,10,0)</f>
        <v>0</v>
      </c>
      <c r="K63" s="128">
        <f>VLOOKUP($A63,'[1]New ISB'!$B:$N,11,0)</f>
        <v>151099.86240000001</v>
      </c>
      <c r="L63" s="128">
        <f>VLOOKUP($A63,'[1]New ISB'!$B:$N,12,0)</f>
        <v>0</v>
      </c>
      <c r="M63" s="128">
        <f>VLOOKUP($A63,'[1]New ISB'!$B:$N,13,0)</f>
        <v>406883.28959999967</v>
      </c>
      <c r="N63" s="128">
        <f>VLOOKUP($A63,'[1]New ISB'!$B:$AK,14,0)</f>
        <v>0</v>
      </c>
      <c r="O63" s="128">
        <f>VLOOKUP($A63,'[1]New ISB'!$B:$AK,15,0)</f>
        <v>0</v>
      </c>
      <c r="P63" s="128">
        <f>VLOOKUP($A63,'[1]New ISB'!$B:$AK,16,0)</f>
        <v>0</v>
      </c>
      <c r="Q63" s="128">
        <f>VLOOKUP($A63,'[1]New ISB'!$B:$AK,17,0)</f>
        <v>0</v>
      </c>
      <c r="R63" s="128">
        <f>VLOOKUP($A63,'[1]New ISB'!$B:$AK,18,0)</f>
        <v>0</v>
      </c>
      <c r="S63" s="128">
        <f>VLOOKUP($A63,'[1]New ISB'!$B:$AK,19,0)</f>
        <v>0</v>
      </c>
      <c r="T63" s="128">
        <f>VLOOKUP($A63,'[1]New ISB'!$B:$AK,20,0)</f>
        <v>98009.024829521935</v>
      </c>
      <c r="U63" s="128">
        <f>VLOOKUP($A63,'[1]New ISB'!$B:$AK,21,0)</f>
        <v>107270.12566216204</v>
      </c>
      <c r="V63" s="128">
        <f>VLOOKUP($A63,'[1]New ISB'!$B:$AK,22,0)</f>
        <v>102830.15407276546</v>
      </c>
      <c r="W63" s="128">
        <f>VLOOKUP($A63,'[1]New ISB'!$B:$AK,23,0)</f>
        <v>37126.815796257761</v>
      </c>
      <c r="X63" s="128">
        <f>VLOOKUP($A63,'[1]New ISB'!$B:$AK,24,0)</f>
        <v>47376.866217255767</v>
      </c>
      <c r="Y63" s="128">
        <f>VLOOKUP($A63,'[1]New ISB'!$B:$AK,25,0)</f>
        <v>19160.898274428331</v>
      </c>
      <c r="Z63" s="128">
        <f>VLOOKUP($A63,'[1]New ISB'!$B:$AB,26,0)</f>
        <v>0</v>
      </c>
      <c r="AA63" s="128">
        <f>VLOOKUP($A63,'[1]New ISB'!$B:$AB,27,0)</f>
        <v>103108.95247645429</v>
      </c>
      <c r="AB63" s="128">
        <v>0</v>
      </c>
      <c r="AC63" s="128">
        <f>VLOOKUP($A63,'[1]New ISB'!$B:$AD,28,0)</f>
        <v>0</v>
      </c>
      <c r="AD63" s="128">
        <f>VLOOKUP($A63,'[1]New ISB'!$B:$AD,29,0)</f>
        <v>611717.00621170341</v>
      </c>
      <c r="AE63" s="128">
        <f>VLOOKUP($A63,'[1]New ISB'!$B:$AF,30,0)</f>
        <v>0</v>
      </c>
      <c r="AF63" s="128">
        <f>VLOOKUP($A63,'[1]New ISB'!$B:$AF,31,0)</f>
        <v>0</v>
      </c>
      <c r="AG63" s="128">
        <f>VLOOKUP(A63,'[1]New ISB'!$B:$AG,32,0)</f>
        <v>131677.44</v>
      </c>
      <c r="AH63" s="128">
        <f>VLOOKUP(A63,'[1]New ISB'!$B:$AH,33,0)</f>
        <v>0</v>
      </c>
      <c r="AI63" s="128">
        <v>0</v>
      </c>
      <c r="AJ63" s="128">
        <f>VLOOKUP(A63,'[1]New ISB'!$B:$AJ,35,0)</f>
        <v>0</v>
      </c>
      <c r="AK63" s="128">
        <f>VLOOKUP(A63,'[1]New ISB'!$B:$AK,36,0)</f>
        <v>52224</v>
      </c>
      <c r="AL63" s="128">
        <v>0</v>
      </c>
      <c r="AM63" s="128">
        <v>0</v>
      </c>
      <c r="AN63" s="128">
        <v>0</v>
      </c>
      <c r="AO63" s="128">
        <v>0</v>
      </c>
      <c r="AP63" s="128">
        <v>0</v>
      </c>
      <c r="AQ63" s="128">
        <v>0</v>
      </c>
      <c r="AR63" s="128">
        <v>0</v>
      </c>
      <c r="AS63" s="128">
        <v>0</v>
      </c>
      <c r="AT63" s="128">
        <f>VLOOKUP($A63,'[1]New ISB'!$B:$AW,45,0)</f>
        <v>7416542.1323056947</v>
      </c>
      <c r="AU63" s="128">
        <f>VLOOKUP($A63,'[1]New ISB'!$B:$AW,46,0)</f>
        <v>1684582.9955405488</v>
      </c>
      <c r="AV63" s="128">
        <f>VLOOKUP($A63,'[1]New ISB'!$B:$AW,47,0)</f>
        <v>183901.44</v>
      </c>
      <c r="AW63" s="128">
        <f>VLOOKUP($A63,'[1]New ISB'!$B:$AW,48,0)</f>
        <v>957900.07489224081</v>
      </c>
      <c r="AX63" s="128">
        <f>VLOOKUP($A63,'[1]New ISB'!$B:$AX,49,0)</f>
        <v>9285026.5678462423</v>
      </c>
      <c r="AY63" s="128">
        <f>VLOOKUP($A63,'[1]New ISB'!$B:$BB,50,0)</f>
        <v>9232802.5678462423</v>
      </c>
      <c r="AZ63" s="128">
        <f>VLOOKUP($A63,'[1]New ISB'!$B:$BB,51,0)</f>
        <v>5715</v>
      </c>
      <c r="BA63" s="128">
        <f>VLOOKUP($A63,'[1]New ISB'!$B:$BB,52,0)</f>
        <v>8258175</v>
      </c>
      <c r="BB63" s="128">
        <f>VLOOKUP($A63,'[1]New ISB'!$B:$BB,53,0)</f>
        <v>0</v>
      </c>
      <c r="BC63" s="128">
        <f>VLOOKUP($A63,'[1]New ISB'!$B:$BC,54,0)</f>
        <v>0</v>
      </c>
      <c r="BD63" s="128">
        <f>VLOOKUP($A63,'[1]New ISB'!$B:$BD,55,0)</f>
        <v>9285026.5678462423</v>
      </c>
      <c r="BE63" s="128">
        <f>VLOOKUP($A63,'[1]New ISB'!$B:$BE,56,0)</f>
        <v>0</v>
      </c>
      <c r="BF63" s="128">
        <f>VLOOKUP($A63,'[1]New ISB'!$B:$BF,57,0)</f>
        <v>9285026.5678462423</v>
      </c>
      <c r="BG63" s="128">
        <f>VLOOKUP(A63,'[1]New ISB'!$B:$BG,58,0)</f>
        <v>8310399</v>
      </c>
      <c r="BH63" s="128">
        <f>VLOOKUP($A63,'[1]New ISB'!$B:$BH,59,0)</f>
        <v>8126497.5599999996</v>
      </c>
      <c r="BI63" s="128">
        <f>VLOOKUP($A63,'[1]New ISB'!$B:$BI,60,0)</f>
        <v>9101125.1278462429</v>
      </c>
      <c r="BJ63" s="128">
        <f>VLOOKUP($A63,'[1]New ISB'!$B:$BJ,61,0)</f>
        <v>6298.3564898589912</v>
      </c>
      <c r="BK63" s="128">
        <f>VLOOKUP($A63,'[1]New ISB'!$B:$BK,62,0)</f>
        <v>6129.4767661134174</v>
      </c>
      <c r="BL63" s="128">
        <f>VLOOKUP($A63,'[1]New ISB'!$B:$BL,63,0)</f>
        <v>2.755206197684262E-2</v>
      </c>
      <c r="BM63" s="128">
        <f>VLOOKUP($A63,'[1]New ISB'!$B:$BM,64,0)</f>
        <v>0</v>
      </c>
      <c r="BN63" s="128">
        <f>VLOOKUP($A63,'[1]New ISB'!$B:$BN,65,0)</f>
        <v>0</v>
      </c>
      <c r="BO63" s="128">
        <f>VLOOKUP($A63,'[1]New ISB'!$B:$BO,66,0)</f>
        <v>9285026.5678462423</v>
      </c>
      <c r="BP63" s="128">
        <f>VLOOKUP($A63,'[1]New ISB'!$B:$BP,67,0)</f>
        <v>6389.4827459143544</v>
      </c>
      <c r="BQ63" s="129" t="str">
        <f>VLOOKUP($A63,'[1]New ISB'!$B:$BQ,68,0)</f>
        <v>Y</v>
      </c>
      <c r="BR63" s="155">
        <f>VLOOKUP($A63,'[1]New ISB'!$B:$BR,69,0)</f>
        <v>6425.6239223849425</v>
      </c>
      <c r="BS63" s="155">
        <f>VLOOKUP($A63,'[1]New ISB'!$B:$BS,70,0)</f>
        <v>2.6959763747724574E-2</v>
      </c>
      <c r="BT63" s="155">
        <f>VLOOKUP($A63,'[1]New ISB'!$B:$BT,71,0)</f>
        <v>0</v>
      </c>
      <c r="BU63" s="155">
        <f>VLOOKUP($A63,'[1]New ISB'!$B:$BU,72,0)</f>
        <v>9285026.5678462423</v>
      </c>
      <c r="BV63" s="128">
        <v>0</v>
      </c>
      <c r="BW63" s="155">
        <f>VLOOKUP($A63,'[1]New ISB'!$B:$BW,74,0)</f>
        <v>9285026.5678462423</v>
      </c>
      <c r="BY63" s="155">
        <f>VLOOKUP($A63,'[1]New ISB'!$B:$BX,75,0)</f>
        <v>52224</v>
      </c>
      <c r="BZ63" s="128">
        <f>VLOOKUP(A63,'[1]New ISB'!$B:$F,5,0)</f>
        <v>0</v>
      </c>
      <c r="CA63" s="126">
        <f>VLOOKUP($A63,'[1]Schools Block Data'!$A:$S,18,0)</f>
        <v>858</v>
      </c>
      <c r="CB63" s="126">
        <f>VLOOKUP($A63,'[1]Schools Block Data'!$A:$S,19,0)</f>
        <v>587</v>
      </c>
      <c r="CD63" s="128"/>
      <c r="CH63" s="126" t="s">
        <v>163</v>
      </c>
      <c r="CI63" s="126">
        <v>3390</v>
      </c>
      <c r="CJ63" s="146"/>
      <c r="CK63" s="147"/>
    </row>
    <row r="64" spans="1:89" x14ac:dyDescent="0.25">
      <c r="A64" s="126">
        <v>110532</v>
      </c>
      <c r="B64" s="126">
        <v>8265406</v>
      </c>
      <c r="C64" s="126" t="s">
        <v>198</v>
      </c>
      <c r="D64" s="128">
        <f>VLOOKUP($A64,'[1]New ISB'!$B:$GE,4,0)</f>
        <v>1042</v>
      </c>
      <c r="E64" s="128">
        <f>VLOOKUP($A64,'[1]New ISB'!$B:$GE,5,0)</f>
        <v>0</v>
      </c>
      <c r="F64" s="128">
        <f>VLOOKUP($A64,'[1]New ISB'!$B:$GE,6,0)</f>
        <v>1042</v>
      </c>
      <c r="G64" s="128">
        <f>VLOOKUP($A64,'[1]New ISB'!$B:$J,7,0)</f>
        <v>0</v>
      </c>
      <c r="H64" s="128">
        <f>VLOOKUP($A64,'[1]New ISB'!$B:$J,8,0)</f>
        <v>3035753.1220846502</v>
      </c>
      <c r="I64" s="128">
        <f>VLOOKUP($A64,'[1]New ISB'!$B:$J,9,0)</f>
        <v>2310329.0248226998</v>
      </c>
      <c r="J64" s="128">
        <f>VLOOKUP($A64,'[1]New ISB'!$B:$N,10,0)</f>
        <v>0</v>
      </c>
      <c r="K64" s="128">
        <f>VLOOKUP($A64,'[1]New ISB'!$B:$N,11,0)</f>
        <v>170357.68800000017</v>
      </c>
      <c r="L64" s="128">
        <f>VLOOKUP($A64,'[1]New ISB'!$B:$N,12,0)</f>
        <v>0</v>
      </c>
      <c r="M64" s="128">
        <f>VLOOKUP($A64,'[1]New ISB'!$B:$N,13,0)</f>
        <v>395227.77869999979</v>
      </c>
      <c r="N64" s="128">
        <f>VLOOKUP($A64,'[1]New ISB'!$B:$AK,14,0)</f>
        <v>0</v>
      </c>
      <c r="O64" s="128">
        <f>VLOOKUP($A64,'[1]New ISB'!$B:$AK,15,0)</f>
        <v>0</v>
      </c>
      <c r="P64" s="128">
        <f>VLOOKUP($A64,'[1]New ISB'!$B:$AK,16,0)</f>
        <v>0</v>
      </c>
      <c r="Q64" s="128">
        <f>VLOOKUP($A64,'[1]New ISB'!$B:$AK,17,0)</f>
        <v>0</v>
      </c>
      <c r="R64" s="128">
        <f>VLOOKUP($A64,'[1]New ISB'!$B:$AK,18,0)</f>
        <v>0</v>
      </c>
      <c r="S64" s="128">
        <f>VLOOKUP($A64,'[1]New ISB'!$B:$AK,19,0)</f>
        <v>0</v>
      </c>
      <c r="T64" s="128">
        <f>VLOOKUP($A64,'[1]New ISB'!$B:$AK,20,0)</f>
        <v>25157.592150000015</v>
      </c>
      <c r="U64" s="128">
        <f>VLOOKUP($A64,'[1]New ISB'!$B:$AK,21,0)</f>
        <v>55849.751699999782</v>
      </c>
      <c r="V64" s="128">
        <f>VLOOKUP($A64,'[1]New ISB'!$B:$AK,22,0)</f>
        <v>10842.814200000003</v>
      </c>
      <c r="W64" s="128">
        <f>VLOOKUP($A64,'[1]New ISB'!$B:$AK,23,0)</f>
        <v>129414.23399999979</v>
      </c>
      <c r="X64" s="128">
        <f>VLOOKUP($A64,'[1]New ISB'!$B:$AK,24,0)</f>
        <v>2252.9187000000011</v>
      </c>
      <c r="Y64" s="128">
        <f>VLOOKUP($A64,'[1]New ISB'!$B:$AK,25,0)</f>
        <v>4783.5944999999956</v>
      </c>
      <c r="Z64" s="128">
        <f>VLOOKUP($A64,'[1]New ISB'!$B:$AB,26,0)</f>
        <v>0</v>
      </c>
      <c r="AA64" s="128">
        <f>VLOOKUP($A64,'[1]New ISB'!$B:$AB,27,0)</f>
        <v>43552.580354134683</v>
      </c>
      <c r="AB64" s="128">
        <v>0</v>
      </c>
      <c r="AC64" s="128">
        <f>VLOOKUP($A64,'[1]New ISB'!$B:$AD,28,0)</f>
        <v>0</v>
      </c>
      <c r="AD64" s="128">
        <f>VLOOKUP($A64,'[1]New ISB'!$B:$AD,29,0)</f>
        <v>450028.57332146348</v>
      </c>
      <c r="AE64" s="128">
        <f>VLOOKUP($A64,'[1]New ISB'!$B:$AF,30,0)</f>
        <v>0</v>
      </c>
      <c r="AF64" s="128">
        <f>VLOOKUP($A64,'[1]New ISB'!$B:$AF,31,0)</f>
        <v>0</v>
      </c>
      <c r="AG64" s="128">
        <f>VLOOKUP(A64,'[1]New ISB'!$B:$AG,32,0)</f>
        <v>131677.44</v>
      </c>
      <c r="AH64" s="128">
        <f>VLOOKUP(A64,'[1]New ISB'!$B:$AH,33,0)</f>
        <v>0</v>
      </c>
      <c r="AI64" s="128">
        <v>0</v>
      </c>
      <c r="AJ64" s="128">
        <f>VLOOKUP(A64,'[1]New ISB'!$B:$AJ,35,0)</f>
        <v>0</v>
      </c>
      <c r="AK64" s="128">
        <f>VLOOKUP(A64,'[1]New ISB'!$B:$AK,36,0)</f>
        <v>44288</v>
      </c>
      <c r="AL64" s="128">
        <v>0</v>
      </c>
      <c r="AM64" s="128">
        <v>0</v>
      </c>
      <c r="AN64" s="128">
        <v>0</v>
      </c>
      <c r="AO64" s="128">
        <v>0</v>
      </c>
      <c r="AP64" s="128">
        <v>0</v>
      </c>
      <c r="AQ64" s="128">
        <v>0</v>
      </c>
      <c r="AR64" s="128">
        <v>0</v>
      </c>
      <c r="AS64" s="128">
        <v>0</v>
      </c>
      <c r="AT64" s="128">
        <f>VLOOKUP($A64,'[1]New ISB'!$B:$AW,45,0)</f>
        <v>5346082.14690735</v>
      </c>
      <c r="AU64" s="128">
        <f>VLOOKUP($A64,'[1]New ISB'!$B:$AW,46,0)</f>
        <v>1287467.5256255979</v>
      </c>
      <c r="AV64" s="128">
        <f>VLOOKUP($A64,'[1]New ISB'!$B:$AW,47,0)</f>
        <v>175965.44</v>
      </c>
      <c r="AW64" s="128">
        <f>VLOOKUP($A64,'[1]New ISB'!$B:$AW,48,0)</f>
        <v>705490.77524059871</v>
      </c>
      <c r="AX64" s="128">
        <f>VLOOKUP($A64,'[1]New ISB'!$B:$AX,49,0)</f>
        <v>6809515.1125329481</v>
      </c>
      <c r="AY64" s="128">
        <f>VLOOKUP($A64,'[1]New ISB'!$B:$BB,50,0)</f>
        <v>6765227.1125329481</v>
      </c>
      <c r="AZ64" s="128">
        <f>VLOOKUP($A64,'[1]New ISB'!$B:$BB,51,0)</f>
        <v>5715</v>
      </c>
      <c r="BA64" s="128">
        <f>VLOOKUP($A64,'[1]New ISB'!$B:$BB,52,0)</f>
        <v>5955030</v>
      </c>
      <c r="BB64" s="128">
        <f>VLOOKUP($A64,'[1]New ISB'!$B:$BB,53,0)</f>
        <v>0</v>
      </c>
      <c r="BC64" s="128">
        <f>VLOOKUP($A64,'[1]New ISB'!$B:$BC,54,0)</f>
        <v>0</v>
      </c>
      <c r="BD64" s="128">
        <f>VLOOKUP($A64,'[1]New ISB'!$B:$BD,55,0)</f>
        <v>6809515.1125329481</v>
      </c>
      <c r="BE64" s="128">
        <f>VLOOKUP($A64,'[1]New ISB'!$B:$BE,56,0)</f>
        <v>0</v>
      </c>
      <c r="BF64" s="128">
        <f>VLOOKUP($A64,'[1]New ISB'!$B:$BF,57,0)</f>
        <v>6809515.1125329481</v>
      </c>
      <c r="BG64" s="128">
        <f>VLOOKUP(A64,'[1]New ISB'!$B:$BG,58,0)</f>
        <v>5999318</v>
      </c>
      <c r="BH64" s="128">
        <f>VLOOKUP($A64,'[1]New ISB'!$B:$BH,59,0)</f>
        <v>5823352.5599999996</v>
      </c>
      <c r="BI64" s="128">
        <f>VLOOKUP($A64,'[1]New ISB'!$B:$BI,60,0)</f>
        <v>6633549.6725329477</v>
      </c>
      <c r="BJ64" s="128">
        <f>VLOOKUP($A64,'[1]New ISB'!$B:$BJ,61,0)</f>
        <v>6366.1705110680878</v>
      </c>
      <c r="BK64" s="128">
        <f>VLOOKUP($A64,'[1]New ISB'!$B:$BK,62,0)</f>
        <v>6030.9840000957856</v>
      </c>
      <c r="BL64" s="128">
        <f>VLOOKUP($A64,'[1]New ISB'!$B:$BL,63,0)</f>
        <v>5.5577416714582335E-2</v>
      </c>
      <c r="BM64" s="128">
        <f>VLOOKUP($A64,'[1]New ISB'!$B:$BM,64,0)</f>
        <v>0</v>
      </c>
      <c r="BN64" s="128">
        <f>VLOOKUP($A64,'[1]New ISB'!$B:$BN,65,0)</f>
        <v>0</v>
      </c>
      <c r="BO64" s="128">
        <f>VLOOKUP($A64,'[1]New ISB'!$B:$BO,66,0)</f>
        <v>6809515.1125329481</v>
      </c>
      <c r="BP64" s="128">
        <f>VLOOKUP($A64,'[1]New ISB'!$B:$BP,67,0)</f>
        <v>6492.5404150987988</v>
      </c>
      <c r="BQ64" s="129" t="str">
        <f>VLOOKUP($A64,'[1]New ISB'!$B:$BQ,68,0)</f>
        <v>Y</v>
      </c>
      <c r="BR64" s="155">
        <f>VLOOKUP($A64,'[1]New ISB'!$B:$BR,69,0)</f>
        <v>6535.0432941774934</v>
      </c>
      <c r="BS64" s="155">
        <f>VLOOKUP($A64,'[1]New ISB'!$B:$BS,70,0)</f>
        <v>5.4062245097158623E-2</v>
      </c>
      <c r="BT64" s="155">
        <f>VLOOKUP($A64,'[1]New ISB'!$B:$BT,71,0)</f>
        <v>0</v>
      </c>
      <c r="BU64" s="155">
        <f>VLOOKUP($A64,'[1]New ISB'!$B:$BU,72,0)</f>
        <v>6809515.1125329481</v>
      </c>
      <c r="BV64" s="128">
        <v>0</v>
      </c>
      <c r="BW64" s="155">
        <f>VLOOKUP($A64,'[1]New ISB'!$B:$BW,74,0)</f>
        <v>6809515.1125329481</v>
      </c>
      <c r="BY64" s="155">
        <f>VLOOKUP($A64,'[1]New ISB'!$B:$BX,75,0)</f>
        <v>44288</v>
      </c>
      <c r="BZ64" s="128">
        <f>VLOOKUP(A64,'[1]New ISB'!$B:$F,5,0)</f>
        <v>0</v>
      </c>
      <c r="CA64" s="126">
        <f>VLOOKUP($A64,'[1]Schools Block Data'!$A:$S,18,0)</f>
        <v>622</v>
      </c>
      <c r="CB64" s="126">
        <f>VLOOKUP($A64,'[1]Schools Block Data'!$A:$S,19,0)</f>
        <v>420</v>
      </c>
      <c r="CD64" s="128"/>
      <c r="CH64" s="126" t="s">
        <v>164</v>
      </c>
      <c r="CI64" s="126">
        <v>3004</v>
      </c>
      <c r="CJ64" s="146"/>
      <c r="CK64" s="147"/>
    </row>
    <row r="65" spans="1:89" x14ac:dyDescent="0.25">
      <c r="A65" s="126">
        <v>143265</v>
      </c>
      <c r="B65" s="126">
        <v>8262003</v>
      </c>
      <c r="C65" s="126" t="s">
        <v>109</v>
      </c>
      <c r="D65" s="128">
        <f>VLOOKUP($A65,'[1]New ISB'!$B:$GE,4,0)</f>
        <v>402</v>
      </c>
      <c r="E65" s="128">
        <f>VLOOKUP($A65,'[1]New ISB'!$B:$GE,5,0)</f>
        <v>402</v>
      </c>
      <c r="F65" s="128">
        <f>VLOOKUP($A65,'[1]New ISB'!$B:$GE,6,0)</f>
        <v>0</v>
      </c>
      <c r="G65" s="128">
        <f>VLOOKUP($A65,'[1]New ISB'!$B:$J,7,0)</f>
        <v>1391656.37886846</v>
      </c>
      <c r="H65" s="128">
        <f>VLOOKUP($A65,'[1]New ISB'!$B:$J,8,0)</f>
        <v>0</v>
      </c>
      <c r="I65" s="128">
        <f>VLOOKUP($A65,'[1]New ISB'!$B:$J,9,0)</f>
        <v>0</v>
      </c>
      <c r="J65" s="128">
        <f>VLOOKUP($A65,'[1]New ISB'!$B:$N,10,0)</f>
        <v>60736.219199999927</v>
      </c>
      <c r="K65" s="128">
        <f>VLOOKUP($A65,'[1]New ISB'!$B:$N,11,0)</f>
        <v>0</v>
      </c>
      <c r="L65" s="128">
        <f>VLOOKUP($A65,'[1]New ISB'!$B:$N,12,0)</f>
        <v>92107.340549999921</v>
      </c>
      <c r="M65" s="128">
        <f>VLOOKUP($A65,'[1]New ISB'!$B:$N,13,0)</f>
        <v>0</v>
      </c>
      <c r="N65" s="128">
        <f>VLOOKUP($A65,'[1]New ISB'!$B:$AK,14,0)</f>
        <v>19401.84780000004</v>
      </c>
      <c r="O65" s="128">
        <f>VLOOKUP($A65,'[1]New ISB'!$B:$AK,15,0)</f>
        <v>40326.216000000029</v>
      </c>
      <c r="P65" s="128">
        <f>VLOOKUP($A65,'[1]New ISB'!$B:$AK,16,0)</f>
        <v>5431.6943999999967</v>
      </c>
      <c r="Q65" s="128">
        <f>VLOOKUP($A65,'[1]New ISB'!$B:$AK,17,0)</f>
        <v>1481.3712</v>
      </c>
      <c r="R65" s="128">
        <f>VLOOKUP($A65,'[1]New ISB'!$B:$AK,18,0)</f>
        <v>3147.9138000000085</v>
      </c>
      <c r="S65" s="128">
        <f>VLOOKUP($A65,'[1]New ISB'!$B:$AK,19,0)</f>
        <v>4135.4946000000118</v>
      </c>
      <c r="T65" s="128">
        <f>VLOOKUP($A65,'[1]New ISB'!$B:$AK,20,0)</f>
        <v>0</v>
      </c>
      <c r="U65" s="128">
        <f>VLOOKUP($A65,'[1]New ISB'!$B:$AK,21,0)</f>
        <v>0</v>
      </c>
      <c r="V65" s="128">
        <f>VLOOKUP($A65,'[1]New ISB'!$B:$AK,22,0)</f>
        <v>0</v>
      </c>
      <c r="W65" s="128">
        <f>VLOOKUP($A65,'[1]New ISB'!$B:$AK,23,0)</f>
        <v>0</v>
      </c>
      <c r="X65" s="128">
        <f>VLOOKUP($A65,'[1]New ISB'!$B:$AK,24,0)</f>
        <v>0</v>
      </c>
      <c r="Y65" s="128">
        <f>VLOOKUP($A65,'[1]New ISB'!$B:$AK,25,0)</f>
        <v>0</v>
      </c>
      <c r="Z65" s="128">
        <f>VLOOKUP($A65,'[1]New ISB'!$B:$AB,26,0)</f>
        <v>25284.249035897334</v>
      </c>
      <c r="AA65" s="128">
        <f>VLOOKUP($A65,'[1]New ISB'!$B:$AB,27,0)</f>
        <v>0</v>
      </c>
      <c r="AB65" s="128">
        <v>0</v>
      </c>
      <c r="AC65" s="128">
        <f>VLOOKUP($A65,'[1]New ISB'!$B:$AD,28,0)</f>
        <v>160327.95627374999</v>
      </c>
      <c r="AD65" s="128">
        <f>VLOOKUP($A65,'[1]New ISB'!$B:$AD,29,0)</f>
        <v>0</v>
      </c>
      <c r="AE65" s="128">
        <f>VLOOKUP($A65,'[1]New ISB'!$B:$AF,30,0)</f>
        <v>19326.339018000013</v>
      </c>
      <c r="AF65" s="128">
        <f>VLOOKUP($A65,'[1]New ISB'!$B:$AF,31,0)</f>
        <v>0</v>
      </c>
      <c r="AG65" s="128">
        <f>VLOOKUP(A65,'[1]New ISB'!$B:$AG,32,0)</f>
        <v>131677.44</v>
      </c>
      <c r="AH65" s="128">
        <f>VLOOKUP(A65,'[1]New ISB'!$B:$AH,33,0)</f>
        <v>0</v>
      </c>
      <c r="AI65" s="128">
        <v>0</v>
      </c>
      <c r="AJ65" s="128">
        <f>VLOOKUP(A65,'[1]New ISB'!$B:$AJ,35,0)</f>
        <v>0</v>
      </c>
      <c r="AK65" s="128">
        <f>VLOOKUP(A65,'[1]New ISB'!$B:$AK,36,0)</f>
        <v>6297.6</v>
      </c>
      <c r="AL65" s="128">
        <v>0</v>
      </c>
      <c r="AM65" s="128">
        <v>0</v>
      </c>
      <c r="AN65" s="128">
        <v>0</v>
      </c>
      <c r="AO65" s="128">
        <v>0</v>
      </c>
      <c r="AP65" s="128">
        <v>0</v>
      </c>
      <c r="AQ65" s="128">
        <v>0</v>
      </c>
      <c r="AR65" s="128">
        <v>0</v>
      </c>
      <c r="AS65" s="128">
        <v>0</v>
      </c>
      <c r="AT65" s="128">
        <f>VLOOKUP($A65,'[1]New ISB'!$B:$AW,45,0)</f>
        <v>1391656.37886846</v>
      </c>
      <c r="AU65" s="128">
        <f>VLOOKUP($A65,'[1]New ISB'!$B:$AW,46,0)</f>
        <v>431706.64187764726</v>
      </c>
      <c r="AV65" s="128">
        <f>VLOOKUP($A65,'[1]New ISB'!$B:$AW,47,0)</f>
        <v>137975.04000000001</v>
      </c>
      <c r="AW65" s="128">
        <f>VLOOKUP($A65,'[1]New ISB'!$B:$AW,48,0)</f>
        <v>194855.1485634009</v>
      </c>
      <c r="AX65" s="128">
        <f>VLOOKUP($A65,'[1]New ISB'!$B:$AX,49,0)</f>
        <v>1961338.0607461073</v>
      </c>
      <c r="AY65" s="128">
        <f>VLOOKUP($A65,'[1]New ISB'!$B:$BB,50,0)</f>
        <v>1955040.4607461072</v>
      </c>
      <c r="AZ65" s="128">
        <f>VLOOKUP($A65,'[1]New ISB'!$B:$BB,51,0)</f>
        <v>4405</v>
      </c>
      <c r="BA65" s="128">
        <f>VLOOKUP($A65,'[1]New ISB'!$B:$BB,52,0)</f>
        <v>1770810</v>
      </c>
      <c r="BB65" s="128">
        <f>VLOOKUP($A65,'[1]New ISB'!$B:$BB,53,0)</f>
        <v>0</v>
      </c>
      <c r="BC65" s="128">
        <f>VLOOKUP($A65,'[1]New ISB'!$B:$BC,54,0)</f>
        <v>0</v>
      </c>
      <c r="BD65" s="128">
        <f>VLOOKUP($A65,'[1]New ISB'!$B:$BD,55,0)</f>
        <v>1961338.0607461073</v>
      </c>
      <c r="BE65" s="128">
        <f>VLOOKUP($A65,'[1]New ISB'!$B:$BE,56,0)</f>
        <v>1961338.0607461073</v>
      </c>
      <c r="BF65" s="128">
        <f>VLOOKUP($A65,'[1]New ISB'!$B:$BF,57,0)</f>
        <v>0</v>
      </c>
      <c r="BG65" s="128">
        <f>VLOOKUP(A65,'[1]New ISB'!$B:$BG,58,0)</f>
        <v>1777107.6</v>
      </c>
      <c r="BH65" s="128">
        <f>VLOOKUP($A65,'[1]New ISB'!$B:$BH,59,0)</f>
        <v>1639132.56</v>
      </c>
      <c r="BI65" s="128">
        <f>VLOOKUP($A65,'[1]New ISB'!$B:$BI,60,0)</f>
        <v>1823363.0207461072</v>
      </c>
      <c r="BJ65" s="128">
        <f>VLOOKUP($A65,'[1]New ISB'!$B:$BJ,61,0)</f>
        <v>4535.7289073286247</v>
      </c>
      <c r="BK65" s="128">
        <f>VLOOKUP($A65,'[1]New ISB'!$B:$BK,62,0)</f>
        <v>4344.4392099009901</v>
      </c>
      <c r="BL65" s="128">
        <f>VLOOKUP($A65,'[1]New ISB'!$B:$BL,63,0)</f>
        <v>4.403092969782723E-2</v>
      </c>
      <c r="BM65" s="128">
        <f>VLOOKUP($A65,'[1]New ISB'!$B:$BM,64,0)</f>
        <v>0</v>
      </c>
      <c r="BN65" s="128">
        <f>VLOOKUP($A65,'[1]New ISB'!$B:$BN,65,0)</f>
        <v>0</v>
      </c>
      <c r="BO65" s="128">
        <f>VLOOKUP($A65,'[1]New ISB'!$B:$BO,66,0)</f>
        <v>1961338.0607461073</v>
      </c>
      <c r="BP65" s="128">
        <f>VLOOKUP($A65,'[1]New ISB'!$B:$BP,67,0)</f>
        <v>4863.2847282241473</v>
      </c>
      <c r="BQ65" s="129" t="str">
        <f>VLOOKUP($A65,'[1]New ISB'!$B:$BQ,68,0)</f>
        <v>Y</v>
      </c>
      <c r="BR65" s="155">
        <f>VLOOKUP($A65,'[1]New ISB'!$B:$BR,69,0)</f>
        <v>4878.9503998659384</v>
      </c>
      <c r="BS65" s="155">
        <f>VLOOKUP($A65,'[1]New ISB'!$B:$BS,70,0)</f>
        <v>4.1184463461714671E-2</v>
      </c>
      <c r="BT65" s="155">
        <f>VLOOKUP($A65,'[1]New ISB'!$B:$BT,71,0)</f>
        <v>0</v>
      </c>
      <c r="BU65" s="155">
        <f>VLOOKUP($A65,'[1]New ISB'!$B:$BU,72,0)</f>
        <v>1961338.0607461073</v>
      </c>
      <c r="BV65" s="128">
        <v>0</v>
      </c>
      <c r="BW65" s="155">
        <f>VLOOKUP($A65,'[1]New ISB'!$B:$BW,74,0)</f>
        <v>1961338.0607461073</v>
      </c>
      <c r="BY65" s="155">
        <f>VLOOKUP($A65,'[1]New ISB'!$B:$BX,75,0)</f>
        <v>6297.6</v>
      </c>
      <c r="BZ65" s="128">
        <f>VLOOKUP(A65,'[1]New ISB'!$B:$F,5,0)</f>
        <v>402</v>
      </c>
      <c r="CA65" s="126">
        <v>0</v>
      </c>
      <c r="CB65" s="126">
        <v>0</v>
      </c>
      <c r="CD65" s="128"/>
      <c r="CH65" s="126" t="s">
        <v>165</v>
      </c>
      <c r="CI65" s="126">
        <v>4703</v>
      </c>
      <c r="CJ65" s="146"/>
      <c r="CK65" s="147"/>
    </row>
    <row r="66" spans="1:89" x14ac:dyDescent="0.25">
      <c r="A66" s="126">
        <v>145043</v>
      </c>
      <c r="B66" s="126">
        <v>8262004</v>
      </c>
      <c r="C66" s="126" t="s">
        <v>146</v>
      </c>
      <c r="D66" s="128">
        <f>VLOOKUP($A66,'[1]New ISB'!$B:$GE,4,0)</f>
        <v>487</v>
      </c>
      <c r="E66" s="128">
        <f>VLOOKUP($A66,'[1]New ISB'!$B:$GE,5,0)</f>
        <v>487</v>
      </c>
      <c r="F66" s="128">
        <f>VLOOKUP($A66,'[1]New ISB'!$B:$GE,6,0)</f>
        <v>0</v>
      </c>
      <c r="G66" s="128">
        <f>VLOOKUP($A66,'[1]New ISB'!$B:$J,7,0)</f>
        <v>1685912.0808680099</v>
      </c>
      <c r="H66" s="128">
        <f>VLOOKUP($A66,'[1]New ISB'!$B:$J,8,0)</f>
        <v>0</v>
      </c>
      <c r="I66" s="128">
        <f>VLOOKUP($A66,'[1]New ISB'!$B:$J,9,0)</f>
        <v>0</v>
      </c>
      <c r="J66" s="128">
        <f>VLOOKUP($A66,'[1]New ISB'!$B:$N,10,0)</f>
        <v>75056.14080000011</v>
      </c>
      <c r="K66" s="128">
        <f>VLOOKUP($A66,'[1]New ISB'!$B:$N,11,0)</f>
        <v>0</v>
      </c>
      <c r="L66" s="128">
        <f>VLOOKUP($A66,'[1]New ISB'!$B:$N,12,0)</f>
        <v>118941.76259999983</v>
      </c>
      <c r="M66" s="128">
        <f>VLOOKUP($A66,'[1]New ISB'!$B:$N,13,0)</f>
        <v>0</v>
      </c>
      <c r="N66" s="128">
        <f>VLOOKUP($A66,'[1]New ISB'!$B:$AK,14,0)</f>
        <v>34758.873772313993</v>
      </c>
      <c r="O66" s="128">
        <f>VLOOKUP($A66,'[1]New ISB'!$B:$AK,15,0)</f>
        <v>21157.57533966946</v>
      </c>
      <c r="P66" s="128">
        <f>VLOOKUP($A66,'[1]New ISB'!$B:$AK,16,0)</f>
        <v>38712.980318181857</v>
      </c>
      <c r="Q66" s="128">
        <f>VLOOKUP($A66,'[1]New ISB'!$B:$AK,17,0)</f>
        <v>2484.2554214876045</v>
      </c>
      <c r="R66" s="128">
        <f>VLOOKUP($A66,'[1]New ISB'!$B:$AK,18,0)</f>
        <v>527.90427706611604</v>
      </c>
      <c r="S66" s="128">
        <f>VLOOKUP($A66,'[1]New ISB'!$B:$AK,19,0)</f>
        <v>0</v>
      </c>
      <c r="T66" s="128">
        <f>VLOOKUP($A66,'[1]New ISB'!$B:$AK,20,0)</f>
        <v>0</v>
      </c>
      <c r="U66" s="128">
        <f>VLOOKUP($A66,'[1]New ISB'!$B:$AK,21,0)</f>
        <v>0</v>
      </c>
      <c r="V66" s="128">
        <f>VLOOKUP($A66,'[1]New ISB'!$B:$AK,22,0)</f>
        <v>0</v>
      </c>
      <c r="W66" s="128">
        <f>VLOOKUP($A66,'[1]New ISB'!$B:$AK,23,0)</f>
        <v>0</v>
      </c>
      <c r="X66" s="128">
        <f>VLOOKUP($A66,'[1]New ISB'!$B:$AK,24,0)</f>
        <v>0</v>
      </c>
      <c r="Y66" s="128">
        <f>VLOOKUP($A66,'[1]New ISB'!$B:$AK,25,0)</f>
        <v>0</v>
      </c>
      <c r="Z66" s="128">
        <f>VLOOKUP($A66,'[1]New ISB'!$B:$AB,26,0)</f>
        <v>105904.355644647</v>
      </c>
      <c r="AA66" s="128">
        <f>VLOOKUP($A66,'[1]New ISB'!$B:$AB,27,0)</f>
        <v>0</v>
      </c>
      <c r="AB66" s="128">
        <v>0</v>
      </c>
      <c r="AC66" s="128">
        <f>VLOOKUP($A66,'[1]New ISB'!$B:$AD,28,0)</f>
        <v>225824.85807038011</v>
      </c>
      <c r="AD66" s="128">
        <f>VLOOKUP($A66,'[1]New ISB'!$B:$AD,29,0)</f>
        <v>0</v>
      </c>
      <c r="AE66" s="128">
        <f>VLOOKUP($A66,'[1]New ISB'!$B:$AF,30,0)</f>
        <v>43680.893099666799</v>
      </c>
      <c r="AF66" s="128">
        <f>VLOOKUP($A66,'[1]New ISB'!$B:$AF,31,0)</f>
        <v>0</v>
      </c>
      <c r="AG66" s="128">
        <f>VLOOKUP(A66,'[1]New ISB'!$B:$AG,32,0)</f>
        <v>131677.44</v>
      </c>
      <c r="AH66" s="128">
        <f>VLOOKUP(A66,'[1]New ISB'!$B:$AH,33,0)</f>
        <v>0</v>
      </c>
      <c r="AI66" s="128">
        <v>0</v>
      </c>
      <c r="AJ66" s="128">
        <f>VLOOKUP(A66,'[1]New ISB'!$B:$AJ,35,0)</f>
        <v>0</v>
      </c>
      <c r="AK66" s="128">
        <f>VLOOKUP(A66,'[1]New ISB'!$B:$AK,36,0)</f>
        <v>21401.599999999999</v>
      </c>
      <c r="AL66" s="128">
        <v>0</v>
      </c>
      <c r="AM66" s="128">
        <v>0</v>
      </c>
      <c r="AN66" s="128">
        <v>0</v>
      </c>
      <c r="AO66" s="128">
        <v>0</v>
      </c>
      <c r="AP66" s="128">
        <v>0</v>
      </c>
      <c r="AQ66" s="128">
        <v>0</v>
      </c>
      <c r="AR66" s="128">
        <v>0</v>
      </c>
      <c r="AS66" s="128">
        <v>0</v>
      </c>
      <c r="AT66" s="128">
        <f>VLOOKUP($A66,'[1]New ISB'!$B:$AW,45,0)</f>
        <v>1685912.0808680099</v>
      </c>
      <c r="AU66" s="128">
        <f>VLOOKUP($A66,'[1]New ISB'!$B:$AW,46,0)</f>
        <v>667049.59934341302</v>
      </c>
      <c r="AV66" s="128">
        <f>VLOOKUP($A66,'[1]New ISB'!$B:$AW,47,0)</f>
        <v>153079.04000000001</v>
      </c>
      <c r="AW66" s="128">
        <f>VLOOKUP($A66,'[1]New ISB'!$B:$AW,48,0)</f>
        <v>256312.4623157226</v>
      </c>
      <c r="AX66" s="128">
        <f>VLOOKUP($A66,'[1]New ISB'!$B:$AX,49,0)</f>
        <v>2506040.720211423</v>
      </c>
      <c r="AY66" s="128">
        <f>VLOOKUP($A66,'[1]New ISB'!$B:$BB,50,0)</f>
        <v>2484639.1202114229</v>
      </c>
      <c r="AZ66" s="128">
        <f>VLOOKUP($A66,'[1]New ISB'!$B:$BB,51,0)</f>
        <v>4405</v>
      </c>
      <c r="BA66" s="128">
        <f>VLOOKUP($A66,'[1]New ISB'!$B:$BB,52,0)</f>
        <v>2145235</v>
      </c>
      <c r="BB66" s="128">
        <f>VLOOKUP($A66,'[1]New ISB'!$B:$BB,53,0)</f>
        <v>0</v>
      </c>
      <c r="BC66" s="128">
        <f>VLOOKUP($A66,'[1]New ISB'!$B:$BC,54,0)</f>
        <v>0</v>
      </c>
      <c r="BD66" s="128">
        <f>VLOOKUP($A66,'[1]New ISB'!$B:$BD,55,0)</f>
        <v>2506040.720211423</v>
      </c>
      <c r="BE66" s="128">
        <f>VLOOKUP($A66,'[1]New ISB'!$B:$BE,56,0)</f>
        <v>2506040.7202114225</v>
      </c>
      <c r="BF66" s="128">
        <f>VLOOKUP($A66,'[1]New ISB'!$B:$BF,57,0)</f>
        <v>0</v>
      </c>
      <c r="BG66" s="128">
        <f>VLOOKUP(A66,'[1]New ISB'!$B:$BG,58,0)</f>
        <v>2166636.6</v>
      </c>
      <c r="BH66" s="128">
        <f>VLOOKUP($A66,'[1]New ISB'!$B:$BH,59,0)</f>
        <v>2013557.56</v>
      </c>
      <c r="BI66" s="128">
        <f>VLOOKUP($A66,'[1]New ISB'!$B:$BI,60,0)</f>
        <v>2352961.680211423</v>
      </c>
      <c r="BJ66" s="128">
        <f>VLOOKUP($A66,'[1]New ISB'!$B:$BJ,61,0)</f>
        <v>4831.5434911938873</v>
      </c>
      <c r="BK66" s="128">
        <f>VLOOKUP($A66,'[1]New ISB'!$B:$BK,62,0)</f>
        <v>4595.6333869098708</v>
      </c>
      <c r="BL66" s="128">
        <f>VLOOKUP($A66,'[1]New ISB'!$B:$BL,63,0)</f>
        <v>5.1333534340658939E-2</v>
      </c>
      <c r="BM66" s="128">
        <f>VLOOKUP($A66,'[1]New ISB'!$B:$BM,64,0)</f>
        <v>0</v>
      </c>
      <c r="BN66" s="128">
        <f>VLOOKUP($A66,'[1]New ISB'!$B:$BN,65,0)</f>
        <v>0</v>
      </c>
      <c r="BO66" s="128">
        <f>VLOOKUP($A66,'[1]New ISB'!$B:$BO,66,0)</f>
        <v>2506040.720211423</v>
      </c>
      <c r="BP66" s="128">
        <f>VLOOKUP($A66,'[1]New ISB'!$B:$BP,67,0)</f>
        <v>5101.9283782575421</v>
      </c>
      <c r="BQ66" s="129" t="str">
        <f>VLOOKUP($A66,'[1]New ISB'!$B:$BQ,68,0)</f>
        <v>Y</v>
      </c>
      <c r="BR66" s="155">
        <f>VLOOKUP($A66,'[1]New ISB'!$B:$BR,69,0)</f>
        <v>5145.8741688119571</v>
      </c>
      <c r="BS66" s="155">
        <f>VLOOKUP($A66,'[1]New ISB'!$B:$BS,70,0)</f>
        <v>4.5032325465938161E-2</v>
      </c>
      <c r="BT66" s="155">
        <f>VLOOKUP($A66,'[1]New ISB'!$B:$BT,71,0)</f>
        <v>0</v>
      </c>
      <c r="BU66" s="155">
        <f>VLOOKUP($A66,'[1]New ISB'!$B:$BU,72,0)</f>
        <v>2506040.720211423</v>
      </c>
      <c r="BV66" s="128">
        <v>0</v>
      </c>
      <c r="BW66" s="155">
        <f>VLOOKUP($A66,'[1]New ISB'!$B:$BW,74,0)</f>
        <v>2506040.720211423</v>
      </c>
      <c r="BY66" s="155">
        <f>VLOOKUP($A66,'[1]New ISB'!$B:$BX,75,0)</f>
        <v>21401.599999999999</v>
      </c>
      <c r="BZ66" s="128">
        <f>VLOOKUP(A66,'[1]New ISB'!$B:$F,5,0)</f>
        <v>487</v>
      </c>
      <c r="CA66" s="126">
        <v>0</v>
      </c>
      <c r="CB66" s="126">
        <v>0</v>
      </c>
      <c r="CD66" s="128"/>
      <c r="CH66" s="126" t="s">
        <v>166</v>
      </c>
      <c r="CI66" s="126">
        <v>2062</v>
      </c>
      <c r="CJ66" s="146"/>
      <c r="CK66" s="147"/>
    </row>
    <row r="67" spans="1:89" x14ac:dyDescent="0.25">
      <c r="A67" s="126">
        <v>144137</v>
      </c>
      <c r="B67" s="126">
        <v>8262008</v>
      </c>
      <c r="C67" s="126" t="s">
        <v>158</v>
      </c>
      <c r="D67" s="128">
        <f>VLOOKUP($A67,'[1]New ISB'!$B:$GE,4,0)</f>
        <v>420</v>
      </c>
      <c r="E67" s="128">
        <f>VLOOKUP($A67,'[1]New ISB'!$B:$GE,5,0)</f>
        <v>420</v>
      </c>
      <c r="F67" s="128">
        <f>VLOOKUP($A67,'[1]New ISB'!$B:$GE,6,0)</f>
        <v>0</v>
      </c>
      <c r="G67" s="128">
        <f>VLOOKUP($A67,'[1]New ISB'!$B:$J,7,0)</f>
        <v>1453969.3510566</v>
      </c>
      <c r="H67" s="128">
        <f>VLOOKUP($A67,'[1]New ISB'!$B:$J,8,0)</f>
        <v>0</v>
      </c>
      <c r="I67" s="128">
        <f>VLOOKUP($A67,'[1]New ISB'!$B:$J,9,0)</f>
        <v>0</v>
      </c>
      <c r="J67" s="128">
        <f>VLOOKUP($A67,'[1]New ISB'!$B:$N,10,0)</f>
        <v>25677.100800000037</v>
      </c>
      <c r="K67" s="128">
        <f>VLOOKUP($A67,'[1]New ISB'!$B:$N,11,0)</f>
        <v>0</v>
      </c>
      <c r="L67" s="128">
        <f>VLOOKUP($A67,'[1]New ISB'!$B:$N,12,0)</f>
        <v>38438.496449999933</v>
      </c>
      <c r="M67" s="128">
        <f>VLOOKUP($A67,'[1]New ISB'!$B:$N,13,0)</f>
        <v>0</v>
      </c>
      <c r="N67" s="128">
        <f>VLOOKUP($A67,'[1]New ISB'!$B:$AK,14,0)</f>
        <v>2602.6869000000011</v>
      </c>
      <c r="O67" s="128">
        <f>VLOOKUP($A67,'[1]New ISB'!$B:$AK,15,0)</f>
        <v>3168.4884000000015</v>
      </c>
      <c r="P67" s="128">
        <f>VLOOKUP($A67,'[1]New ISB'!$B:$AK,16,0)</f>
        <v>905.28239999999948</v>
      </c>
      <c r="Q67" s="128">
        <f>VLOOKUP($A67,'[1]New ISB'!$B:$AK,17,0)</f>
        <v>0</v>
      </c>
      <c r="R67" s="128">
        <f>VLOOKUP($A67,'[1]New ISB'!$B:$AK,18,0)</f>
        <v>524.65229999999974</v>
      </c>
      <c r="S67" s="128">
        <f>VLOOKUP($A67,'[1]New ISB'!$B:$AK,19,0)</f>
        <v>0</v>
      </c>
      <c r="T67" s="128">
        <f>VLOOKUP($A67,'[1]New ISB'!$B:$AK,20,0)</f>
        <v>0</v>
      </c>
      <c r="U67" s="128">
        <f>VLOOKUP($A67,'[1]New ISB'!$B:$AK,21,0)</f>
        <v>0</v>
      </c>
      <c r="V67" s="128">
        <f>VLOOKUP($A67,'[1]New ISB'!$B:$AK,22,0)</f>
        <v>0</v>
      </c>
      <c r="W67" s="128">
        <f>VLOOKUP($A67,'[1]New ISB'!$B:$AK,23,0)</f>
        <v>0</v>
      </c>
      <c r="X67" s="128">
        <f>VLOOKUP($A67,'[1]New ISB'!$B:$AK,24,0)</f>
        <v>0</v>
      </c>
      <c r="Y67" s="128">
        <f>VLOOKUP($A67,'[1]New ISB'!$B:$AK,25,0)</f>
        <v>0</v>
      </c>
      <c r="Z67" s="128">
        <f>VLOOKUP($A67,'[1]New ISB'!$B:$AB,26,0)</f>
        <v>41884.756521246374</v>
      </c>
      <c r="AA67" s="128">
        <f>VLOOKUP($A67,'[1]New ISB'!$B:$AB,27,0)</f>
        <v>0</v>
      </c>
      <c r="AB67" s="128">
        <v>0</v>
      </c>
      <c r="AC67" s="128">
        <f>VLOOKUP($A67,'[1]New ISB'!$B:$AD,28,0)</f>
        <v>116999.08721052627</v>
      </c>
      <c r="AD67" s="128">
        <f>VLOOKUP($A67,'[1]New ISB'!$B:$AD,29,0)</f>
        <v>0</v>
      </c>
      <c r="AE67" s="128">
        <f>VLOOKUP($A67,'[1]New ISB'!$B:$AF,30,0)</f>
        <v>0</v>
      </c>
      <c r="AF67" s="128">
        <f>VLOOKUP($A67,'[1]New ISB'!$B:$AF,31,0)</f>
        <v>0</v>
      </c>
      <c r="AG67" s="128">
        <f>VLOOKUP(A67,'[1]New ISB'!$B:$AG,32,0)</f>
        <v>131677.44</v>
      </c>
      <c r="AH67" s="128">
        <f>VLOOKUP(A67,'[1]New ISB'!$B:$AH,33,0)</f>
        <v>0</v>
      </c>
      <c r="AI67" s="128">
        <v>0</v>
      </c>
      <c r="AJ67" s="128">
        <f>VLOOKUP(A67,'[1]New ISB'!$B:$AJ,35,0)</f>
        <v>0</v>
      </c>
      <c r="AK67" s="128">
        <f>VLOOKUP(A67,'[1]New ISB'!$B:$AK,36,0)</f>
        <v>4684.8</v>
      </c>
      <c r="AL67" s="128">
        <v>0</v>
      </c>
      <c r="AM67" s="128">
        <v>0</v>
      </c>
      <c r="AN67" s="128">
        <v>0</v>
      </c>
      <c r="AO67" s="128">
        <v>0</v>
      </c>
      <c r="AP67" s="128">
        <v>0</v>
      </c>
      <c r="AQ67" s="128">
        <v>0</v>
      </c>
      <c r="AR67" s="128">
        <v>0</v>
      </c>
      <c r="AS67" s="128">
        <v>0</v>
      </c>
      <c r="AT67" s="128">
        <f>VLOOKUP($A67,'[1]New ISB'!$B:$AW,45,0)</f>
        <v>1453969.3510566</v>
      </c>
      <c r="AU67" s="128">
        <f>VLOOKUP($A67,'[1]New ISB'!$B:$AW,46,0)</f>
        <v>230200.5509817726</v>
      </c>
      <c r="AV67" s="128">
        <f>VLOOKUP($A67,'[1]New ISB'!$B:$AW,47,0)</f>
        <v>136362.23999999999</v>
      </c>
      <c r="AW67" s="128">
        <f>VLOOKUP($A67,'[1]New ISB'!$B:$AW,48,0)</f>
        <v>129211.96398121133</v>
      </c>
      <c r="AX67" s="128">
        <f>VLOOKUP($A67,'[1]New ISB'!$B:$AX,49,0)</f>
        <v>1820532.1420383726</v>
      </c>
      <c r="AY67" s="128">
        <f>VLOOKUP($A67,'[1]New ISB'!$B:$BB,50,0)</f>
        <v>1815847.3420383725</v>
      </c>
      <c r="AZ67" s="128">
        <f>VLOOKUP($A67,'[1]New ISB'!$B:$BB,51,0)</f>
        <v>4405</v>
      </c>
      <c r="BA67" s="128">
        <f>VLOOKUP($A67,'[1]New ISB'!$B:$BB,52,0)</f>
        <v>1850100</v>
      </c>
      <c r="BB67" s="128">
        <f>VLOOKUP($A67,'[1]New ISB'!$B:$BB,53,0)</f>
        <v>34252.657961627468</v>
      </c>
      <c r="BC67" s="128">
        <f>VLOOKUP($A67,'[1]New ISB'!$B:$BC,54,0)</f>
        <v>0</v>
      </c>
      <c r="BD67" s="128">
        <f>VLOOKUP($A67,'[1]New ISB'!$B:$BD,55,0)</f>
        <v>1854784.8</v>
      </c>
      <c r="BE67" s="128">
        <f>VLOOKUP($A67,'[1]New ISB'!$B:$BE,56,0)</f>
        <v>1854784.8</v>
      </c>
      <c r="BF67" s="128">
        <f>VLOOKUP($A67,'[1]New ISB'!$B:$BF,57,0)</f>
        <v>0</v>
      </c>
      <c r="BG67" s="128">
        <f>VLOOKUP(A67,'[1]New ISB'!$B:$BG,58,0)</f>
        <v>1854784.8</v>
      </c>
      <c r="BH67" s="128">
        <f>VLOOKUP($A67,'[1]New ISB'!$B:$BH,59,0)</f>
        <v>1718422.56</v>
      </c>
      <c r="BI67" s="128">
        <f>VLOOKUP($A67,'[1]New ISB'!$B:$BI,60,0)</f>
        <v>1718422.56</v>
      </c>
      <c r="BJ67" s="128">
        <f>VLOOKUP($A67,'[1]New ISB'!$B:$BJ,61,0)</f>
        <v>4091.4822857142858</v>
      </c>
      <c r="BK67" s="128">
        <f>VLOOKUP($A67,'[1]New ISB'!$B:$BK,62,0)</f>
        <v>4070.1946491646777</v>
      </c>
      <c r="BL67" s="128">
        <f>VLOOKUP($A67,'[1]New ISB'!$B:$BL,63,0)</f>
        <v>5.2301273979555168E-3</v>
      </c>
      <c r="BM67" s="128">
        <f>VLOOKUP($A67,'[1]New ISB'!$B:$BM,64,0)</f>
        <v>0</v>
      </c>
      <c r="BN67" s="128">
        <f>VLOOKUP($A67,'[1]New ISB'!$B:$BN,65,0)</f>
        <v>0</v>
      </c>
      <c r="BO67" s="128">
        <f>VLOOKUP($A67,'[1]New ISB'!$B:$BO,66,0)</f>
        <v>1854784.8</v>
      </c>
      <c r="BP67" s="128">
        <f>VLOOKUP($A67,'[1]New ISB'!$B:$BP,67,0)</f>
        <v>4405</v>
      </c>
      <c r="BQ67" s="129" t="str">
        <f>VLOOKUP($A67,'[1]New ISB'!$B:$BQ,68,0)</f>
        <v>Y</v>
      </c>
      <c r="BR67" s="155">
        <f>VLOOKUP($A67,'[1]New ISB'!$B:$BR,69,0)</f>
        <v>4416.1542857142858</v>
      </c>
      <c r="BS67" s="155">
        <f>VLOOKUP($A67,'[1]New ISB'!$B:$BS,70,0)</f>
        <v>4.666614175757644E-3</v>
      </c>
      <c r="BT67" s="155">
        <f>VLOOKUP($A67,'[1]New ISB'!$B:$BT,71,0)</f>
        <v>0</v>
      </c>
      <c r="BU67" s="155">
        <f>VLOOKUP($A67,'[1]New ISB'!$B:$BU,72,0)</f>
        <v>1854784.8</v>
      </c>
      <c r="BV67" s="128">
        <v>0</v>
      </c>
      <c r="BW67" s="155">
        <f>VLOOKUP($A67,'[1]New ISB'!$B:$BW,74,0)</f>
        <v>1854784.8</v>
      </c>
      <c r="BY67" s="155">
        <f>VLOOKUP($A67,'[1]New ISB'!$B:$BX,75,0)</f>
        <v>4684.8</v>
      </c>
      <c r="BZ67" s="128">
        <f>VLOOKUP(A67,'[1]New ISB'!$B:$F,5,0)</f>
        <v>420</v>
      </c>
      <c r="CA67" s="126">
        <v>0</v>
      </c>
      <c r="CB67" s="126">
        <v>0</v>
      </c>
      <c r="CD67" s="128"/>
      <c r="CH67" s="126" t="s">
        <v>167</v>
      </c>
      <c r="CI67" s="126">
        <v>2082</v>
      </c>
      <c r="CJ67" s="146"/>
      <c r="CK67" s="147"/>
    </row>
    <row r="68" spans="1:89" x14ac:dyDescent="0.25">
      <c r="A68" s="126">
        <v>140734</v>
      </c>
      <c r="B68" s="126">
        <v>8262016</v>
      </c>
      <c r="C68" s="126" t="s">
        <v>157</v>
      </c>
      <c r="D68" s="128">
        <f>VLOOKUP($A68,'[1]New ISB'!$B:$GE,4,0)</f>
        <v>630</v>
      </c>
      <c r="E68" s="128">
        <f>VLOOKUP($A68,'[1]New ISB'!$B:$GE,5,0)</f>
        <v>630</v>
      </c>
      <c r="F68" s="128">
        <f>VLOOKUP($A68,'[1]New ISB'!$B:$GE,6,0)</f>
        <v>0</v>
      </c>
      <c r="G68" s="128">
        <f>VLOOKUP($A68,'[1]New ISB'!$B:$J,7,0)</f>
        <v>2180954.0265849</v>
      </c>
      <c r="H68" s="128">
        <f>VLOOKUP($A68,'[1]New ISB'!$B:$J,8,0)</f>
        <v>0</v>
      </c>
      <c r="I68" s="128">
        <f>VLOOKUP($A68,'[1]New ISB'!$B:$J,9,0)</f>
        <v>0</v>
      </c>
      <c r="J68" s="128">
        <f>VLOOKUP($A68,'[1]New ISB'!$B:$N,10,0)</f>
        <v>20739.196800000005</v>
      </c>
      <c r="K68" s="128">
        <f>VLOOKUP($A68,'[1]New ISB'!$B:$N,11,0)</f>
        <v>0</v>
      </c>
      <c r="L68" s="128">
        <f>VLOOKUP($A68,'[1]New ISB'!$B:$N,12,0)</f>
        <v>31911.204599999979</v>
      </c>
      <c r="M68" s="128">
        <f>VLOOKUP($A68,'[1]New ISB'!$B:$N,13,0)</f>
        <v>0</v>
      </c>
      <c r="N68" s="128">
        <f>VLOOKUP($A68,'[1]New ISB'!$B:$AK,14,0)</f>
        <v>1424.1685700636931</v>
      </c>
      <c r="O68" s="128">
        <f>VLOOKUP($A68,'[1]New ISB'!$B:$AK,15,0)</f>
        <v>4623.3878216560461</v>
      </c>
      <c r="P68" s="128">
        <f>VLOOKUP($A68,'[1]New ISB'!$B:$AK,16,0)</f>
        <v>1816.3309299363066</v>
      </c>
      <c r="Q68" s="128">
        <f>VLOOKUP($A68,'[1]New ISB'!$B:$AK,17,0)</f>
        <v>0</v>
      </c>
      <c r="R68" s="128">
        <f>VLOOKUP($A68,'[1]New ISB'!$B:$AK,18,0)</f>
        <v>0</v>
      </c>
      <c r="S68" s="128">
        <f>VLOOKUP($A68,'[1]New ISB'!$B:$AK,19,0)</f>
        <v>0</v>
      </c>
      <c r="T68" s="128">
        <f>VLOOKUP($A68,'[1]New ISB'!$B:$AK,20,0)</f>
        <v>0</v>
      </c>
      <c r="U68" s="128">
        <f>VLOOKUP($A68,'[1]New ISB'!$B:$AK,21,0)</f>
        <v>0</v>
      </c>
      <c r="V68" s="128">
        <f>VLOOKUP($A68,'[1]New ISB'!$B:$AK,22,0)</f>
        <v>0</v>
      </c>
      <c r="W68" s="128">
        <f>VLOOKUP($A68,'[1]New ISB'!$B:$AK,23,0)</f>
        <v>0</v>
      </c>
      <c r="X68" s="128">
        <f>VLOOKUP($A68,'[1]New ISB'!$B:$AK,24,0)</f>
        <v>0</v>
      </c>
      <c r="Y68" s="128">
        <f>VLOOKUP($A68,'[1]New ISB'!$B:$AK,25,0)</f>
        <v>0</v>
      </c>
      <c r="Z68" s="128">
        <f>VLOOKUP($A68,'[1]New ISB'!$B:$AB,26,0)</f>
        <v>64737.978899999907</v>
      </c>
      <c r="AA68" s="128">
        <f>VLOOKUP($A68,'[1]New ISB'!$B:$AB,27,0)</f>
        <v>0</v>
      </c>
      <c r="AB68" s="128">
        <v>0</v>
      </c>
      <c r="AC68" s="128">
        <f>VLOOKUP($A68,'[1]New ISB'!$B:$AD,28,0)</f>
        <v>107298.95642497252</v>
      </c>
      <c r="AD68" s="128">
        <f>VLOOKUP($A68,'[1]New ISB'!$B:$AD,29,0)</f>
        <v>0</v>
      </c>
      <c r="AE68" s="128">
        <f>VLOOKUP($A68,'[1]New ISB'!$B:$AF,30,0)</f>
        <v>0</v>
      </c>
      <c r="AF68" s="128">
        <f>VLOOKUP($A68,'[1]New ISB'!$B:$AF,31,0)</f>
        <v>0</v>
      </c>
      <c r="AG68" s="128">
        <f>VLOOKUP(A68,'[1]New ISB'!$B:$AG,32,0)</f>
        <v>131677.44</v>
      </c>
      <c r="AH68" s="128">
        <f>VLOOKUP(A68,'[1]New ISB'!$B:$AH,33,0)</f>
        <v>0</v>
      </c>
      <c r="AI68" s="128">
        <v>0</v>
      </c>
      <c r="AJ68" s="128">
        <f>VLOOKUP(A68,'[1]New ISB'!$B:$AJ,35,0)</f>
        <v>0</v>
      </c>
      <c r="AK68" s="128">
        <f>VLOOKUP(A68,'[1]New ISB'!$B:$AK,36,0)</f>
        <v>15564.8</v>
      </c>
      <c r="AL68" s="128">
        <v>0</v>
      </c>
      <c r="AM68" s="128">
        <v>0</v>
      </c>
      <c r="AN68" s="128">
        <v>0</v>
      </c>
      <c r="AO68" s="128">
        <v>0</v>
      </c>
      <c r="AP68" s="128">
        <v>0</v>
      </c>
      <c r="AQ68" s="128">
        <v>0</v>
      </c>
      <c r="AR68" s="128">
        <v>0</v>
      </c>
      <c r="AS68" s="128">
        <v>0</v>
      </c>
      <c r="AT68" s="128">
        <f>VLOOKUP($A68,'[1]New ISB'!$B:$AW,45,0)</f>
        <v>2180954.0265849</v>
      </c>
      <c r="AU68" s="128">
        <f>VLOOKUP($A68,'[1]New ISB'!$B:$AW,46,0)</f>
        <v>232551.22404662846</v>
      </c>
      <c r="AV68" s="128">
        <f>VLOOKUP($A68,'[1]New ISB'!$B:$AW,47,0)</f>
        <v>147242.23999999999</v>
      </c>
      <c r="AW68" s="128">
        <f>VLOOKUP($A68,'[1]New ISB'!$B:$AW,48,0)</f>
        <v>151737.5001578783</v>
      </c>
      <c r="AX68" s="128">
        <f>VLOOKUP($A68,'[1]New ISB'!$B:$AX,49,0)</f>
        <v>2560747.4906315282</v>
      </c>
      <c r="AY68" s="128">
        <f>VLOOKUP($A68,'[1]New ISB'!$B:$BB,50,0)</f>
        <v>2545182.6906315284</v>
      </c>
      <c r="AZ68" s="128">
        <f>VLOOKUP($A68,'[1]New ISB'!$B:$BB,51,0)</f>
        <v>4405</v>
      </c>
      <c r="BA68" s="128">
        <f>VLOOKUP($A68,'[1]New ISB'!$B:$BB,52,0)</f>
        <v>2775150</v>
      </c>
      <c r="BB68" s="128">
        <f>VLOOKUP($A68,'[1]New ISB'!$B:$BB,53,0)</f>
        <v>229967.30936847162</v>
      </c>
      <c r="BC68" s="128">
        <f>VLOOKUP($A68,'[1]New ISB'!$B:$BC,54,0)</f>
        <v>0</v>
      </c>
      <c r="BD68" s="128">
        <f>VLOOKUP($A68,'[1]New ISB'!$B:$BD,55,0)</f>
        <v>2790714.8</v>
      </c>
      <c r="BE68" s="128">
        <f>VLOOKUP($A68,'[1]New ISB'!$B:$BE,56,0)</f>
        <v>2790714.8</v>
      </c>
      <c r="BF68" s="128">
        <f>VLOOKUP($A68,'[1]New ISB'!$B:$BF,57,0)</f>
        <v>0</v>
      </c>
      <c r="BG68" s="128">
        <f>VLOOKUP(A68,'[1]New ISB'!$B:$BG,58,0)</f>
        <v>2790714.8</v>
      </c>
      <c r="BH68" s="128">
        <f>VLOOKUP($A68,'[1]New ISB'!$B:$BH,59,0)</f>
        <v>2643472.56</v>
      </c>
      <c r="BI68" s="128">
        <f>VLOOKUP($A68,'[1]New ISB'!$B:$BI,60,0)</f>
        <v>2643472.56</v>
      </c>
      <c r="BJ68" s="128">
        <f>VLOOKUP($A68,'[1]New ISB'!$B:$BJ,61,0)</f>
        <v>4195.9881904761905</v>
      </c>
      <c r="BK68" s="128">
        <f>VLOOKUP($A68,'[1]New ISB'!$B:$BK,62,0)</f>
        <v>4168.9971347619048</v>
      </c>
      <c r="BL68" s="128">
        <f>VLOOKUP($A68,'[1]New ISB'!$B:$BL,63,0)</f>
        <v>6.4742322534187121E-3</v>
      </c>
      <c r="BM68" s="128">
        <f>VLOOKUP($A68,'[1]New ISB'!$B:$BM,64,0)</f>
        <v>0</v>
      </c>
      <c r="BN68" s="128">
        <f>VLOOKUP($A68,'[1]New ISB'!$B:$BN,65,0)</f>
        <v>0</v>
      </c>
      <c r="BO68" s="128">
        <f>VLOOKUP($A68,'[1]New ISB'!$B:$BO,66,0)</f>
        <v>2790714.8</v>
      </c>
      <c r="BP68" s="128">
        <f>VLOOKUP($A68,'[1]New ISB'!$B:$BP,67,0)</f>
        <v>4405</v>
      </c>
      <c r="BQ68" s="129" t="str">
        <f>VLOOKUP($A68,'[1]New ISB'!$B:$BQ,68,0)</f>
        <v>Y</v>
      </c>
      <c r="BR68" s="155">
        <f>VLOOKUP($A68,'[1]New ISB'!$B:$BR,69,0)</f>
        <v>4429.7060317460318</v>
      </c>
      <c r="BS68" s="155">
        <f>VLOOKUP($A68,'[1]New ISB'!$B:$BS,70,0)</f>
        <v>6.1305480507425347E-3</v>
      </c>
      <c r="BT68" s="155">
        <f>VLOOKUP($A68,'[1]New ISB'!$B:$BT,71,0)</f>
        <v>0</v>
      </c>
      <c r="BU68" s="155">
        <f>VLOOKUP($A68,'[1]New ISB'!$B:$BU,72,0)</f>
        <v>2790714.8</v>
      </c>
      <c r="BV68" s="128">
        <v>0</v>
      </c>
      <c r="BW68" s="155">
        <f>VLOOKUP($A68,'[1]New ISB'!$B:$BW,74,0)</f>
        <v>2790714.8</v>
      </c>
      <c r="BY68" s="155">
        <f>VLOOKUP($A68,'[1]New ISB'!$B:$BX,75,0)</f>
        <v>15564.8</v>
      </c>
      <c r="BZ68" s="128">
        <f>VLOOKUP(A68,'[1]New ISB'!$B:$F,5,0)</f>
        <v>630</v>
      </c>
      <c r="CA68" s="126">
        <v>0</v>
      </c>
      <c r="CB68" s="126">
        <v>0</v>
      </c>
      <c r="CD68" s="128"/>
      <c r="CH68" s="126" t="s">
        <v>168</v>
      </c>
      <c r="CI68" s="126">
        <v>2281</v>
      </c>
      <c r="CJ68" s="146"/>
      <c r="CK68" s="147"/>
    </row>
    <row r="69" spans="1:89" x14ac:dyDescent="0.25">
      <c r="A69" s="126">
        <v>138440</v>
      </c>
      <c r="B69" s="126">
        <v>8262018</v>
      </c>
      <c r="C69" s="126" t="s">
        <v>107</v>
      </c>
      <c r="D69" s="128">
        <f>VLOOKUP($A69,'[1]New ISB'!$B:$GE,4,0)</f>
        <v>204</v>
      </c>
      <c r="E69" s="128">
        <f>VLOOKUP($A69,'[1]New ISB'!$B:$GE,5,0)</f>
        <v>204</v>
      </c>
      <c r="F69" s="128">
        <f>VLOOKUP($A69,'[1]New ISB'!$B:$GE,6,0)</f>
        <v>0</v>
      </c>
      <c r="G69" s="128">
        <f>VLOOKUP($A69,'[1]New ISB'!$B:$J,7,0)</f>
        <v>706213.68479891995</v>
      </c>
      <c r="H69" s="128">
        <f>VLOOKUP($A69,'[1]New ISB'!$B:$J,8,0)</f>
        <v>0</v>
      </c>
      <c r="I69" s="128">
        <f>VLOOKUP($A69,'[1]New ISB'!$B:$J,9,0)</f>
        <v>0</v>
      </c>
      <c r="J69" s="128">
        <f>VLOOKUP($A69,'[1]New ISB'!$B:$N,10,0)</f>
        <v>45428.716800000017</v>
      </c>
      <c r="K69" s="128">
        <f>VLOOKUP($A69,'[1]New ISB'!$B:$N,11,0)</f>
        <v>0</v>
      </c>
      <c r="L69" s="128">
        <f>VLOOKUP($A69,'[1]New ISB'!$B:$N,12,0)</f>
        <v>71074.955699999991</v>
      </c>
      <c r="M69" s="128">
        <f>VLOOKUP($A69,'[1]New ISB'!$B:$N,13,0)</f>
        <v>0</v>
      </c>
      <c r="N69" s="128">
        <f>VLOOKUP($A69,'[1]New ISB'!$B:$AK,14,0)</f>
        <v>15852.729300000019</v>
      </c>
      <c r="O69" s="128">
        <f>VLOOKUP($A69,'[1]New ISB'!$B:$AK,15,0)</f>
        <v>576.08879999999999</v>
      </c>
      <c r="P69" s="128">
        <f>VLOOKUP($A69,'[1]New ISB'!$B:$AK,16,0)</f>
        <v>7242.2591999999995</v>
      </c>
      <c r="Q69" s="128">
        <f>VLOOKUP($A69,'[1]New ISB'!$B:$AK,17,0)</f>
        <v>39503.231999999989</v>
      </c>
      <c r="R69" s="128">
        <f>VLOOKUP($A69,'[1]New ISB'!$B:$AK,18,0)</f>
        <v>9968.3937000000005</v>
      </c>
      <c r="S69" s="128">
        <f>VLOOKUP($A69,'[1]New ISB'!$B:$AK,19,0)</f>
        <v>0</v>
      </c>
      <c r="T69" s="128">
        <f>VLOOKUP($A69,'[1]New ISB'!$B:$AK,20,0)</f>
        <v>0</v>
      </c>
      <c r="U69" s="128">
        <f>VLOOKUP($A69,'[1]New ISB'!$B:$AK,21,0)</f>
        <v>0</v>
      </c>
      <c r="V69" s="128">
        <f>VLOOKUP($A69,'[1]New ISB'!$B:$AK,22,0)</f>
        <v>0</v>
      </c>
      <c r="W69" s="128">
        <f>VLOOKUP($A69,'[1]New ISB'!$B:$AK,23,0)</f>
        <v>0</v>
      </c>
      <c r="X69" s="128">
        <f>VLOOKUP($A69,'[1]New ISB'!$B:$AK,24,0)</f>
        <v>0</v>
      </c>
      <c r="Y69" s="128">
        <f>VLOOKUP($A69,'[1]New ISB'!$B:$AK,25,0)</f>
        <v>0</v>
      </c>
      <c r="Z69" s="128">
        <f>VLOOKUP($A69,'[1]New ISB'!$B:$AB,26,0)</f>
        <v>28882.553735593177</v>
      </c>
      <c r="AA69" s="128">
        <f>VLOOKUP($A69,'[1]New ISB'!$B:$AB,27,0)</f>
        <v>0</v>
      </c>
      <c r="AB69" s="128">
        <v>0</v>
      </c>
      <c r="AC69" s="128">
        <f>VLOOKUP($A69,'[1]New ISB'!$B:$AD,28,0)</f>
        <v>53771.911200000002</v>
      </c>
      <c r="AD69" s="128">
        <f>VLOOKUP($A69,'[1]New ISB'!$B:$AD,29,0)</f>
        <v>0</v>
      </c>
      <c r="AE69" s="128">
        <f>VLOOKUP($A69,'[1]New ISB'!$B:$AF,30,0)</f>
        <v>16293.231485999993</v>
      </c>
      <c r="AF69" s="128">
        <f>VLOOKUP($A69,'[1]New ISB'!$B:$AF,31,0)</f>
        <v>0</v>
      </c>
      <c r="AG69" s="128">
        <f>VLOOKUP(A69,'[1]New ISB'!$B:$AG,32,0)</f>
        <v>131677.44</v>
      </c>
      <c r="AH69" s="128">
        <f>VLOOKUP(A69,'[1]New ISB'!$B:$AH,33,0)</f>
        <v>0</v>
      </c>
      <c r="AI69" s="128">
        <v>0</v>
      </c>
      <c r="AJ69" s="128">
        <f>VLOOKUP(A69,'[1]New ISB'!$B:$AJ,35,0)</f>
        <v>0</v>
      </c>
      <c r="AK69" s="128">
        <f>VLOOKUP(A69,'[1]New ISB'!$B:$AK,36,0)</f>
        <v>5683.2</v>
      </c>
      <c r="AL69" s="128">
        <v>0</v>
      </c>
      <c r="AM69" s="128">
        <v>0</v>
      </c>
      <c r="AN69" s="128">
        <v>0</v>
      </c>
      <c r="AO69" s="128">
        <v>0</v>
      </c>
      <c r="AP69" s="128">
        <v>0</v>
      </c>
      <c r="AQ69" s="128">
        <v>0</v>
      </c>
      <c r="AR69" s="128">
        <v>0</v>
      </c>
      <c r="AS69" s="128">
        <v>0</v>
      </c>
      <c r="AT69" s="128">
        <f>VLOOKUP($A69,'[1]New ISB'!$B:$AW,45,0)</f>
        <v>706213.68479891995</v>
      </c>
      <c r="AU69" s="128">
        <f>VLOOKUP($A69,'[1]New ISB'!$B:$AW,46,0)</f>
        <v>288594.07192159322</v>
      </c>
      <c r="AV69" s="128">
        <f>VLOOKUP($A69,'[1]New ISB'!$B:$AW,47,0)</f>
        <v>137360.64000000001</v>
      </c>
      <c r="AW69" s="128">
        <f>VLOOKUP($A69,'[1]New ISB'!$B:$AW,48,0)</f>
        <v>109736.29650595681</v>
      </c>
      <c r="AX69" s="128">
        <f>VLOOKUP($A69,'[1]New ISB'!$B:$AX,49,0)</f>
        <v>1132168.3967205132</v>
      </c>
      <c r="AY69" s="128">
        <f>VLOOKUP($A69,'[1]New ISB'!$B:$BB,50,0)</f>
        <v>1126485.1967205133</v>
      </c>
      <c r="AZ69" s="128">
        <f>VLOOKUP($A69,'[1]New ISB'!$B:$BB,51,0)</f>
        <v>4405</v>
      </c>
      <c r="BA69" s="128">
        <f>VLOOKUP($A69,'[1]New ISB'!$B:$BB,52,0)</f>
        <v>898620</v>
      </c>
      <c r="BB69" s="128">
        <f>VLOOKUP($A69,'[1]New ISB'!$B:$BB,53,0)</f>
        <v>0</v>
      </c>
      <c r="BC69" s="128">
        <f>VLOOKUP($A69,'[1]New ISB'!$B:$BC,54,0)</f>
        <v>0</v>
      </c>
      <c r="BD69" s="128">
        <f>VLOOKUP($A69,'[1]New ISB'!$B:$BD,55,0)</f>
        <v>1132168.3967205132</v>
      </c>
      <c r="BE69" s="128">
        <f>VLOOKUP($A69,'[1]New ISB'!$B:$BE,56,0)</f>
        <v>1132168.3967205132</v>
      </c>
      <c r="BF69" s="128">
        <f>VLOOKUP($A69,'[1]New ISB'!$B:$BF,57,0)</f>
        <v>0</v>
      </c>
      <c r="BG69" s="128">
        <f>VLOOKUP(A69,'[1]New ISB'!$B:$BG,58,0)</f>
        <v>904303.2</v>
      </c>
      <c r="BH69" s="128">
        <f>VLOOKUP($A69,'[1]New ISB'!$B:$BH,59,0)</f>
        <v>766942.56</v>
      </c>
      <c r="BI69" s="128">
        <f>VLOOKUP($A69,'[1]New ISB'!$B:$BI,60,0)</f>
        <v>994807.75672051334</v>
      </c>
      <c r="BJ69" s="128">
        <f>VLOOKUP($A69,'[1]New ISB'!$B:$BJ,61,0)</f>
        <v>4876.5086113750658</v>
      </c>
      <c r="BK69" s="128">
        <f>VLOOKUP($A69,'[1]New ISB'!$B:$BK,62,0)</f>
        <v>4653.1440809756095</v>
      </c>
      <c r="BL69" s="128">
        <f>VLOOKUP($A69,'[1]New ISB'!$B:$BL,63,0)</f>
        <v>4.800292587385864E-2</v>
      </c>
      <c r="BM69" s="128">
        <f>VLOOKUP($A69,'[1]New ISB'!$B:$BM,64,0)</f>
        <v>0</v>
      </c>
      <c r="BN69" s="128">
        <f>VLOOKUP($A69,'[1]New ISB'!$B:$BN,65,0)</f>
        <v>0</v>
      </c>
      <c r="BO69" s="128">
        <f>VLOOKUP($A69,'[1]New ISB'!$B:$BO,66,0)</f>
        <v>1132168.3967205132</v>
      </c>
      <c r="BP69" s="128">
        <f>VLOOKUP($A69,'[1]New ISB'!$B:$BP,67,0)</f>
        <v>5521.9862584338889</v>
      </c>
      <c r="BQ69" s="129" t="str">
        <f>VLOOKUP($A69,'[1]New ISB'!$B:$BQ,68,0)</f>
        <v>Y</v>
      </c>
      <c r="BR69" s="155">
        <f>VLOOKUP($A69,'[1]New ISB'!$B:$BR,69,0)</f>
        <v>5549.8450819632999</v>
      </c>
      <c r="BS69" s="155">
        <f>VLOOKUP($A69,'[1]New ISB'!$B:$BS,70,0)</f>
        <v>4.2577635551054538E-2</v>
      </c>
      <c r="BT69" s="155">
        <f>VLOOKUP($A69,'[1]New ISB'!$B:$BT,71,0)</f>
        <v>0</v>
      </c>
      <c r="BU69" s="155">
        <f>VLOOKUP($A69,'[1]New ISB'!$B:$BU,72,0)</f>
        <v>1132168.3967205132</v>
      </c>
      <c r="BV69" s="128">
        <v>0</v>
      </c>
      <c r="BW69" s="155">
        <f>VLOOKUP($A69,'[1]New ISB'!$B:$BW,74,0)</f>
        <v>1132168.3967205132</v>
      </c>
      <c r="BY69" s="155">
        <f>VLOOKUP($A69,'[1]New ISB'!$B:$BX,75,0)</f>
        <v>5683.2</v>
      </c>
      <c r="BZ69" s="128">
        <f>VLOOKUP(A69,'[1]New ISB'!$B:$F,5,0)</f>
        <v>204</v>
      </c>
      <c r="CA69" s="126">
        <v>0</v>
      </c>
      <c r="CB69" s="126">
        <v>0</v>
      </c>
      <c r="CD69" s="128"/>
      <c r="CH69" s="126" t="s">
        <v>169</v>
      </c>
      <c r="CI69" s="126">
        <v>2019</v>
      </c>
      <c r="CJ69" s="146"/>
      <c r="CK69" s="147"/>
    </row>
    <row r="70" spans="1:89" x14ac:dyDescent="0.25">
      <c r="A70" s="126">
        <v>138605</v>
      </c>
      <c r="B70" s="126">
        <v>8262019</v>
      </c>
      <c r="C70" s="126" t="s">
        <v>169</v>
      </c>
      <c r="D70" s="128">
        <f>VLOOKUP($A70,'[1]New ISB'!$B:$GE,4,0)</f>
        <v>356</v>
      </c>
      <c r="E70" s="128">
        <f>VLOOKUP($A70,'[1]New ISB'!$B:$GE,5,0)</f>
        <v>356</v>
      </c>
      <c r="F70" s="128">
        <f>VLOOKUP($A70,'[1]New ISB'!$B:$GE,6,0)</f>
        <v>0</v>
      </c>
      <c r="G70" s="128">
        <f>VLOOKUP($A70,'[1]New ISB'!$B:$J,7,0)</f>
        <v>1232412.11660988</v>
      </c>
      <c r="H70" s="128">
        <f>VLOOKUP($A70,'[1]New ISB'!$B:$J,8,0)</f>
        <v>0</v>
      </c>
      <c r="I70" s="128">
        <f>VLOOKUP($A70,'[1]New ISB'!$B:$J,9,0)</f>
        <v>0</v>
      </c>
      <c r="J70" s="128">
        <f>VLOOKUP($A70,'[1]New ISB'!$B:$N,10,0)</f>
        <v>71105.817600000009</v>
      </c>
      <c r="K70" s="128">
        <f>VLOOKUP($A70,'[1]New ISB'!$B:$N,11,0)</f>
        <v>0</v>
      </c>
      <c r="L70" s="128">
        <f>VLOOKUP($A70,'[1]New ISB'!$B:$N,12,0)</f>
        <v>108062.94285000008</v>
      </c>
      <c r="M70" s="128">
        <f>VLOOKUP($A70,'[1]New ISB'!$B:$N,13,0)</f>
        <v>0</v>
      </c>
      <c r="N70" s="128">
        <f>VLOOKUP($A70,'[1]New ISB'!$B:$AK,14,0)</f>
        <v>29896.574541971848</v>
      </c>
      <c r="O70" s="128">
        <f>VLOOKUP($A70,'[1]New ISB'!$B:$AK,15,0)</f>
        <v>19931.049694647929</v>
      </c>
      <c r="P70" s="128">
        <f>VLOOKUP($A70,'[1]New ISB'!$B:$AK,16,0)</f>
        <v>9078.3249126760584</v>
      </c>
      <c r="Q70" s="128">
        <f>VLOOKUP($A70,'[1]New ISB'!$B:$AK,17,0)</f>
        <v>3466.2695121126708</v>
      </c>
      <c r="R70" s="128">
        <f>VLOOKUP($A70,'[1]New ISB'!$B:$AK,18,0)</f>
        <v>1052.2603876056339</v>
      </c>
      <c r="S70" s="128">
        <f>VLOOKUP($A70,'[1]New ISB'!$B:$AK,19,0)</f>
        <v>691.19064676056234</v>
      </c>
      <c r="T70" s="128">
        <f>VLOOKUP($A70,'[1]New ISB'!$B:$AK,20,0)</f>
        <v>0</v>
      </c>
      <c r="U70" s="128">
        <f>VLOOKUP($A70,'[1]New ISB'!$B:$AK,21,0)</f>
        <v>0</v>
      </c>
      <c r="V70" s="128">
        <f>VLOOKUP($A70,'[1]New ISB'!$B:$AK,22,0)</f>
        <v>0</v>
      </c>
      <c r="W70" s="128">
        <f>VLOOKUP($A70,'[1]New ISB'!$B:$AK,23,0)</f>
        <v>0</v>
      </c>
      <c r="X70" s="128">
        <f>VLOOKUP($A70,'[1]New ISB'!$B:$AK,24,0)</f>
        <v>0</v>
      </c>
      <c r="Y70" s="128">
        <f>VLOOKUP($A70,'[1]New ISB'!$B:$AK,25,0)</f>
        <v>0</v>
      </c>
      <c r="Z70" s="128">
        <f>VLOOKUP($A70,'[1]New ISB'!$B:$AB,26,0)</f>
        <v>26849.852999999897</v>
      </c>
      <c r="AA70" s="128">
        <f>VLOOKUP($A70,'[1]New ISB'!$B:$AB,27,0)</f>
        <v>0</v>
      </c>
      <c r="AB70" s="128">
        <v>0</v>
      </c>
      <c r="AC70" s="128">
        <f>VLOOKUP($A70,'[1]New ISB'!$B:$AD,28,0)</f>
        <v>136042.20066235407</v>
      </c>
      <c r="AD70" s="128">
        <f>VLOOKUP($A70,'[1]New ISB'!$B:$AD,29,0)</f>
        <v>0</v>
      </c>
      <c r="AE70" s="128">
        <f>VLOOKUP($A70,'[1]New ISB'!$B:$AF,30,0)</f>
        <v>10343.674403999999</v>
      </c>
      <c r="AF70" s="128">
        <f>VLOOKUP($A70,'[1]New ISB'!$B:$AF,31,0)</f>
        <v>0</v>
      </c>
      <c r="AG70" s="128">
        <f>VLOOKUP(A70,'[1]New ISB'!$B:$AG,32,0)</f>
        <v>131677.44</v>
      </c>
      <c r="AH70" s="128">
        <f>VLOOKUP(A70,'[1]New ISB'!$B:$AH,33,0)</f>
        <v>0</v>
      </c>
      <c r="AI70" s="128">
        <v>0</v>
      </c>
      <c r="AJ70" s="128">
        <f>VLOOKUP(A70,'[1]New ISB'!$B:$AJ,35,0)</f>
        <v>0</v>
      </c>
      <c r="AK70" s="128">
        <f>VLOOKUP(A70,'[1]New ISB'!$B:$AK,36,0)</f>
        <v>12595.2</v>
      </c>
      <c r="AL70" s="128">
        <v>0</v>
      </c>
      <c r="AM70" s="128">
        <v>0</v>
      </c>
      <c r="AN70" s="128">
        <v>0</v>
      </c>
      <c r="AO70" s="128">
        <v>0</v>
      </c>
      <c r="AP70" s="128">
        <v>0</v>
      </c>
      <c r="AQ70" s="128">
        <v>0</v>
      </c>
      <c r="AR70" s="128">
        <v>0</v>
      </c>
      <c r="AS70" s="128">
        <v>0</v>
      </c>
      <c r="AT70" s="128">
        <f>VLOOKUP($A70,'[1]New ISB'!$B:$AW,45,0)</f>
        <v>1232412.11660988</v>
      </c>
      <c r="AU70" s="128">
        <f>VLOOKUP($A70,'[1]New ISB'!$B:$AW,46,0)</f>
        <v>416520.15821212874</v>
      </c>
      <c r="AV70" s="128">
        <f>VLOOKUP($A70,'[1]New ISB'!$B:$AW,47,0)</f>
        <v>144272.64000000001</v>
      </c>
      <c r="AW70" s="128">
        <f>VLOOKUP($A70,'[1]New ISB'!$B:$AW,48,0)</f>
        <v>177922.12242880024</v>
      </c>
      <c r="AX70" s="128">
        <f>VLOOKUP($A70,'[1]New ISB'!$B:$AX,49,0)</f>
        <v>1793204.9148220089</v>
      </c>
      <c r="AY70" s="128">
        <f>VLOOKUP($A70,'[1]New ISB'!$B:$BB,50,0)</f>
        <v>1780609.714822009</v>
      </c>
      <c r="AZ70" s="128">
        <f>VLOOKUP($A70,'[1]New ISB'!$B:$BB,51,0)</f>
        <v>4405</v>
      </c>
      <c r="BA70" s="128">
        <f>VLOOKUP($A70,'[1]New ISB'!$B:$BB,52,0)</f>
        <v>1568180</v>
      </c>
      <c r="BB70" s="128">
        <f>VLOOKUP($A70,'[1]New ISB'!$B:$BB,53,0)</f>
        <v>0</v>
      </c>
      <c r="BC70" s="128">
        <f>VLOOKUP($A70,'[1]New ISB'!$B:$BC,54,0)</f>
        <v>0</v>
      </c>
      <c r="BD70" s="128">
        <f>VLOOKUP($A70,'[1]New ISB'!$B:$BD,55,0)</f>
        <v>1793204.9148220089</v>
      </c>
      <c r="BE70" s="128">
        <f>VLOOKUP($A70,'[1]New ISB'!$B:$BE,56,0)</f>
        <v>1793204.9148220085</v>
      </c>
      <c r="BF70" s="128">
        <f>VLOOKUP($A70,'[1]New ISB'!$B:$BF,57,0)</f>
        <v>0</v>
      </c>
      <c r="BG70" s="128">
        <f>VLOOKUP(A70,'[1]New ISB'!$B:$BG,58,0)</f>
        <v>1580775.2</v>
      </c>
      <c r="BH70" s="128">
        <f>VLOOKUP($A70,'[1]New ISB'!$B:$BH,59,0)</f>
        <v>1436502.56</v>
      </c>
      <c r="BI70" s="128">
        <f>VLOOKUP($A70,'[1]New ISB'!$B:$BI,60,0)</f>
        <v>1648932.274822009</v>
      </c>
      <c r="BJ70" s="128">
        <f>VLOOKUP($A70,'[1]New ISB'!$B:$BJ,61,0)</f>
        <v>4631.832232646093</v>
      </c>
      <c r="BK70" s="128">
        <f>VLOOKUP($A70,'[1]New ISB'!$B:$BK,62,0)</f>
        <v>4459.7876412607447</v>
      </c>
      <c r="BL70" s="128">
        <f>VLOOKUP($A70,'[1]New ISB'!$B:$BL,63,0)</f>
        <v>3.8576857291059856E-2</v>
      </c>
      <c r="BM70" s="128">
        <f>VLOOKUP($A70,'[1]New ISB'!$B:$BM,64,0)</f>
        <v>0</v>
      </c>
      <c r="BN70" s="128">
        <f>VLOOKUP($A70,'[1]New ISB'!$B:$BN,65,0)</f>
        <v>0</v>
      </c>
      <c r="BO70" s="128">
        <f>VLOOKUP($A70,'[1]New ISB'!$B:$BO,66,0)</f>
        <v>1793204.9148220089</v>
      </c>
      <c r="BP70" s="128">
        <f>VLOOKUP($A70,'[1]New ISB'!$B:$BP,67,0)</f>
        <v>5001.712682084295</v>
      </c>
      <c r="BQ70" s="129" t="str">
        <f>VLOOKUP($A70,'[1]New ISB'!$B:$BQ,68,0)</f>
        <v>Y</v>
      </c>
      <c r="BR70" s="155">
        <f>VLOOKUP($A70,'[1]New ISB'!$B:$BR,69,0)</f>
        <v>5037.0924573651937</v>
      </c>
      <c r="BS70" s="155">
        <f>VLOOKUP($A70,'[1]New ISB'!$B:$BS,70,0)</f>
        <v>3.3636411428915602E-2</v>
      </c>
      <c r="BT70" s="155">
        <f>VLOOKUP($A70,'[1]New ISB'!$B:$BT,71,0)</f>
        <v>0</v>
      </c>
      <c r="BU70" s="155">
        <f>VLOOKUP($A70,'[1]New ISB'!$B:$BU,72,0)</f>
        <v>1793204.9148220089</v>
      </c>
      <c r="BV70" s="128">
        <v>0</v>
      </c>
      <c r="BW70" s="155">
        <f>VLOOKUP($A70,'[1]New ISB'!$B:$BW,74,0)</f>
        <v>1793204.9148220089</v>
      </c>
      <c r="BY70" s="155">
        <f>VLOOKUP($A70,'[1]New ISB'!$B:$BX,75,0)</f>
        <v>12595.2</v>
      </c>
      <c r="BZ70" s="128">
        <f>VLOOKUP(A70,'[1]New ISB'!$B:$F,5,0)</f>
        <v>356</v>
      </c>
      <c r="CA70" s="126">
        <v>0</v>
      </c>
      <c r="CB70" s="126">
        <v>0</v>
      </c>
      <c r="CD70" s="128"/>
      <c r="CH70" s="126" t="s">
        <v>170</v>
      </c>
      <c r="CI70" s="126">
        <v>4018</v>
      </c>
      <c r="CJ70" s="146"/>
      <c r="CK70" s="147"/>
    </row>
    <row r="71" spans="1:89" x14ac:dyDescent="0.25">
      <c r="A71" s="126">
        <v>139057</v>
      </c>
      <c r="B71" s="126">
        <v>8262020</v>
      </c>
      <c r="C71" s="126" t="s">
        <v>161</v>
      </c>
      <c r="D71" s="128">
        <f>VLOOKUP($A71,'[1]New ISB'!$B:$GE,4,0)</f>
        <v>268</v>
      </c>
      <c r="E71" s="128">
        <f>VLOOKUP($A71,'[1]New ISB'!$B:$GE,5,0)</f>
        <v>268</v>
      </c>
      <c r="F71" s="128">
        <f>VLOOKUP($A71,'[1]New ISB'!$B:$GE,6,0)</f>
        <v>0</v>
      </c>
      <c r="G71" s="128">
        <f>VLOOKUP($A71,'[1]New ISB'!$B:$J,7,0)</f>
        <v>927770.91924563993</v>
      </c>
      <c r="H71" s="128">
        <f>VLOOKUP($A71,'[1]New ISB'!$B:$J,8,0)</f>
        <v>0</v>
      </c>
      <c r="I71" s="128">
        <f>VLOOKUP($A71,'[1]New ISB'!$B:$J,9,0)</f>
        <v>0</v>
      </c>
      <c r="J71" s="128">
        <f>VLOOKUP($A71,'[1]New ISB'!$B:$N,10,0)</f>
        <v>58761.057600000036</v>
      </c>
      <c r="K71" s="128">
        <f>VLOOKUP($A71,'[1]New ISB'!$B:$N,11,0)</f>
        <v>0</v>
      </c>
      <c r="L71" s="128">
        <f>VLOOKUP($A71,'[1]New ISB'!$B:$N,12,0)</f>
        <v>87030.558000000034</v>
      </c>
      <c r="M71" s="128">
        <f>VLOOKUP($A71,'[1]New ISB'!$B:$N,13,0)</f>
        <v>0</v>
      </c>
      <c r="N71" s="128">
        <f>VLOOKUP($A71,'[1]New ISB'!$B:$AK,14,0)</f>
        <v>11357.17919999998</v>
      </c>
      <c r="O71" s="128">
        <f>VLOOKUP($A71,'[1]New ISB'!$B:$AK,15,0)</f>
        <v>1440.2219999999963</v>
      </c>
      <c r="P71" s="128">
        <f>VLOOKUP($A71,'[1]New ISB'!$B:$AK,16,0)</f>
        <v>36211.29599999998</v>
      </c>
      <c r="Q71" s="128">
        <f>VLOOKUP($A71,'[1]New ISB'!$B:$AK,17,0)</f>
        <v>13826.131200000063</v>
      </c>
      <c r="R71" s="128">
        <f>VLOOKUP($A71,'[1]New ISB'!$B:$AK,18,0)</f>
        <v>41447.531699999985</v>
      </c>
      <c r="S71" s="128">
        <f>VLOOKUP($A71,'[1]New ISB'!$B:$AK,19,0)</f>
        <v>0</v>
      </c>
      <c r="T71" s="128">
        <f>VLOOKUP($A71,'[1]New ISB'!$B:$AK,20,0)</f>
        <v>0</v>
      </c>
      <c r="U71" s="128">
        <f>VLOOKUP($A71,'[1]New ISB'!$B:$AK,21,0)</f>
        <v>0</v>
      </c>
      <c r="V71" s="128">
        <f>VLOOKUP($A71,'[1]New ISB'!$B:$AK,22,0)</f>
        <v>0</v>
      </c>
      <c r="W71" s="128">
        <f>VLOOKUP($A71,'[1]New ISB'!$B:$AK,23,0)</f>
        <v>0</v>
      </c>
      <c r="X71" s="128">
        <f>VLOOKUP($A71,'[1]New ISB'!$B:$AK,24,0)</f>
        <v>0</v>
      </c>
      <c r="Y71" s="128">
        <f>VLOOKUP($A71,'[1]New ISB'!$B:$AK,25,0)</f>
        <v>0</v>
      </c>
      <c r="Z71" s="128">
        <f>VLOOKUP($A71,'[1]New ISB'!$B:$AB,26,0)</f>
        <v>26203.049818487329</v>
      </c>
      <c r="AA71" s="128">
        <f>VLOOKUP($A71,'[1]New ISB'!$B:$AB,27,0)</f>
        <v>0</v>
      </c>
      <c r="AB71" s="128">
        <v>0</v>
      </c>
      <c r="AC71" s="128">
        <f>VLOOKUP($A71,'[1]New ISB'!$B:$AD,28,0)</f>
        <v>120405.06327407794</v>
      </c>
      <c r="AD71" s="128">
        <f>VLOOKUP($A71,'[1]New ISB'!$B:$AD,29,0)</f>
        <v>0</v>
      </c>
      <c r="AE71" s="128">
        <f>VLOOKUP($A71,'[1]New ISB'!$B:$AF,30,0)</f>
        <v>8671.5766619999904</v>
      </c>
      <c r="AF71" s="128">
        <f>VLOOKUP($A71,'[1]New ISB'!$B:$AF,31,0)</f>
        <v>0</v>
      </c>
      <c r="AG71" s="128">
        <f>VLOOKUP(A71,'[1]New ISB'!$B:$AG,32,0)</f>
        <v>131677.44</v>
      </c>
      <c r="AH71" s="128">
        <f>VLOOKUP(A71,'[1]New ISB'!$B:$AH,33,0)</f>
        <v>0</v>
      </c>
      <c r="AI71" s="128">
        <v>0</v>
      </c>
      <c r="AJ71" s="128">
        <f>VLOOKUP(A71,'[1]New ISB'!$B:$AJ,35,0)</f>
        <v>0</v>
      </c>
      <c r="AK71" s="128">
        <f>VLOOKUP(A71,'[1]New ISB'!$B:$AK,36,0)</f>
        <v>6195.2</v>
      </c>
      <c r="AL71" s="128">
        <v>0</v>
      </c>
      <c r="AM71" s="128">
        <v>0</v>
      </c>
      <c r="AN71" s="128">
        <v>0</v>
      </c>
      <c r="AO71" s="128">
        <v>0</v>
      </c>
      <c r="AP71" s="128">
        <v>0</v>
      </c>
      <c r="AQ71" s="128">
        <v>0</v>
      </c>
      <c r="AR71" s="128">
        <v>0</v>
      </c>
      <c r="AS71" s="128">
        <v>0</v>
      </c>
      <c r="AT71" s="128">
        <f>VLOOKUP($A71,'[1]New ISB'!$B:$AW,45,0)</f>
        <v>927770.91924563993</v>
      </c>
      <c r="AU71" s="128">
        <f>VLOOKUP($A71,'[1]New ISB'!$B:$AW,46,0)</f>
        <v>405353.66545456537</v>
      </c>
      <c r="AV71" s="128">
        <f>VLOOKUP($A71,'[1]New ISB'!$B:$AW,47,0)</f>
        <v>137872.64000000001</v>
      </c>
      <c r="AW71" s="128">
        <f>VLOOKUP($A71,'[1]New ISB'!$B:$AW,48,0)</f>
        <v>169786.60167364223</v>
      </c>
      <c r="AX71" s="128">
        <f>VLOOKUP($A71,'[1]New ISB'!$B:$AX,49,0)</f>
        <v>1470997.2247002055</v>
      </c>
      <c r="AY71" s="128">
        <f>VLOOKUP($A71,'[1]New ISB'!$B:$BB,50,0)</f>
        <v>1464802.0247002055</v>
      </c>
      <c r="AZ71" s="128">
        <f>VLOOKUP($A71,'[1]New ISB'!$B:$BB,51,0)</f>
        <v>4405</v>
      </c>
      <c r="BA71" s="128">
        <f>VLOOKUP($A71,'[1]New ISB'!$B:$BB,52,0)</f>
        <v>1180540</v>
      </c>
      <c r="BB71" s="128">
        <f>VLOOKUP($A71,'[1]New ISB'!$B:$BB,53,0)</f>
        <v>0</v>
      </c>
      <c r="BC71" s="128">
        <f>VLOOKUP($A71,'[1]New ISB'!$B:$BC,54,0)</f>
        <v>0</v>
      </c>
      <c r="BD71" s="128">
        <f>VLOOKUP($A71,'[1]New ISB'!$B:$BD,55,0)</f>
        <v>1470997.2247002055</v>
      </c>
      <c r="BE71" s="128">
        <f>VLOOKUP($A71,'[1]New ISB'!$B:$BE,56,0)</f>
        <v>1470997.2247002055</v>
      </c>
      <c r="BF71" s="128">
        <f>VLOOKUP($A71,'[1]New ISB'!$B:$BF,57,0)</f>
        <v>0</v>
      </c>
      <c r="BG71" s="128">
        <f>VLOOKUP(A71,'[1]New ISB'!$B:$BG,58,0)</f>
        <v>1186735.2</v>
      </c>
      <c r="BH71" s="128">
        <f>VLOOKUP($A71,'[1]New ISB'!$B:$BH,59,0)</f>
        <v>1048862.56</v>
      </c>
      <c r="BI71" s="128">
        <f>VLOOKUP($A71,'[1]New ISB'!$B:$BI,60,0)</f>
        <v>1333124.5847002056</v>
      </c>
      <c r="BJ71" s="128">
        <f>VLOOKUP($A71,'[1]New ISB'!$B:$BJ,61,0)</f>
        <v>4974.345465299275</v>
      </c>
      <c r="BK71" s="128">
        <f>VLOOKUP($A71,'[1]New ISB'!$B:$BK,62,0)</f>
        <v>4782.422838461539</v>
      </c>
      <c r="BL71" s="128">
        <f>VLOOKUP($A71,'[1]New ISB'!$B:$BL,63,0)</f>
        <v>4.0130836047001607E-2</v>
      </c>
      <c r="BM71" s="128">
        <f>VLOOKUP($A71,'[1]New ISB'!$B:$BM,64,0)</f>
        <v>0</v>
      </c>
      <c r="BN71" s="128">
        <f>VLOOKUP($A71,'[1]New ISB'!$B:$BN,65,0)</f>
        <v>0</v>
      </c>
      <c r="BO71" s="128">
        <f>VLOOKUP($A71,'[1]New ISB'!$B:$BO,66,0)</f>
        <v>1470997.2247002055</v>
      </c>
      <c r="BP71" s="128">
        <f>VLOOKUP($A71,'[1]New ISB'!$B:$BP,67,0)</f>
        <v>5465.6791966425581</v>
      </c>
      <c r="BQ71" s="129" t="str">
        <f>VLOOKUP($A71,'[1]New ISB'!$B:$BQ,68,0)</f>
        <v>Y</v>
      </c>
      <c r="BR71" s="155">
        <f>VLOOKUP($A71,'[1]New ISB'!$B:$BR,69,0)</f>
        <v>5488.7956145530052</v>
      </c>
      <c r="BS71" s="155">
        <f>VLOOKUP($A71,'[1]New ISB'!$B:$BS,70,0)</f>
        <v>4.2606291389990281E-2</v>
      </c>
      <c r="BT71" s="155">
        <f>VLOOKUP($A71,'[1]New ISB'!$B:$BT,71,0)</f>
        <v>0</v>
      </c>
      <c r="BU71" s="155">
        <f>VLOOKUP($A71,'[1]New ISB'!$B:$BU,72,0)</f>
        <v>1470997.2247002055</v>
      </c>
      <c r="BV71" s="128">
        <v>0</v>
      </c>
      <c r="BW71" s="155">
        <f>VLOOKUP($A71,'[1]New ISB'!$B:$BW,74,0)</f>
        <v>1470997.2247002055</v>
      </c>
      <c r="BY71" s="155">
        <f>VLOOKUP($A71,'[1]New ISB'!$B:$BX,75,0)</f>
        <v>6195.2</v>
      </c>
      <c r="BZ71" s="128">
        <f>VLOOKUP(A71,'[1]New ISB'!$B:$F,5,0)</f>
        <v>268</v>
      </c>
      <c r="CA71" s="126">
        <v>0</v>
      </c>
      <c r="CB71" s="126">
        <v>0</v>
      </c>
      <c r="CD71" s="128"/>
      <c r="CH71" s="126" t="s">
        <v>171</v>
      </c>
      <c r="CI71" s="126">
        <v>3388</v>
      </c>
      <c r="CJ71" s="146"/>
      <c r="CK71" s="147"/>
    </row>
    <row r="72" spans="1:89" x14ac:dyDescent="0.25">
      <c r="A72" s="126">
        <v>142907</v>
      </c>
      <c r="B72" s="126">
        <v>8262021</v>
      </c>
      <c r="C72" s="126" t="s">
        <v>206</v>
      </c>
      <c r="D72" s="128">
        <f>VLOOKUP($A72,'[1]New ISB'!$B:$GE,4,0)</f>
        <v>567</v>
      </c>
      <c r="E72" s="128">
        <f>VLOOKUP($A72,'[1]New ISB'!$B:$GE,5,0)</f>
        <v>567</v>
      </c>
      <c r="F72" s="128">
        <f>VLOOKUP($A72,'[1]New ISB'!$B:$GE,6,0)</f>
        <v>0</v>
      </c>
      <c r="G72" s="128">
        <f>VLOOKUP($A72,'[1]New ISB'!$B:$J,7,0)</f>
        <v>1962858.62392641</v>
      </c>
      <c r="H72" s="128">
        <f>VLOOKUP($A72,'[1]New ISB'!$B:$J,8,0)</f>
        <v>0</v>
      </c>
      <c r="I72" s="128">
        <f>VLOOKUP($A72,'[1]New ISB'!$B:$J,9,0)</f>
        <v>0</v>
      </c>
      <c r="J72" s="128">
        <f>VLOOKUP($A72,'[1]New ISB'!$B:$N,10,0)</f>
        <v>25183.310399999984</v>
      </c>
      <c r="K72" s="128">
        <f>VLOOKUP($A72,'[1]New ISB'!$B:$N,11,0)</f>
        <v>0</v>
      </c>
      <c r="L72" s="128">
        <f>VLOOKUP($A72,'[1]New ISB'!$B:$N,12,0)</f>
        <v>38438.496449999977</v>
      </c>
      <c r="M72" s="128">
        <f>VLOOKUP($A72,'[1]New ISB'!$B:$N,13,0)</f>
        <v>0</v>
      </c>
      <c r="N72" s="128">
        <f>VLOOKUP($A72,'[1]New ISB'!$B:$AK,14,0)</f>
        <v>475.73290531914864</v>
      </c>
      <c r="O72" s="128">
        <f>VLOOKUP($A72,'[1]New ISB'!$B:$AK,15,0)</f>
        <v>0</v>
      </c>
      <c r="P72" s="128">
        <f>VLOOKUP($A72,'[1]New ISB'!$B:$AK,16,0)</f>
        <v>0</v>
      </c>
      <c r="Q72" s="128">
        <f>VLOOKUP($A72,'[1]New ISB'!$B:$AK,17,0)</f>
        <v>496.4169446808508</v>
      </c>
      <c r="R72" s="128">
        <f>VLOOKUP($A72,'[1]New ISB'!$B:$AK,18,0)</f>
        <v>0</v>
      </c>
      <c r="S72" s="128">
        <f>VLOOKUP($A72,'[1]New ISB'!$B:$AK,19,0)</f>
        <v>0</v>
      </c>
      <c r="T72" s="128">
        <f>VLOOKUP($A72,'[1]New ISB'!$B:$AK,20,0)</f>
        <v>0</v>
      </c>
      <c r="U72" s="128">
        <f>VLOOKUP($A72,'[1]New ISB'!$B:$AK,21,0)</f>
        <v>0</v>
      </c>
      <c r="V72" s="128">
        <f>VLOOKUP($A72,'[1]New ISB'!$B:$AK,22,0)</f>
        <v>0</v>
      </c>
      <c r="W72" s="128">
        <f>VLOOKUP($A72,'[1]New ISB'!$B:$AK,23,0)</f>
        <v>0</v>
      </c>
      <c r="X72" s="128">
        <f>VLOOKUP($A72,'[1]New ISB'!$B:$AK,24,0)</f>
        <v>0</v>
      </c>
      <c r="Y72" s="128">
        <f>VLOOKUP($A72,'[1]New ISB'!$B:$AK,25,0)</f>
        <v>0</v>
      </c>
      <c r="Z72" s="128">
        <f>VLOOKUP($A72,'[1]New ISB'!$B:$AB,26,0)</f>
        <v>73635.859685420917</v>
      </c>
      <c r="AA72" s="128">
        <f>VLOOKUP($A72,'[1]New ISB'!$B:$AB,27,0)</f>
        <v>0</v>
      </c>
      <c r="AB72" s="128">
        <v>0</v>
      </c>
      <c r="AC72" s="128">
        <f>VLOOKUP($A72,'[1]New ISB'!$B:$AD,28,0)</f>
        <v>122899.1840369998</v>
      </c>
      <c r="AD72" s="128">
        <f>VLOOKUP($A72,'[1]New ISB'!$B:$AD,29,0)</f>
        <v>0</v>
      </c>
      <c r="AE72" s="128">
        <f>VLOOKUP($A72,'[1]New ISB'!$B:$AF,30,0)</f>
        <v>37894.401152999948</v>
      </c>
      <c r="AF72" s="128">
        <f>VLOOKUP($A72,'[1]New ISB'!$B:$AF,31,0)</f>
        <v>0</v>
      </c>
      <c r="AG72" s="128">
        <f>VLOOKUP(A72,'[1]New ISB'!$B:$AG,32,0)</f>
        <v>131677.44</v>
      </c>
      <c r="AH72" s="128">
        <f>VLOOKUP(A72,'[1]New ISB'!$B:$AH,33,0)</f>
        <v>0</v>
      </c>
      <c r="AI72" s="128">
        <v>0</v>
      </c>
      <c r="AJ72" s="128">
        <f>VLOOKUP(A72,'[1]New ISB'!$B:$AJ,35,0)</f>
        <v>0</v>
      </c>
      <c r="AK72" s="128">
        <f>VLOOKUP(A72,'[1]New ISB'!$B:$AK,36,0)</f>
        <v>3833.3</v>
      </c>
      <c r="AL72" s="128">
        <v>0</v>
      </c>
      <c r="AM72" s="128">
        <v>0</v>
      </c>
      <c r="AN72" s="128">
        <v>0</v>
      </c>
      <c r="AO72" s="128">
        <v>0</v>
      </c>
      <c r="AP72" s="128">
        <v>0</v>
      </c>
      <c r="AQ72" s="128">
        <v>0</v>
      </c>
      <c r="AR72" s="128">
        <v>0</v>
      </c>
      <c r="AS72" s="128">
        <v>0</v>
      </c>
      <c r="AT72" s="128">
        <f>VLOOKUP($A72,'[1]New ISB'!$B:$AW,45,0)</f>
        <v>1962858.62392641</v>
      </c>
      <c r="AU72" s="128">
        <f>VLOOKUP($A72,'[1]New ISB'!$B:$AW,46,0)</f>
        <v>299023.40157542063</v>
      </c>
      <c r="AV72" s="128">
        <f>VLOOKUP($A72,'[1]New ISB'!$B:$AW,47,0)</f>
        <v>135510.74</v>
      </c>
      <c r="AW72" s="128">
        <f>VLOOKUP($A72,'[1]New ISB'!$B:$AW,48,0)</f>
        <v>149438.79025694629</v>
      </c>
      <c r="AX72" s="128">
        <f>VLOOKUP($A72,'[1]New ISB'!$B:$AX,49,0)</f>
        <v>2397392.7655018307</v>
      </c>
      <c r="AY72" s="128">
        <f>VLOOKUP($A72,'[1]New ISB'!$B:$BB,50,0)</f>
        <v>2393559.4655018309</v>
      </c>
      <c r="AZ72" s="128">
        <f>VLOOKUP($A72,'[1]New ISB'!$B:$BB,51,0)</f>
        <v>4405</v>
      </c>
      <c r="BA72" s="128">
        <f>VLOOKUP($A72,'[1]New ISB'!$B:$BB,52,0)</f>
        <v>2497635</v>
      </c>
      <c r="BB72" s="128">
        <f>VLOOKUP($A72,'[1]New ISB'!$B:$BB,53,0)</f>
        <v>104075.53449816909</v>
      </c>
      <c r="BC72" s="128">
        <f>VLOOKUP($A72,'[1]New ISB'!$B:$BC,54,0)</f>
        <v>0</v>
      </c>
      <c r="BD72" s="128">
        <f>VLOOKUP($A72,'[1]New ISB'!$B:$BD,55,0)</f>
        <v>2501468.2999999998</v>
      </c>
      <c r="BE72" s="128">
        <f>VLOOKUP($A72,'[1]New ISB'!$B:$BE,56,0)</f>
        <v>2501468.2999999998</v>
      </c>
      <c r="BF72" s="128">
        <f>VLOOKUP($A72,'[1]New ISB'!$B:$BF,57,0)</f>
        <v>0</v>
      </c>
      <c r="BG72" s="128">
        <f>VLOOKUP(A72,'[1]New ISB'!$B:$BG,58,0)</f>
        <v>2501468.2999999998</v>
      </c>
      <c r="BH72" s="128">
        <f>VLOOKUP($A72,'[1]New ISB'!$B:$BH,59,0)</f>
        <v>2365957.56</v>
      </c>
      <c r="BI72" s="128">
        <f>VLOOKUP($A72,'[1]New ISB'!$B:$BI,60,0)</f>
        <v>2365957.56</v>
      </c>
      <c r="BJ72" s="128">
        <f>VLOOKUP($A72,'[1]New ISB'!$B:$BJ,61,0)</f>
        <v>4172.7646560846561</v>
      </c>
      <c r="BK72" s="128">
        <f>VLOOKUP($A72,'[1]New ISB'!$B:$BK,62,0)</f>
        <v>4129.7253465648855</v>
      </c>
      <c r="BL72" s="128">
        <f>VLOOKUP($A72,'[1]New ISB'!$B:$BL,63,0)</f>
        <v>1.0421833392763209E-2</v>
      </c>
      <c r="BM72" s="128">
        <f>VLOOKUP($A72,'[1]New ISB'!$B:$BM,64,0)</f>
        <v>0</v>
      </c>
      <c r="BN72" s="128">
        <f>VLOOKUP($A72,'[1]New ISB'!$B:$BN,65,0)</f>
        <v>0</v>
      </c>
      <c r="BO72" s="128">
        <f>VLOOKUP($A72,'[1]New ISB'!$B:$BO,66,0)</f>
        <v>2501468.2999999998</v>
      </c>
      <c r="BP72" s="128">
        <f>VLOOKUP($A72,'[1]New ISB'!$B:$BP,67,0)</f>
        <v>4405</v>
      </c>
      <c r="BQ72" s="129" t="str">
        <f>VLOOKUP($A72,'[1]New ISB'!$B:$BQ,68,0)</f>
        <v>Y</v>
      </c>
      <c r="BR72" s="155">
        <f>VLOOKUP($A72,'[1]New ISB'!$B:$BR,69,0)</f>
        <v>4411.7606701940031</v>
      </c>
      <c r="BS72" s="155">
        <f>VLOOKUP($A72,'[1]New ISB'!$B:$BS,70,0)</f>
        <v>5.3384822501902907E-3</v>
      </c>
      <c r="BT72" s="155">
        <f>VLOOKUP($A72,'[1]New ISB'!$B:$BT,71,0)</f>
        <v>0</v>
      </c>
      <c r="BU72" s="155">
        <f>VLOOKUP($A72,'[1]New ISB'!$B:$BU,72,0)</f>
        <v>2501468.2999999998</v>
      </c>
      <c r="BV72" s="128">
        <v>0</v>
      </c>
      <c r="BW72" s="155">
        <f>VLOOKUP($A72,'[1]New ISB'!$B:$BW,74,0)</f>
        <v>2501468.2999999998</v>
      </c>
      <c r="BY72" s="155">
        <f>VLOOKUP($A72,'[1]New ISB'!$B:$BX,75,0)</f>
        <v>3833.3</v>
      </c>
      <c r="BZ72" s="128">
        <f>VLOOKUP(A72,'[1]New ISB'!$B:$F,5,0)</f>
        <v>567</v>
      </c>
      <c r="CA72" s="126">
        <v>0</v>
      </c>
      <c r="CB72" s="126">
        <v>0</v>
      </c>
      <c r="CD72" s="128"/>
      <c r="CH72" s="126" t="s">
        <v>172</v>
      </c>
      <c r="CI72" s="126">
        <v>2247</v>
      </c>
      <c r="CJ72" s="146"/>
      <c r="CK72" s="147"/>
    </row>
    <row r="73" spans="1:89" x14ac:dyDescent="0.25">
      <c r="A73" s="126">
        <v>143766</v>
      </c>
      <c r="B73" s="126">
        <v>8262024</v>
      </c>
      <c r="C73" s="126" t="s">
        <v>123</v>
      </c>
      <c r="D73" s="128">
        <f>VLOOKUP($A73,'[1]New ISB'!$B:$GE,4,0)</f>
        <v>446.5</v>
      </c>
      <c r="E73" s="128">
        <f>VLOOKUP($A73,'[1]New ISB'!$B:$GE,5,0)</f>
        <v>446.5</v>
      </c>
      <c r="F73" s="128">
        <f>VLOOKUP($A73,'[1]New ISB'!$B:$GE,6,0)</f>
        <v>0</v>
      </c>
      <c r="G73" s="128">
        <f>VLOOKUP($A73,'[1]New ISB'!$B:$J,7,0)</f>
        <v>1545707.8934446948</v>
      </c>
      <c r="H73" s="128">
        <f>VLOOKUP($A73,'[1]New ISB'!$B:$J,8,0)</f>
        <v>0</v>
      </c>
      <c r="I73" s="128">
        <f>VLOOKUP($A73,'[1]New ISB'!$B:$J,9,0)</f>
        <v>0</v>
      </c>
      <c r="J73" s="128">
        <f>VLOOKUP($A73,'[1]New ISB'!$B:$N,10,0)</f>
        <v>24154.868156643453</v>
      </c>
      <c r="K73" s="128">
        <f>VLOOKUP($A73,'[1]New ISB'!$B:$N,11,0)</f>
        <v>0</v>
      </c>
      <c r="L73" s="128">
        <f>VLOOKUP($A73,'[1]New ISB'!$B:$N,12,0)</f>
        <v>36232.302234965071</v>
      </c>
      <c r="M73" s="128">
        <f>VLOOKUP($A73,'[1]New ISB'!$B:$N,13,0)</f>
        <v>0</v>
      </c>
      <c r="N73" s="128">
        <f>VLOOKUP($A73,'[1]New ISB'!$B:$AK,14,0)</f>
        <v>494.82635761124112</v>
      </c>
      <c r="O73" s="128">
        <f>VLOOKUP($A73,'[1]New ISB'!$B:$AK,15,0)</f>
        <v>2409.5892196721338</v>
      </c>
      <c r="P73" s="128">
        <f>VLOOKUP($A73,'[1]New ISB'!$B:$AK,16,0)</f>
        <v>0</v>
      </c>
      <c r="Q73" s="128">
        <f>VLOOKUP($A73,'[1]New ISB'!$B:$AK,17,0)</f>
        <v>7745.1082060889921</v>
      </c>
      <c r="R73" s="128">
        <f>VLOOKUP($A73,'[1]New ISB'!$B:$AK,18,0)</f>
        <v>0</v>
      </c>
      <c r="S73" s="128">
        <f>VLOOKUP($A73,'[1]New ISB'!$B:$AK,19,0)</f>
        <v>0</v>
      </c>
      <c r="T73" s="128">
        <f>VLOOKUP($A73,'[1]New ISB'!$B:$AK,20,0)</f>
        <v>0</v>
      </c>
      <c r="U73" s="128">
        <f>VLOOKUP($A73,'[1]New ISB'!$B:$AK,21,0)</f>
        <v>0</v>
      </c>
      <c r="V73" s="128">
        <f>VLOOKUP($A73,'[1]New ISB'!$B:$AK,22,0)</f>
        <v>0</v>
      </c>
      <c r="W73" s="128">
        <f>VLOOKUP($A73,'[1]New ISB'!$B:$AK,23,0)</f>
        <v>0</v>
      </c>
      <c r="X73" s="128">
        <f>VLOOKUP($A73,'[1]New ISB'!$B:$AK,24,0)</f>
        <v>0</v>
      </c>
      <c r="Y73" s="128">
        <f>VLOOKUP($A73,'[1]New ISB'!$B:$AK,25,0)</f>
        <v>0</v>
      </c>
      <c r="Z73" s="128">
        <f>VLOOKUP($A73,'[1]New ISB'!$B:$AB,26,0)</f>
        <v>51373.869330578425</v>
      </c>
      <c r="AA73" s="128">
        <f>VLOOKUP($A73,'[1]New ISB'!$B:$AB,27,0)</f>
        <v>0</v>
      </c>
      <c r="AB73" s="128">
        <v>0</v>
      </c>
      <c r="AC73" s="128">
        <f>VLOOKUP($A73,'[1]New ISB'!$B:$AD,28,0)</f>
        <v>94733.897232485295</v>
      </c>
      <c r="AD73" s="128">
        <f>VLOOKUP($A73,'[1]New ISB'!$B:$AD,29,0)</f>
        <v>0</v>
      </c>
      <c r="AE73" s="128">
        <f>VLOOKUP($A73,'[1]New ISB'!$B:$AF,30,0)</f>
        <v>25558.22745154201</v>
      </c>
      <c r="AF73" s="128">
        <f>VLOOKUP($A73,'[1]New ISB'!$B:$AF,31,0)</f>
        <v>0</v>
      </c>
      <c r="AG73" s="128">
        <f>VLOOKUP(A73,'[1]New ISB'!$B:$AG,32,0)</f>
        <v>131677.44</v>
      </c>
      <c r="AH73" s="128">
        <f>VLOOKUP(A73,'[1]New ISB'!$B:$AH,33,0)</f>
        <v>0</v>
      </c>
      <c r="AI73" s="128">
        <v>0</v>
      </c>
      <c r="AJ73" s="128">
        <f>VLOOKUP(A73,'[1]New ISB'!$B:$AJ,35,0)</f>
        <v>0</v>
      </c>
      <c r="AK73" s="128">
        <f>VLOOKUP(A73,'[1]New ISB'!$B:$AK,36,0)</f>
        <v>12902.4</v>
      </c>
      <c r="AL73" s="128">
        <v>0</v>
      </c>
      <c r="AM73" s="128">
        <v>0</v>
      </c>
      <c r="AN73" s="128">
        <v>0</v>
      </c>
      <c r="AO73" s="128">
        <v>0</v>
      </c>
      <c r="AP73" s="128">
        <v>0</v>
      </c>
      <c r="AQ73" s="128">
        <v>0</v>
      </c>
      <c r="AR73" s="128">
        <v>0</v>
      </c>
      <c r="AS73" s="128">
        <v>0</v>
      </c>
      <c r="AT73" s="128">
        <f>VLOOKUP($A73,'[1]New ISB'!$B:$AW,45,0)</f>
        <v>1545707.8934446948</v>
      </c>
      <c r="AU73" s="128">
        <f>VLOOKUP($A73,'[1]New ISB'!$B:$AW,46,0)</f>
        <v>242702.68818958662</v>
      </c>
      <c r="AV73" s="128">
        <f>VLOOKUP($A73,'[1]New ISB'!$B:$AW,47,0)</f>
        <v>144579.84</v>
      </c>
      <c r="AW73" s="128">
        <f>VLOOKUP($A73,'[1]New ISB'!$B:$AW,48,0)</f>
        <v>123222.96721789514</v>
      </c>
      <c r="AX73" s="128">
        <f>VLOOKUP($A73,'[1]New ISB'!$B:$AX,49,0)</f>
        <v>1932990.4216342815</v>
      </c>
      <c r="AY73" s="128">
        <f>VLOOKUP($A73,'[1]New ISB'!$B:$BB,50,0)</f>
        <v>1920088.0216342816</v>
      </c>
      <c r="AZ73" s="128">
        <f>VLOOKUP($A73,'[1]New ISB'!$B:$BB,51,0)</f>
        <v>4405</v>
      </c>
      <c r="BA73" s="128">
        <f>VLOOKUP($A73,'[1]New ISB'!$B:$BB,52,0)</f>
        <v>1966832.5</v>
      </c>
      <c r="BB73" s="128">
        <f>VLOOKUP($A73,'[1]New ISB'!$B:$BB,53,0)</f>
        <v>46744.478365718387</v>
      </c>
      <c r="BC73" s="128">
        <f>VLOOKUP($A73,'[1]New ISB'!$B:$BC,54,0)</f>
        <v>0</v>
      </c>
      <c r="BD73" s="128">
        <f>VLOOKUP($A73,'[1]New ISB'!$B:$BD,55,0)</f>
        <v>1979734.9</v>
      </c>
      <c r="BE73" s="128">
        <f>VLOOKUP($A73,'[1]New ISB'!$B:$BE,56,0)</f>
        <v>1979734.8999999997</v>
      </c>
      <c r="BF73" s="128">
        <f>VLOOKUP($A73,'[1]New ISB'!$B:$BF,57,0)</f>
        <v>0</v>
      </c>
      <c r="BG73" s="128">
        <f>VLOOKUP(A73,'[1]New ISB'!$B:$BG,58,0)</f>
        <v>1979734.9</v>
      </c>
      <c r="BH73" s="128">
        <f>VLOOKUP($A73,'[1]New ISB'!$B:$BH,59,0)</f>
        <v>1835155.06</v>
      </c>
      <c r="BI73" s="128">
        <f>VLOOKUP($A73,'[1]New ISB'!$B:$BI,60,0)</f>
        <v>1835155.06</v>
      </c>
      <c r="BJ73" s="128">
        <f>VLOOKUP($A73,'[1]New ISB'!$B:$BJ,61,0)</f>
        <v>4110.0897200447926</v>
      </c>
      <c r="BK73" s="128">
        <f>VLOOKUP($A73,'[1]New ISB'!$B:$BK,62,0)</f>
        <v>4050.1250251889169</v>
      </c>
      <c r="BL73" s="128">
        <f>VLOOKUP($A73,'[1]New ISB'!$B:$BL,63,0)</f>
        <v>1.4805640438983397E-2</v>
      </c>
      <c r="BM73" s="128">
        <f>VLOOKUP($A73,'[1]New ISB'!$B:$BM,64,0)</f>
        <v>0</v>
      </c>
      <c r="BN73" s="128">
        <f>VLOOKUP($A73,'[1]New ISB'!$B:$BN,65,0)</f>
        <v>0</v>
      </c>
      <c r="BO73" s="128">
        <f>VLOOKUP($A73,'[1]New ISB'!$B:$BO,66,0)</f>
        <v>1979734.9</v>
      </c>
      <c r="BP73" s="128">
        <f>VLOOKUP($A73,'[1]New ISB'!$B:$BP,67,0)</f>
        <v>4405</v>
      </c>
      <c r="BQ73" s="129" t="str">
        <f>VLOOKUP($A73,'[1]New ISB'!$B:$BQ,68,0)</f>
        <v>Y</v>
      </c>
      <c r="BR73" s="155">
        <f>VLOOKUP($A73,'[1]New ISB'!$B:$BR,69,0)</f>
        <v>4433.8967525195967</v>
      </c>
      <c r="BS73" s="155">
        <f>VLOOKUP($A73,'[1]New ISB'!$B:$BS,70,0)</f>
        <v>4.4380181686749509E-3</v>
      </c>
      <c r="BT73" s="155">
        <f>VLOOKUP($A73,'[1]New ISB'!$B:$BT,71,0)</f>
        <v>0</v>
      </c>
      <c r="BU73" s="155">
        <f>VLOOKUP($A73,'[1]New ISB'!$B:$BU,72,0)</f>
        <v>1979734.9</v>
      </c>
      <c r="BV73" s="128">
        <v>0</v>
      </c>
      <c r="BW73" s="155">
        <f>VLOOKUP($A73,'[1]New ISB'!$B:$BW,74,0)</f>
        <v>1979734.9</v>
      </c>
      <c r="BY73" s="155">
        <f>VLOOKUP($A73,'[1]New ISB'!$B:$BX,75,0)</f>
        <v>12902.4</v>
      </c>
      <c r="BZ73" s="128">
        <f>VLOOKUP(A73,'[1]New ISB'!$B:$F,5,0)</f>
        <v>446.5</v>
      </c>
      <c r="CA73" s="126">
        <v>0</v>
      </c>
      <c r="CB73" s="126">
        <v>0</v>
      </c>
      <c r="CD73" s="128"/>
      <c r="CH73" s="126" t="s">
        <v>173</v>
      </c>
      <c r="CI73" s="126">
        <v>2002</v>
      </c>
      <c r="CJ73" s="146"/>
      <c r="CK73" s="147"/>
    </row>
    <row r="74" spans="1:89" x14ac:dyDescent="0.25">
      <c r="A74" s="126">
        <v>144357</v>
      </c>
      <c r="B74" s="126">
        <v>8262025</v>
      </c>
      <c r="C74" s="126" t="s">
        <v>149</v>
      </c>
      <c r="D74" s="128">
        <f>VLOOKUP($A74,'[1]New ISB'!$B:$GE,4,0)</f>
        <v>300</v>
      </c>
      <c r="E74" s="128">
        <f>VLOOKUP($A74,'[1]New ISB'!$B:$GE,5,0)</f>
        <v>300</v>
      </c>
      <c r="F74" s="128">
        <f>VLOOKUP($A74,'[1]New ISB'!$B:$GE,6,0)</f>
        <v>0</v>
      </c>
      <c r="G74" s="128">
        <f>VLOOKUP($A74,'[1]New ISB'!$B:$J,7,0)</f>
        <v>1038549.5364689999</v>
      </c>
      <c r="H74" s="128">
        <f>VLOOKUP($A74,'[1]New ISB'!$B:$J,8,0)</f>
        <v>0</v>
      </c>
      <c r="I74" s="128">
        <f>VLOOKUP($A74,'[1]New ISB'!$B:$J,9,0)</f>
        <v>0</v>
      </c>
      <c r="J74" s="128">
        <f>VLOOKUP($A74,'[1]New ISB'!$B:$N,10,0)</f>
        <v>64192.751999999957</v>
      </c>
      <c r="K74" s="128">
        <f>VLOOKUP($A74,'[1]New ISB'!$B:$N,11,0)</f>
        <v>0</v>
      </c>
      <c r="L74" s="128">
        <f>VLOOKUP($A74,'[1]New ISB'!$B:$N,12,0)</f>
        <v>95008.359150000062</v>
      </c>
      <c r="M74" s="128">
        <f>VLOOKUP($A74,'[1]New ISB'!$B:$N,13,0)</f>
        <v>0</v>
      </c>
      <c r="N74" s="128">
        <f>VLOOKUP($A74,'[1]New ISB'!$B:$AK,14,0)</f>
        <v>18928.63200000002</v>
      </c>
      <c r="O74" s="128">
        <f>VLOOKUP($A74,'[1]New ISB'!$B:$AK,15,0)</f>
        <v>28228.35120000003</v>
      </c>
      <c r="P74" s="128">
        <f>VLOOKUP($A74,'[1]New ISB'!$B:$AK,16,0)</f>
        <v>16295.083199999999</v>
      </c>
      <c r="Q74" s="128">
        <f>VLOOKUP($A74,'[1]New ISB'!$B:$AK,17,0)</f>
        <v>493.79039999999947</v>
      </c>
      <c r="R74" s="128">
        <f>VLOOKUP($A74,'[1]New ISB'!$B:$AK,18,0)</f>
        <v>6295.8275999999996</v>
      </c>
      <c r="S74" s="128">
        <f>VLOOKUP($A74,'[1]New ISB'!$B:$AK,19,0)</f>
        <v>4135.4946</v>
      </c>
      <c r="T74" s="128">
        <f>VLOOKUP($A74,'[1]New ISB'!$B:$AK,20,0)</f>
        <v>0</v>
      </c>
      <c r="U74" s="128">
        <f>VLOOKUP($A74,'[1]New ISB'!$B:$AK,21,0)</f>
        <v>0</v>
      </c>
      <c r="V74" s="128">
        <f>VLOOKUP($A74,'[1]New ISB'!$B:$AK,22,0)</f>
        <v>0</v>
      </c>
      <c r="W74" s="128">
        <f>VLOOKUP($A74,'[1]New ISB'!$B:$AK,23,0)</f>
        <v>0</v>
      </c>
      <c r="X74" s="128">
        <f>VLOOKUP($A74,'[1]New ISB'!$B:$AK,24,0)</f>
        <v>0</v>
      </c>
      <c r="Y74" s="128">
        <f>VLOOKUP($A74,'[1]New ISB'!$B:$AK,25,0)</f>
        <v>0</v>
      </c>
      <c r="Z74" s="128">
        <f>VLOOKUP($A74,'[1]New ISB'!$B:$AB,26,0)</f>
        <v>29715.252332015818</v>
      </c>
      <c r="AA74" s="128">
        <f>VLOOKUP($A74,'[1]New ISB'!$B:$AB,27,0)</f>
        <v>0</v>
      </c>
      <c r="AB74" s="128">
        <v>0</v>
      </c>
      <c r="AC74" s="128">
        <f>VLOOKUP($A74,'[1]New ISB'!$B:$AD,28,0)</f>
        <v>94193.80615659774</v>
      </c>
      <c r="AD74" s="128">
        <f>VLOOKUP($A74,'[1]New ISB'!$B:$AD,29,0)</f>
        <v>0</v>
      </c>
      <c r="AE74" s="128">
        <f>VLOOKUP($A74,'[1]New ISB'!$B:$AF,30,0)</f>
        <v>8749.3486499999999</v>
      </c>
      <c r="AF74" s="128">
        <f>VLOOKUP($A74,'[1]New ISB'!$B:$AF,31,0)</f>
        <v>0</v>
      </c>
      <c r="AG74" s="128">
        <f>VLOOKUP(A74,'[1]New ISB'!$B:$AG,32,0)</f>
        <v>131677.44</v>
      </c>
      <c r="AH74" s="128">
        <f>VLOOKUP(A74,'[1]New ISB'!$B:$AH,33,0)</f>
        <v>0</v>
      </c>
      <c r="AI74" s="128">
        <v>0</v>
      </c>
      <c r="AJ74" s="128">
        <f>VLOOKUP(A74,'[1]New ISB'!$B:$AJ,35,0)</f>
        <v>0</v>
      </c>
      <c r="AK74" s="128">
        <f>VLOOKUP(A74,'[1]New ISB'!$B:$AK,36,0)</f>
        <v>7372.8</v>
      </c>
      <c r="AL74" s="128">
        <v>0</v>
      </c>
      <c r="AM74" s="128">
        <v>0</v>
      </c>
      <c r="AN74" s="128">
        <v>0</v>
      </c>
      <c r="AO74" s="128">
        <v>0</v>
      </c>
      <c r="AP74" s="128">
        <v>0</v>
      </c>
      <c r="AQ74" s="128">
        <v>0</v>
      </c>
      <c r="AR74" s="128">
        <v>0</v>
      </c>
      <c r="AS74" s="128">
        <v>0</v>
      </c>
      <c r="AT74" s="128">
        <f>VLOOKUP($A74,'[1]New ISB'!$B:$AW,45,0)</f>
        <v>1038549.5364689999</v>
      </c>
      <c r="AU74" s="128">
        <f>VLOOKUP($A74,'[1]New ISB'!$B:$AW,46,0)</f>
        <v>366236.69728861359</v>
      </c>
      <c r="AV74" s="128">
        <f>VLOOKUP($A74,'[1]New ISB'!$B:$AW,47,0)</f>
        <v>139050.23999999999</v>
      </c>
      <c r="AW74" s="128">
        <f>VLOOKUP($A74,'[1]New ISB'!$B:$AW,48,0)</f>
        <v>151123.02313236095</v>
      </c>
      <c r="AX74" s="128">
        <f>VLOOKUP($A74,'[1]New ISB'!$B:$AX,49,0)</f>
        <v>1543836.4737576135</v>
      </c>
      <c r="AY74" s="128">
        <f>VLOOKUP($A74,'[1]New ISB'!$B:$BB,50,0)</f>
        <v>1536463.6737576134</v>
      </c>
      <c r="AZ74" s="128">
        <f>VLOOKUP($A74,'[1]New ISB'!$B:$BB,51,0)</f>
        <v>4405</v>
      </c>
      <c r="BA74" s="128">
        <f>VLOOKUP($A74,'[1]New ISB'!$B:$BB,52,0)</f>
        <v>1321500</v>
      </c>
      <c r="BB74" s="128">
        <f>VLOOKUP($A74,'[1]New ISB'!$B:$BB,53,0)</f>
        <v>0</v>
      </c>
      <c r="BC74" s="128">
        <f>VLOOKUP($A74,'[1]New ISB'!$B:$BC,54,0)</f>
        <v>0</v>
      </c>
      <c r="BD74" s="128">
        <f>VLOOKUP($A74,'[1]New ISB'!$B:$BD,55,0)</f>
        <v>1543836.4737576135</v>
      </c>
      <c r="BE74" s="128">
        <f>VLOOKUP($A74,'[1]New ISB'!$B:$BE,56,0)</f>
        <v>1543836.4737576137</v>
      </c>
      <c r="BF74" s="128">
        <f>VLOOKUP($A74,'[1]New ISB'!$B:$BF,57,0)</f>
        <v>0</v>
      </c>
      <c r="BG74" s="128">
        <f>VLOOKUP(A74,'[1]New ISB'!$B:$BG,58,0)</f>
        <v>1328872.8</v>
      </c>
      <c r="BH74" s="128">
        <f>VLOOKUP($A74,'[1]New ISB'!$B:$BH,59,0)</f>
        <v>1189822.56</v>
      </c>
      <c r="BI74" s="128">
        <f>VLOOKUP($A74,'[1]New ISB'!$B:$BI,60,0)</f>
        <v>1404786.2337576135</v>
      </c>
      <c r="BJ74" s="128">
        <f>VLOOKUP($A74,'[1]New ISB'!$B:$BJ,61,0)</f>
        <v>4682.6207791920451</v>
      </c>
      <c r="BK74" s="128">
        <f>VLOOKUP($A74,'[1]New ISB'!$B:$BK,62,0)</f>
        <v>4686.4259678678682</v>
      </c>
      <c r="BL74" s="128">
        <f>VLOOKUP($A74,'[1]New ISB'!$B:$BL,63,0)</f>
        <v>-8.1195962593094196E-4</v>
      </c>
      <c r="BM74" s="128">
        <f>VLOOKUP($A74,'[1]New ISB'!$B:$BM,64,0)</f>
        <v>8.1195962593094196E-4</v>
      </c>
      <c r="BN74" s="128">
        <f>VLOOKUP($A74,'[1]New ISB'!$B:$BN,65,0)</f>
        <v>1141.556602746914</v>
      </c>
      <c r="BO74" s="128">
        <f>VLOOKUP($A74,'[1]New ISB'!$B:$BO,66,0)</f>
        <v>1544978.0303603604</v>
      </c>
      <c r="BP74" s="128">
        <f>VLOOKUP($A74,'[1]New ISB'!$B:$BP,67,0)</f>
        <v>5125.3507678678679</v>
      </c>
      <c r="BQ74" s="129" t="str">
        <f>VLOOKUP($A74,'[1]New ISB'!$B:$BQ,68,0)</f>
        <v>Y</v>
      </c>
      <c r="BR74" s="155">
        <f>VLOOKUP($A74,'[1]New ISB'!$B:$BR,69,0)</f>
        <v>5149.926767867868</v>
      </c>
      <c r="BS74" s="155">
        <f>VLOOKUP($A74,'[1]New ISB'!$B:$BS,70,0)</f>
        <v>8.9993266854306864E-3</v>
      </c>
      <c r="BT74" s="155">
        <f>VLOOKUP($A74,'[1]New ISB'!$B:$BT,71,0)</f>
        <v>0</v>
      </c>
      <c r="BU74" s="155">
        <f>VLOOKUP($A74,'[1]New ISB'!$B:$BU,72,0)</f>
        <v>1544978.0303603604</v>
      </c>
      <c r="BV74" s="128">
        <v>0</v>
      </c>
      <c r="BW74" s="155">
        <f>VLOOKUP($A74,'[1]New ISB'!$B:$BW,74,0)</f>
        <v>1544978.0303603604</v>
      </c>
      <c r="BY74" s="155">
        <f>VLOOKUP($A74,'[1]New ISB'!$B:$BX,75,0)</f>
        <v>7372.8</v>
      </c>
      <c r="BZ74" s="128">
        <f>VLOOKUP(A74,'[1]New ISB'!$B:$F,5,0)</f>
        <v>300</v>
      </c>
      <c r="CA74" s="126">
        <v>0</v>
      </c>
      <c r="CB74" s="126">
        <v>0</v>
      </c>
      <c r="CD74" s="128"/>
      <c r="CH74" s="126" t="s">
        <v>291</v>
      </c>
      <c r="CI74" s="126">
        <v>2133</v>
      </c>
      <c r="CJ74" s="146"/>
      <c r="CK74" s="147"/>
    </row>
    <row r="75" spans="1:89" x14ac:dyDescent="0.25">
      <c r="A75" s="126">
        <v>147154</v>
      </c>
      <c r="B75" s="126">
        <v>8262027</v>
      </c>
      <c r="C75" s="126" t="s">
        <v>159</v>
      </c>
      <c r="D75" s="128">
        <f>VLOOKUP($A75,'[1]New ISB'!$B:$GE,4,0)</f>
        <v>191</v>
      </c>
      <c r="E75" s="128">
        <f>VLOOKUP($A75,'[1]New ISB'!$B:$GE,5,0)</f>
        <v>191</v>
      </c>
      <c r="F75" s="128">
        <f>VLOOKUP($A75,'[1]New ISB'!$B:$GE,6,0)</f>
        <v>0</v>
      </c>
      <c r="G75" s="128">
        <f>VLOOKUP($A75,'[1]New ISB'!$B:$J,7,0)</f>
        <v>661209.87155192997</v>
      </c>
      <c r="H75" s="128">
        <f>VLOOKUP($A75,'[1]New ISB'!$B:$J,8,0)</f>
        <v>0</v>
      </c>
      <c r="I75" s="128">
        <f>VLOOKUP($A75,'[1]New ISB'!$B:$J,9,0)</f>
        <v>0</v>
      </c>
      <c r="J75" s="128">
        <f>VLOOKUP($A75,'[1]New ISB'!$B:$N,10,0)</f>
        <v>53823.153599999961</v>
      </c>
      <c r="K75" s="128">
        <f>VLOOKUP($A75,'[1]New ISB'!$B:$N,11,0)</f>
        <v>0</v>
      </c>
      <c r="L75" s="128">
        <f>VLOOKUP($A75,'[1]New ISB'!$B:$N,12,0)</f>
        <v>79052.756849999947</v>
      </c>
      <c r="M75" s="128">
        <f>VLOOKUP($A75,'[1]New ISB'!$B:$N,13,0)</f>
        <v>0</v>
      </c>
      <c r="N75" s="128">
        <f>VLOOKUP($A75,'[1]New ISB'!$B:$AK,14,0)</f>
        <v>2602.6868999999988</v>
      </c>
      <c r="O75" s="128">
        <f>VLOOKUP($A75,'[1]New ISB'!$B:$AK,15,0)</f>
        <v>1152.1776000000027</v>
      </c>
      <c r="P75" s="128">
        <f>VLOOKUP($A75,'[1]New ISB'!$B:$AK,16,0)</f>
        <v>1357.9235999999987</v>
      </c>
      <c r="Q75" s="128">
        <f>VLOOKUP($A75,'[1]New ISB'!$B:$AK,17,0)</f>
        <v>31602.585600000035</v>
      </c>
      <c r="R75" s="128">
        <f>VLOOKUP($A75,'[1]New ISB'!$B:$AK,18,0)</f>
        <v>51940.577700000002</v>
      </c>
      <c r="S75" s="128">
        <f>VLOOKUP($A75,'[1]New ISB'!$B:$AK,19,0)</f>
        <v>1378.4982000000034</v>
      </c>
      <c r="T75" s="128">
        <f>VLOOKUP($A75,'[1]New ISB'!$B:$AK,20,0)</f>
        <v>0</v>
      </c>
      <c r="U75" s="128">
        <f>VLOOKUP($A75,'[1]New ISB'!$B:$AK,21,0)</f>
        <v>0</v>
      </c>
      <c r="V75" s="128">
        <f>VLOOKUP($A75,'[1]New ISB'!$B:$AK,22,0)</f>
        <v>0</v>
      </c>
      <c r="W75" s="128">
        <f>VLOOKUP($A75,'[1]New ISB'!$B:$AK,23,0)</f>
        <v>0</v>
      </c>
      <c r="X75" s="128">
        <f>VLOOKUP($A75,'[1]New ISB'!$B:$AK,24,0)</f>
        <v>0</v>
      </c>
      <c r="Y75" s="128">
        <f>VLOOKUP($A75,'[1]New ISB'!$B:$AK,25,0)</f>
        <v>0</v>
      </c>
      <c r="Z75" s="128">
        <f>VLOOKUP($A75,'[1]New ISB'!$B:$AB,26,0)</f>
        <v>11959.04975185182</v>
      </c>
      <c r="AA75" s="128">
        <f>VLOOKUP($A75,'[1]New ISB'!$B:$AB,27,0)</f>
        <v>0</v>
      </c>
      <c r="AB75" s="128">
        <v>0</v>
      </c>
      <c r="AC75" s="128">
        <f>VLOOKUP($A75,'[1]New ISB'!$B:$AD,28,0)</f>
        <v>88117.055146153885</v>
      </c>
      <c r="AD75" s="128">
        <f>VLOOKUP($A75,'[1]New ISB'!$B:$AD,29,0)</f>
        <v>0</v>
      </c>
      <c r="AE75" s="128">
        <f>VLOOKUP($A75,'[1]New ISB'!$B:$AF,30,0)</f>
        <v>4413.5603189999983</v>
      </c>
      <c r="AF75" s="128">
        <f>VLOOKUP($A75,'[1]New ISB'!$B:$AF,31,0)</f>
        <v>0</v>
      </c>
      <c r="AG75" s="128">
        <f>VLOOKUP(A75,'[1]New ISB'!$B:$AG,32,0)</f>
        <v>131677.44</v>
      </c>
      <c r="AH75" s="128">
        <f>VLOOKUP(A75,'[1]New ISB'!$B:$AH,33,0)</f>
        <v>0</v>
      </c>
      <c r="AI75" s="128">
        <v>0</v>
      </c>
      <c r="AJ75" s="128">
        <f>VLOOKUP(A75,'[1]New ISB'!$B:$AJ,35,0)</f>
        <v>0</v>
      </c>
      <c r="AK75" s="128">
        <f>VLOOKUP(A75,'[1]New ISB'!$B:$AK,36,0)</f>
        <v>3737.6</v>
      </c>
      <c r="AL75" s="128">
        <v>0</v>
      </c>
      <c r="AM75" s="128">
        <v>0</v>
      </c>
      <c r="AN75" s="128">
        <v>0</v>
      </c>
      <c r="AO75" s="128">
        <v>0</v>
      </c>
      <c r="AP75" s="128">
        <v>0</v>
      </c>
      <c r="AQ75" s="128">
        <v>0</v>
      </c>
      <c r="AR75" s="128">
        <v>0</v>
      </c>
      <c r="AS75" s="128">
        <v>0</v>
      </c>
      <c r="AT75" s="128">
        <f>VLOOKUP($A75,'[1]New ISB'!$B:$AW,45,0)</f>
        <v>661209.87155192997</v>
      </c>
      <c r="AU75" s="128">
        <f>VLOOKUP($A75,'[1]New ISB'!$B:$AW,46,0)</f>
        <v>327400.02526700567</v>
      </c>
      <c r="AV75" s="128">
        <f>VLOOKUP($A75,'[1]New ISB'!$B:$AW,47,0)</f>
        <v>135415.04000000001</v>
      </c>
      <c r="AW75" s="128">
        <f>VLOOKUP($A75,'[1]New ISB'!$B:$AW,48,0)</f>
        <v>134954.09519076953</v>
      </c>
      <c r="AX75" s="128">
        <f>VLOOKUP($A75,'[1]New ISB'!$B:$AX,49,0)</f>
        <v>1124024.9368189357</v>
      </c>
      <c r="AY75" s="128">
        <f>VLOOKUP($A75,'[1]New ISB'!$B:$BB,50,0)</f>
        <v>1120287.3368189356</v>
      </c>
      <c r="AZ75" s="128">
        <f>VLOOKUP($A75,'[1]New ISB'!$B:$BB,51,0)</f>
        <v>4405</v>
      </c>
      <c r="BA75" s="128">
        <f>VLOOKUP($A75,'[1]New ISB'!$B:$BB,52,0)</f>
        <v>841355</v>
      </c>
      <c r="BB75" s="128">
        <f>VLOOKUP($A75,'[1]New ISB'!$B:$BB,53,0)</f>
        <v>0</v>
      </c>
      <c r="BC75" s="128">
        <f>VLOOKUP($A75,'[1]New ISB'!$B:$BC,54,0)</f>
        <v>0</v>
      </c>
      <c r="BD75" s="128">
        <f>VLOOKUP($A75,'[1]New ISB'!$B:$BD,55,0)</f>
        <v>1124024.9368189357</v>
      </c>
      <c r="BE75" s="128">
        <f>VLOOKUP($A75,'[1]New ISB'!$B:$BE,56,0)</f>
        <v>1124024.9368189357</v>
      </c>
      <c r="BF75" s="128">
        <f>VLOOKUP($A75,'[1]New ISB'!$B:$BF,57,0)</f>
        <v>0</v>
      </c>
      <c r="BG75" s="128">
        <f>VLOOKUP(A75,'[1]New ISB'!$B:$BG,58,0)</f>
        <v>845092.6</v>
      </c>
      <c r="BH75" s="128">
        <f>VLOOKUP($A75,'[1]New ISB'!$B:$BH,59,0)</f>
        <v>709677.55999999994</v>
      </c>
      <c r="BI75" s="128">
        <f>VLOOKUP($A75,'[1]New ISB'!$B:$BI,60,0)</f>
        <v>988609.89681893575</v>
      </c>
      <c r="BJ75" s="128">
        <f>VLOOKUP($A75,'[1]New ISB'!$B:$BJ,61,0)</f>
        <v>5175.9680461724383</v>
      </c>
      <c r="BK75" s="128">
        <f>VLOOKUP($A75,'[1]New ISB'!$B:$BK,62,0)</f>
        <v>4925.0172294117647</v>
      </c>
      <c r="BL75" s="128">
        <f>VLOOKUP($A75,'[1]New ISB'!$B:$BL,63,0)</f>
        <v>5.0954302304166109E-2</v>
      </c>
      <c r="BM75" s="128">
        <f>VLOOKUP($A75,'[1]New ISB'!$B:$BM,64,0)</f>
        <v>0</v>
      </c>
      <c r="BN75" s="128">
        <f>VLOOKUP($A75,'[1]New ISB'!$B:$BN,65,0)</f>
        <v>0</v>
      </c>
      <c r="BO75" s="128">
        <f>VLOOKUP($A75,'[1]New ISB'!$B:$BO,66,0)</f>
        <v>1124024.9368189357</v>
      </c>
      <c r="BP75" s="128">
        <f>VLOOKUP($A75,'[1]New ISB'!$B:$BP,67,0)</f>
        <v>5865.37872680071</v>
      </c>
      <c r="BQ75" s="129" t="str">
        <f>VLOOKUP($A75,'[1]New ISB'!$B:$BQ,68,0)</f>
        <v>Y</v>
      </c>
      <c r="BR75" s="155">
        <f>VLOOKUP($A75,'[1]New ISB'!$B:$BR,69,0)</f>
        <v>5884.947313188145</v>
      </c>
      <c r="BS75" s="155">
        <f>VLOOKUP($A75,'[1]New ISB'!$B:$BS,70,0)</f>
        <v>4.1738136029834783E-2</v>
      </c>
      <c r="BT75" s="155">
        <f>VLOOKUP($A75,'[1]New ISB'!$B:$BT,71,0)</f>
        <v>0</v>
      </c>
      <c r="BU75" s="155">
        <f>VLOOKUP($A75,'[1]New ISB'!$B:$BU,72,0)</f>
        <v>1124024.9368189357</v>
      </c>
      <c r="BV75" s="128">
        <v>0</v>
      </c>
      <c r="BW75" s="155">
        <f>VLOOKUP($A75,'[1]New ISB'!$B:$BW,74,0)</f>
        <v>1124024.9368189357</v>
      </c>
      <c r="BY75" s="155">
        <f>VLOOKUP($A75,'[1]New ISB'!$B:$BX,75,0)</f>
        <v>3737.6</v>
      </c>
      <c r="BZ75" s="128">
        <f>VLOOKUP(A75,'[1]New ISB'!$B:$F,5,0)</f>
        <v>191</v>
      </c>
      <c r="CA75" s="126">
        <v>0</v>
      </c>
      <c r="CB75" s="126">
        <v>0</v>
      </c>
      <c r="CD75" s="128"/>
      <c r="CH75" s="126" t="s">
        <v>174</v>
      </c>
      <c r="CI75" s="126">
        <v>2322</v>
      </c>
      <c r="CJ75" s="146"/>
      <c r="CK75" s="147"/>
    </row>
    <row r="76" spans="1:89" x14ac:dyDescent="0.25">
      <c r="A76" s="126">
        <v>147269</v>
      </c>
      <c r="B76" s="126">
        <v>8262028</v>
      </c>
      <c r="C76" s="126" t="s">
        <v>111</v>
      </c>
      <c r="D76" s="128">
        <f>VLOOKUP($A76,'[1]New ISB'!$B:$GE,4,0)</f>
        <v>274</v>
      </c>
      <c r="E76" s="128">
        <f>VLOOKUP($A76,'[1]New ISB'!$B:$GE,5,0)</f>
        <v>274</v>
      </c>
      <c r="F76" s="128">
        <f>VLOOKUP($A76,'[1]New ISB'!$B:$GE,6,0)</f>
        <v>0</v>
      </c>
      <c r="G76" s="128">
        <f>VLOOKUP($A76,'[1]New ISB'!$B:$J,7,0)</f>
        <v>948541.90997501998</v>
      </c>
      <c r="H76" s="128">
        <f>VLOOKUP($A76,'[1]New ISB'!$B:$J,8,0)</f>
        <v>0</v>
      </c>
      <c r="I76" s="128">
        <f>VLOOKUP($A76,'[1]New ISB'!$B:$J,9,0)</f>
        <v>0</v>
      </c>
      <c r="J76" s="128">
        <f>VLOOKUP($A76,'[1]New ISB'!$B:$N,10,0)</f>
        <v>40490.812800000036</v>
      </c>
      <c r="K76" s="128">
        <f>VLOOKUP($A76,'[1]New ISB'!$B:$N,11,0)</f>
        <v>0</v>
      </c>
      <c r="L76" s="128">
        <f>VLOOKUP($A76,'[1]New ISB'!$B:$N,12,0)</f>
        <v>59470.881300000052</v>
      </c>
      <c r="M76" s="128">
        <f>VLOOKUP($A76,'[1]New ISB'!$B:$N,13,0)</f>
        <v>0</v>
      </c>
      <c r="N76" s="128">
        <f>VLOOKUP($A76,'[1]New ISB'!$B:$AK,14,0)</f>
        <v>473.21579999999989</v>
      </c>
      <c r="O76" s="128">
        <f>VLOOKUP($A76,'[1]New ISB'!$B:$AK,15,0)</f>
        <v>3456.5327999999995</v>
      </c>
      <c r="P76" s="128">
        <f>VLOOKUP($A76,'[1]New ISB'!$B:$AK,16,0)</f>
        <v>4526.4119999999994</v>
      </c>
      <c r="Q76" s="128">
        <f>VLOOKUP($A76,'[1]New ISB'!$B:$AK,17,0)</f>
        <v>2468.9520000000066</v>
      </c>
      <c r="R76" s="128">
        <f>VLOOKUP($A76,'[1]New ISB'!$B:$AK,18,0)</f>
        <v>3147.9137999999994</v>
      </c>
      <c r="S76" s="128">
        <f>VLOOKUP($A76,'[1]New ISB'!$B:$AK,19,0)</f>
        <v>1378.4981999999998</v>
      </c>
      <c r="T76" s="128">
        <f>VLOOKUP($A76,'[1]New ISB'!$B:$AK,20,0)</f>
        <v>0</v>
      </c>
      <c r="U76" s="128">
        <f>VLOOKUP($A76,'[1]New ISB'!$B:$AK,21,0)</f>
        <v>0</v>
      </c>
      <c r="V76" s="128">
        <f>VLOOKUP($A76,'[1]New ISB'!$B:$AK,22,0)</f>
        <v>0</v>
      </c>
      <c r="W76" s="128">
        <f>VLOOKUP($A76,'[1]New ISB'!$B:$AK,23,0)</f>
        <v>0</v>
      </c>
      <c r="X76" s="128">
        <f>VLOOKUP($A76,'[1]New ISB'!$B:$AK,24,0)</f>
        <v>0</v>
      </c>
      <c r="Y76" s="128">
        <f>VLOOKUP($A76,'[1]New ISB'!$B:$AK,25,0)</f>
        <v>0</v>
      </c>
      <c r="Z76" s="128">
        <f>VLOOKUP($A76,'[1]New ISB'!$B:$AB,26,0)</f>
        <v>37988.395060580944</v>
      </c>
      <c r="AA76" s="128">
        <f>VLOOKUP($A76,'[1]New ISB'!$B:$AB,27,0)</f>
        <v>0</v>
      </c>
      <c r="AB76" s="128">
        <v>0</v>
      </c>
      <c r="AC76" s="128">
        <f>VLOOKUP($A76,'[1]New ISB'!$B:$AD,28,0)</f>
        <v>113573.03198705363</v>
      </c>
      <c r="AD76" s="128">
        <f>VLOOKUP($A76,'[1]New ISB'!$B:$AD,29,0)</f>
        <v>0</v>
      </c>
      <c r="AE76" s="128">
        <f>VLOOKUP($A76,'[1]New ISB'!$B:$AF,30,0)</f>
        <v>20959.550765999917</v>
      </c>
      <c r="AF76" s="128">
        <f>VLOOKUP($A76,'[1]New ISB'!$B:$AF,31,0)</f>
        <v>0</v>
      </c>
      <c r="AG76" s="128">
        <f>VLOOKUP(A76,'[1]New ISB'!$B:$AG,32,0)</f>
        <v>131677.44</v>
      </c>
      <c r="AH76" s="128">
        <f>VLOOKUP(A76,'[1]New ISB'!$B:$AH,33,0)</f>
        <v>0</v>
      </c>
      <c r="AI76" s="128">
        <v>0</v>
      </c>
      <c r="AJ76" s="128">
        <f>VLOOKUP(A76,'[1]New ISB'!$B:$AJ,35,0)</f>
        <v>0</v>
      </c>
      <c r="AK76" s="128">
        <f>VLOOKUP(A76,'[1]New ISB'!$B:$AK,36,0)</f>
        <v>13414.4</v>
      </c>
      <c r="AL76" s="128">
        <v>0</v>
      </c>
      <c r="AM76" s="128">
        <v>0</v>
      </c>
      <c r="AN76" s="128">
        <v>0</v>
      </c>
      <c r="AO76" s="128">
        <v>0</v>
      </c>
      <c r="AP76" s="128">
        <v>0</v>
      </c>
      <c r="AQ76" s="128">
        <v>0</v>
      </c>
      <c r="AR76" s="128">
        <v>0</v>
      </c>
      <c r="AS76" s="128">
        <v>0</v>
      </c>
      <c r="AT76" s="128">
        <f>VLOOKUP($A76,'[1]New ISB'!$B:$AW,45,0)</f>
        <v>948541.90997501998</v>
      </c>
      <c r="AU76" s="128">
        <f>VLOOKUP($A76,'[1]New ISB'!$B:$AW,46,0)</f>
        <v>287934.19651363464</v>
      </c>
      <c r="AV76" s="128">
        <f>VLOOKUP($A76,'[1]New ISB'!$B:$AW,47,0)</f>
        <v>145091.84</v>
      </c>
      <c r="AW76" s="128">
        <f>VLOOKUP($A76,'[1]New ISB'!$B:$AW,48,0)</f>
        <v>118266.52632291602</v>
      </c>
      <c r="AX76" s="128">
        <f>VLOOKUP($A76,'[1]New ISB'!$B:$AX,49,0)</f>
        <v>1381567.9464886547</v>
      </c>
      <c r="AY76" s="128">
        <f>VLOOKUP($A76,'[1]New ISB'!$B:$BB,50,0)</f>
        <v>1368153.5464886548</v>
      </c>
      <c r="AZ76" s="128">
        <f>VLOOKUP($A76,'[1]New ISB'!$B:$BB,51,0)</f>
        <v>4405</v>
      </c>
      <c r="BA76" s="128">
        <f>VLOOKUP($A76,'[1]New ISB'!$B:$BB,52,0)</f>
        <v>1206970</v>
      </c>
      <c r="BB76" s="128">
        <f>VLOOKUP($A76,'[1]New ISB'!$B:$BB,53,0)</f>
        <v>0</v>
      </c>
      <c r="BC76" s="128">
        <f>VLOOKUP($A76,'[1]New ISB'!$B:$BC,54,0)</f>
        <v>0</v>
      </c>
      <c r="BD76" s="128">
        <f>VLOOKUP($A76,'[1]New ISB'!$B:$BD,55,0)</f>
        <v>1381567.9464886547</v>
      </c>
      <c r="BE76" s="128">
        <f>VLOOKUP($A76,'[1]New ISB'!$B:$BE,56,0)</f>
        <v>1381567.9464886545</v>
      </c>
      <c r="BF76" s="128">
        <f>VLOOKUP($A76,'[1]New ISB'!$B:$BF,57,0)</f>
        <v>0</v>
      </c>
      <c r="BG76" s="128">
        <f>VLOOKUP(A76,'[1]New ISB'!$B:$BG,58,0)</f>
        <v>1220384.3999999999</v>
      </c>
      <c r="BH76" s="128">
        <f>VLOOKUP($A76,'[1]New ISB'!$B:$BH,59,0)</f>
        <v>1075292.56</v>
      </c>
      <c r="BI76" s="128">
        <f>VLOOKUP($A76,'[1]New ISB'!$B:$BI,60,0)</f>
        <v>1236476.1064886549</v>
      </c>
      <c r="BJ76" s="128">
        <f>VLOOKUP($A76,'[1]New ISB'!$B:$BJ,61,0)</f>
        <v>4512.686520031587</v>
      </c>
      <c r="BK76" s="128">
        <f>VLOOKUP($A76,'[1]New ISB'!$B:$BK,62,0)</f>
        <v>4271.7963214057518</v>
      </c>
      <c r="BL76" s="128">
        <f>VLOOKUP($A76,'[1]New ISB'!$B:$BL,63,0)</f>
        <v>5.6390843687641842E-2</v>
      </c>
      <c r="BM76" s="128">
        <f>VLOOKUP($A76,'[1]New ISB'!$B:$BM,64,0)</f>
        <v>0</v>
      </c>
      <c r="BN76" s="128">
        <f>VLOOKUP($A76,'[1]New ISB'!$B:$BN,65,0)</f>
        <v>0</v>
      </c>
      <c r="BO76" s="128">
        <f>VLOOKUP($A76,'[1]New ISB'!$B:$BO,66,0)</f>
        <v>1381567.9464886547</v>
      </c>
      <c r="BP76" s="128">
        <f>VLOOKUP($A76,'[1]New ISB'!$B:$BP,67,0)</f>
        <v>4993.2611185717333</v>
      </c>
      <c r="BQ76" s="129" t="str">
        <f>VLOOKUP($A76,'[1]New ISB'!$B:$BQ,68,0)</f>
        <v>Y</v>
      </c>
      <c r="BR76" s="155">
        <f>VLOOKUP($A76,'[1]New ISB'!$B:$BR,69,0)</f>
        <v>5042.2187828053093</v>
      </c>
      <c r="BS76" s="155">
        <f>VLOOKUP($A76,'[1]New ISB'!$B:$BS,70,0)</f>
        <v>6.4804154382654966E-2</v>
      </c>
      <c r="BT76" s="155">
        <f>VLOOKUP($A76,'[1]New ISB'!$B:$BT,71,0)</f>
        <v>0</v>
      </c>
      <c r="BU76" s="155">
        <f>VLOOKUP($A76,'[1]New ISB'!$B:$BU,72,0)</f>
        <v>1381567.9464886547</v>
      </c>
      <c r="BV76" s="128">
        <v>0</v>
      </c>
      <c r="BW76" s="155">
        <f>VLOOKUP($A76,'[1]New ISB'!$B:$BW,74,0)</f>
        <v>1381567.9464886547</v>
      </c>
      <c r="BY76" s="155">
        <f>VLOOKUP($A76,'[1]New ISB'!$B:$BX,75,0)</f>
        <v>13414.4</v>
      </c>
      <c r="BZ76" s="128">
        <f>VLOOKUP(A76,'[1]New ISB'!$B:$F,5,0)</f>
        <v>274</v>
      </c>
      <c r="CA76" s="126">
        <v>0</v>
      </c>
      <c r="CB76" s="126">
        <v>0</v>
      </c>
      <c r="CD76" s="128"/>
      <c r="CH76" s="126" t="s">
        <v>175</v>
      </c>
      <c r="CI76" s="126">
        <v>3392</v>
      </c>
      <c r="CJ76" s="146"/>
      <c r="CK76" s="147"/>
    </row>
    <row r="77" spans="1:89" x14ac:dyDescent="0.25">
      <c r="A77" s="126">
        <v>147891</v>
      </c>
      <c r="B77" s="126">
        <v>8262029</v>
      </c>
      <c r="C77" s="126" t="s">
        <v>185</v>
      </c>
      <c r="D77" s="128">
        <f>VLOOKUP($A77,'[1]New ISB'!$B:$GE,4,0)</f>
        <v>344</v>
      </c>
      <c r="E77" s="128">
        <f>VLOOKUP($A77,'[1]New ISB'!$B:$GE,5,0)</f>
        <v>344</v>
      </c>
      <c r="F77" s="128">
        <f>VLOOKUP($A77,'[1]New ISB'!$B:$GE,6,0)</f>
        <v>0</v>
      </c>
      <c r="G77" s="128">
        <f>VLOOKUP($A77,'[1]New ISB'!$B:$J,7,0)</f>
        <v>1190870.1351511199</v>
      </c>
      <c r="H77" s="128">
        <f>VLOOKUP($A77,'[1]New ISB'!$B:$J,8,0)</f>
        <v>0</v>
      </c>
      <c r="I77" s="128">
        <f>VLOOKUP($A77,'[1]New ISB'!$B:$J,9,0)</f>
        <v>0</v>
      </c>
      <c r="J77" s="128">
        <f>VLOOKUP($A77,'[1]New ISB'!$B:$N,10,0)</f>
        <v>66167.913599999956</v>
      </c>
      <c r="K77" s="128">
        <f>VLOOKUP($A77,'[1]New ISB'!$B:$N,11,0)</f>
        <v>0</v>
      </c>
      <c r="L77" s="128">
        <f>VLOOKUP($A77,'[1]New ISB'!$B:$N,12,0)</f>
        <v>97184.123099999939</v>
      </c>
      <c r="M77" s="128">
        <f>VLOOKUP($A77,'[1]New ISB'!$B:$N,13,0)</f>
        <v>0</v>
      </c>
      <c r="N77" s="128">
        <f>VLOOKUP($A77,'[1]New ISB'!$B:$AK,14,0)</f>
        <v>1656.2552999999978</v>
      </c>
      <c r="O77" s="128">
        <f>VLOOKUP($A77,'[1]New ISB'!$B:$AK,15,0)</f>
        <v>5760.8879999999972</v>
      </c>
      <c r="P77" s="128">
        <f>VLOOKUP($A77,'[1]New ISB'!$B:$AK,16,0)</f>
        <v>0</v>
      </c>
      <c r="Q77" s="128">
        <f>VLOOKUP($A77,'[1]New ISB'!$B:$AK,17,0)</f>
        <v>39503.232000000047</v>
      </c>
      <c r="R77" s="128">
        <f>VLOOKUP($A77,'[1]New ISB'!$B:$AK,18,0)</f>
        <v>0</v>
      </c>
      <c r="S77" s="128">
        <f>VLOOKUP($A77,'[1]New ISB'!$B:$AK,19,0)</f>
        <v>0</v>
      </c>
      <c r="T77" s="128">
        <f>VLOOKUP($A77,'[1]New ISB'!$B:$AK,20,0)</f>
        <v>0</v>
      </c>
      <c r="U77" s="128">
        <f>VLOOKUP($A77,'[1]New ISB'!$B:$AK,21,0)</f>
        <v>0</v>
      </c>
      <c r="V77" s="128">
        <f>VLOOKUP($A77,'[1]New ISB'!$B:$AK,22,0)</f>
        <v>0</v>
      </c>
      <c r="W77" s="128">
        <f>VLOOKUP($A77,'[1]New ISB'!$B:$AK,23,0)</f>
        <v>0</v>
      </c>
      <c r="X77" s="128">
        <f>VLOOKUP($A77,'[1]New ISB'!$B:$AK,24,0)</f>
        <v>0</v>
      </c>
      <c r="Y77" s="128">
        <f>VLOOKUP($A77,'[1]New ISB'!$B:$AK,25,0)</f>
        <v>0</v>
      </c>
      <c r="Z77" s="128">
        <f>VLOOKUP($A77,'[1]New ISB'!$B:$AB,26,0)</f>
        <v>15018.454360975613</v>
      </c>
      <c r="AA77" s="128">
        <f>VLOOKUP($A77,'[1]New ISB'!$B:$AB,27,0)</f>
        <v>0</v>
      </c>
      <c r="AB77" s="128">
        <v>0</v>
      </c>
      <c r="AC77" s="128">
        <f>VLOOKUP($A77,'[1]New ISB'!$B:$AD,28,0)</f>
        <v>126236.82958703028</v>
      </c>
      <c r="AD77" s="128">
        <f>VLOOKUP($A77,'[1]New ISB'!$B:$AD,29,0)</f>
        <v>0</v>
      </c>
      <c r="AE77" s="128">
        <f>VLOOKUP($A77,'[1]New ISB'!$B:$AF,30,0)</f>
        <v>2294.2736460000124</v>
      </c>
      <c r="AF77" s="128">
        <f>VLOOKUP($A77,'[1]New ISB'!$B:$AF,31,0)</f>
        <v>0</v>
      </c>
      <c r="AG77" s="128">
        <f>VLOOKUP(A77,'[1]New ISB'!$B:$AG,32,0)</f>
        <v>131677.44</v>
      </c>
      <c r="AH77" s="128">
        <f>VLOOKUP(A77,'[1]New ISB'!$B:$AH,33,0)</f>
        <v>0</v>
      </c>
      <c r="AI77" s="128">
        <v>0</v>
      </c>
      <c r="AJ77" s="128">
        <f>VLOOKUP(A77,'[1]New ISB'!$B:$AJ,35,0)</f>
        <v>98758</v>
      </c>
      <c r="AK77" s="128">
        <f>VLOOKUP(A77,'[1]New ISB'!$B:$AK,36,0)</f>
        <v>11571.2</v>
      </c>
      <c r="AL77" s="128">
        <v>0</v>
      </c>
      <c r="AM77" s="128">
        <v>0</v>
      </c>
      <c r="AN77" s="128">
        <v>0</v>
      </c>
      <c r="AO77" s="128">
        <v>0</v>
      </c>
      <c r="AP77" s="128">
        <v>0</v>
      </c>
      <c r="AQ77" s="128">
        <v>0</v>
      </c>
      <c r="AR77" s="128">
        <v>0</v>
      </c>
      <c r="AS77" s="128">
        <v>0</v>
      </c>
      <c r="AT77" s="128">
        <f>VLOOKUP($A77,'[1]New ISB'!$B:$AW,45,0)</f>
        <v>1190870.1351511199</v>
      </c>
      <c r="AU77" s="128">
        <f>VLOOKUP($A77,'[1]New ISB'!$B:$AW,46,0)</f>
        <v>353821.96959400584</v>
      </c>
      <c r="AV77" s="128">
        <f>VLOOKUP($A77,'[1]New ISB'!$B:$AW,47,0)</f>
        <v>242006.64</v>
      </c>
      <c r="AW77" s="128">
        <f>VLOOKUP($A77,'[1]New ISB'!$B:$AW,48,0)</f>
        <v>160750.69153694902</v>
      </c>
      <c r="AX77" s="128">
        <f>VLOOKUP($A77,'[1]New ISB'!$B:$AX,49,0)</f>
        <v>1786698.744745126</v>
      </c>
      <c r="AY77" s="128">
        <f>VLOOKUP($A77,'[1]New ISB'!$B:$BB,50,0)</f>
        <v>1676369.544745126</v>
      </c>
      <c r="AZ77" s="128">
        <f>VLOOKUP($A77,'[1]New ISB'!$B:$BB,51,0)</f>
        <v>4405</v>
      </c>
      <c r="BA77" s="128">
        <f>VLOOKUP($A77,'[1]New ISB'!$B:$BB,52,0)</f>
        <v>1515320</v>
      </c>
      <c r="BB77" s="128">
        <f>VLOOKUP($A77,'[1]New ISB'!$B:$BB,53,0)</f>
        <v>0</v>
      </c>
      <c r="BC77" s="128">
        <f>VLOOKUP($A77,'[1]New ISB'!$B:$BC,54,0)</f>
        <v>0</v>
      </c>
      <c r="BD77" s="128">
        <f>VLOOKUP($A77,'[1]New ISB'!$B:$BD,55,0)</f>
        <v>1786698.744745126</v>
      </c>
      <c r="BE77" s="128">
        <f>VLOOKUP($A77,'[1]New ISB'!$B:$BE,56,0)</f>
        <v>1786698.744745126</v>
      </c>
      <c r="BF77" s="128">
        <f>VLOOKUP($A77,'[1]New ISB'!$B:$BF,57,0)</f>
        <v>0</v>
      </c>
      <c r="BG77" s="128">
        <f>VLOOKUP(A77,'[1]New ISB'!$B:$BG,58,0)</f>
        <v>1625649.2</v>
      </c>
      <c r="BH77" s="128">
        <f>VLOOKUP($A77,'[1]New ISB'!$B:$BH,59,0)</f>
        <v>1482400.56</v>
      </c>
      <c r="BI77" s="128">
        <f>VLOOKUP($A77,'[1]New ISB'!$B:$BI,60,0)</f>
        <v>1643450.1047451261</v>
      </c>
      <c r="BJ77" s="128">
        <f>VLOOKUP($A77,'[1]New ISB'!$B:$BJ,61,0)</f>
        <v>4777.4712347242039</v>
      </c>
      <c r="BK77" s="128">
        <f>VLOOKUP($A77,'[1]New ISB'!$B:$BK,62,0)</f>
        <v>4597.1211575931238</v>
      </c>
      <c r="BL77" s="128">
        <f>VLOOKUP($A77,'[1]New ISB'!$B:$BL,63,0)</f>
        <v>3.9231090708408571E-2</v>
      </c>
      <c r="BM77" s="128">
        <f>VLOOKUP($A77,'[1]New ISB'!$B:$BM,64,0)</f>
        <v>0</v>
      </c>
      <c r="BN77" s="128">
        <f>VLOOKUP($A77,'[1]New ISB'!$B:$BN,65,0)</f>
        <v>0</v>
      </c>
      <c r="BO77" s="128">
        <f>VLOOKUP($A77,'[1]New ISB'!$B:$BO,66,0)</f>
        <v>1786698.744745126</v>
      </c>
      <c r="BP77" s="128">
        <f>VLOOKUP($A77,'[1]New ISB'!$B:$BP,67,0)</f>
        <v>4873.1672812358311</v>
      </c>
      <c r="BQ77" s="129" t="str">
        <f>VLOOKUP($A77,'[1]New ISB'!$B:$BQ,68,0)</f>
        <v>Y</v>
      </c>
      <c r="BR77" s="155">
        <f>VLOOKUP($A77,'[1]New ISB'!$B:$BR,69,0)</f>
        <v>5193.8916998404829</v>
      </c>
      <c r="BS77" s="155">
        <f>VLOOKUP($A77,'[1]New ISB'!$B:$BS,70,0)</f>
        <v>3.7206823627722097E-2</v>
      </c>
      <c r="BT77" s="155">
        <f>VLOOKUP($A77,'[1]New ISB'!$B:$BT,71,0)</f>
        <v>0</v>
      </c>
      <c r="BU77" s="155">
        <f>VLOOKUP($A77,'[1]New ISB'!$B:$BU,72,0)</f>
        <v>1786698.744745126</v>
      </c>
      <c r="BV77" s="128">
        <v>0</v>
      </c>
      <c r="BW77" s="155">
        <f>VLOOKUP($A77,'[1]New ISB'!$B:$BW,74,0)</f>
        <v>1786698.744745126</v>
      </c>
      <c r="BY77" s="155">
        <f>VLOOKUP($A77,'[1]New ISB'!$B:$BX,75,0)</f>
        <v>11571.2</v>
      </c>
      <c r="BZ77" s="128">
        <f>VLOOKUP(A77,'[1]New ISB'!$B:$F,5,0)</f>
        <v>344</v>
      </c>
      <c r="CA77" s="126">
        <v>0</v>
      </c>
      <c r="CB77" s="126">
        <v>0</v>
      </c>
      <c r="CD77" s="128"/>
      <c r="CH77" s="126" t="s">
        <v>292</v>
      </c>
      <c r="CI77" s="126">
        <v>5406</v>
      </c>
      <c r="CJ77" s="146"/>
      <c r="CK77" s="147"/>
    </row>
    <row r="78" spans="1:89" x14ac:dyDescent="0.25">
      <c r="A78" s="126">
        <v>148193</v>
      </c>
      <c r="B78" s="126">
        <v>8262030</v>
      </c>
      <c r="C78" s="126" t="s">
        <v>203</v>
      </c>
      <c r="D78" s="128">
        <f>VLOOKUP($A78,'[1]New ISB'!$B:$GE,4,0)</f>
        <v>256</v>
      </c>
      <c r="E78" s="128">
        <f>VLOOKUP($A78,'[1]New ISB'!$B:$GE,5,0)</f>
        <v>256</v>
      </c>
      <c r="F78" s="128">
        <f>VLOOKUP($A78,'[1]New ISB'!$B:$GE,6,0)</f>
        <v>0</v>
      </c>
      <c r="G78" s="128">
        <f>VLOOKUP($A78,'[1]New ISB'!$B:$J,7,0)</f>
        <v>886228.93778687995</v>
      </c>
      <c r="H78" s="128">
        <f>VLOOKUP($A78,'[1]New ISB'!$B:$J,8,0)</f>
        <v>0</v>
      </c>
      <c r="I78" s="128">
        <f>VLOOKUP($A78,'[1]New ISB'!$B:$J,9,0)</f>
        <v>0</v>
      </c>
      <c r="J78" s="128">
        <f>VLOOKUP($A78,'[1]New ISB'!$B:$N,10,0)</f>
        <v>66661.703999999998</v>
      </c>
      <c r="K78" s="128">
        <f>VLOOKUP($A78,'[1]New ISB'!$B:$N,11,0)</f>
        <v>0</v>
      </c>
      <c r="L78" s="128">
        <f>VLOOKUP($A78,'[1]New ISB'!$B:$N,12,0)</f>
        <v>100085.14169999999</v>
      </c>
      <c r="M78" s="128">
        <f>VLOOKUP($A78,'[1]New ISB'!$B:$N,13,0)</f>
        <v>0</v>
      </c>
      <c r="N78" s="128">
        <f>VLOOKUP($A78,'[1]New ISB'!$B:$AK,14,0)</f>
        <v>1892.8631999999998</v>
      </c>
      <c r="O78" s="128">
        <f>VLOOKUP($A78,'[1]New ISB'!$B:$AK,15,0)</f>
        <v>4896.7547999999997</v>
      </c>
      <c r="P78" s="128">
        <f>VLOOKUP($A78,'[1]New ISB'!$B:$AK,16,0)</f>
        <v>38021.860799999995</v>
      </c>
      <c r="Q78" s="128">
        <f>VLOOKUP($A78,'[1]New ISB'!$B:$AK,17,0)</f>
        <v>0</v>
      </c>
      <c r="R78" s="128">
        <f>VLOOKUP($A78,'[1]New ISB'!$B:$AK,18,0)</f>
        <v>35151.704099999995</v>
      </c>
      <c r="S78" s="128">
        <f>VLOOKUP($A78,'[1]New ISB'!$B:$AK,19,0)</f>
        <v>44801.191500000001</v>
      </c>
      <c r="T78" s="128">
        <f>VLOOKUP($A78,'[1]New ISB'!$B:$AK,20,0)</f>
        <v>0</v>
      </c>
      <c r="U78" s="128">
        <f>VLOOKUP($A78,'[1]New ISB'!$B:$AK,21,0)</f>
        <v>0</v>
      </c>
      <c r="V78" s="128">
        <f>VLOOKUP($A78,'[1]New ISB'!$B:$AK,22,0)</f>
        <v>0</v>
      </c>
      <c r="W78" s="128">
        <f>VLOOKUP($A78,'[1]New ISB'!$B:$AK,23,0)</f>
        <v>0</v>
      </c>
      <c r="X78" s="128">
        <f>VLOOKUP($A78,'[1]New ISB'!$B:$AK,24,0)</f>
        <v>0</v>
      </c>
      <c r="Y78" s="128">
        <f>VLOOKUP($A78,'[1]New ISB'!$B:$AK,25,0)</f>
        <v>0</v>
      </c>
      <c r="Z78" s="128">
        <f>VLOOKUP($A78,'[1]New ISB'!$B:$AB,26,0)</f>
        <v>18088.322021052638</v>
      </c>
      <c r="AA78" s="128">
        <f>VLOOKUP($A78,'[1]New ISB'!$B:$AB,27,0)</f>
        <v>0</v>
      </c>
      <c r="AB78" s="128">
        <v>0</v>
      </c>
      <c r="AC78" s="128">
        <f>VLOOKUP($A78,'[1]New ISB'!$B:$AD,28,0)</f>
        <v>137200.57706666674</v>
      </c>
      <c r="AD78" s="128">
        <f>VLOOKUP($A78,'[1]New ISB'!$B:$AD,29,0)</f>
        <v>0</v>
      </c>
      <c r="AE78" s="128">
        <f>VLOOKUP($A78,'[1]New ISB'!$B:$AF,30,0)</f>
        <v>22981.622453999997</v>
      </c>
      <c r="AF78" s="128">
        <f>VLOOKUP($A78,'[1]New ISB'!$B:$AF,31,0)</f>
        <v>0</v>
      </c>
      <c r="AG78" s="128">
        <f>VLOOKUP(A78,'[1]New ISB'!$B:$AG,32,0)</f>
        <v>131677.44</v>
      </c>
      <c r="AH78" s="128">
        <f>VLOOKUP(A78,'[1]New ISB'!$B:$AH,33,0)</f>
        <v>0</v>
      </c>
      <c r="AI78" s="128">
        <v>0</v>
      </c>
      <c r="AJ78" s="128">
        <f>VLOOKUP(A78,'[1]New ISB'!$B:$AJ,35,0)</f>
        <v>0</v>
      </c>
      <c r="AK78" s="128">
        <f>VLOOKUP(A78,'[1]New ISB'!$B:$AK,36,0)</f>
        <v>10547.2</v>
      </c>
      <c r="AL78" s="128">
        <v>0</v>
      </c>
      <c r="AM78" s="128">
        <v>0</v>
      </c>
      <c r="AN78" s="128">
        <v>0</v>
      </c>
      <c r="AO78" s="128">
        <v>0</v>
      </c>
      <c r="AP78" s="128">
        <v>0</v>
      </c>
      <c r="AQ78" s="128">
        <v>0</v>
      </c>
      <c r="AR78" s="128">
        <v>0</v>
      </c>
      <c r="AS78" s="128">
        <v>0</v>
      </c>
      <c r="AT78" s="128">
        <f>VLOOKUP($A78,'[1]New ISB'!$B:$AW,45,0)</f>
        <v>886228.93778687995</v>
      </c>
      <c r="AU78" s="128">
        <f>VLOOKUP($A78,'[1]New ISB'!$B:$AW,46,0)</f>
        <v>469781.74164171936</v>
      </c>
      <c r="AV78" s="128">
        <f>VLOOKUP($A78,'[1]New ISB'!$B:$AW,47,0)</f>
        <v>142224.64000000001</v>
      </c>
      <c r="AW78" s="128">
        <f>VLOOKUP($A78,'[1]New ISB'!$B:$AW,48,0)</f>
        <v>189426.76635280857</v>
      </c>
      <c r="AX78" s="128">
        <f>VLOOKUP($A78,'[1]New ISB'!$B:$AX,49,0)</f>
        <v>1498235.3194285994</v>
      </c>
      <c r="AY78" s="128">
        <f>VLOOKUP($A78,'[1]New ISB'!$B:$BB,50,0)</f>
        <v>1487688.1194285995</v>
      </c>
      <c r="AZ78" s="128">
        <f>VLOOKUP($A78,'[1]New ISB'!$B:$BB,51,0)</f>
        <v>4405</v>
      </c>
      <c r="BA78" s="128">
        <f>VLOOKUP($A78,'[1]New ISB'!$B:$BB,52,0)</f>
        <v>1127680</v>
      </c>
      <c r="BB78" s="128">
        <f>VLOOKUP($A78,'[1]New ISB'!$B:$BB,53,0)</f>
        <v>0</v>
      </c>
      <c r="BC78" s="128">
        <f>VLOOKUP($A78,'[1]New ISB'!$B:$BC,54,0)</f>
        <v>0</v>
      </c>
      <c r="BD78" s="128">
        <f>VLOOKUP($A78,'[1]New ISB'!$B:$BD,55,0)</f>
        <v>1498235.3194285994</v>
      </c>
      <c r="BE78" s="128">
        <f>VLOOKUP($A78,'[1]New ISB'!$B:$BE,56,0)</f>
        <v>1498235.319428599</v>
      </c>
      <c r="BF78" s="128">
        <f>VLOOKUP($A78,'[1]New ISB'!$B:$BF,57,0)</f>
        <v>0</v>
      </c>
      <c r="BG78" s="128">
        <f>VLOOKUP(A78,'[1]New ISB'!$B:$BG,58,0)</f>
        <v>1138227.2</v>
      </c>
      <c r="BH78" s="128">
        <f>VLOOKUP($A78,'[1]New ISB'!$B:$BH,59,0)</f>
        <v>996002.56</v>
      </c>
      <c r="BI78" s="128">
        <f>VLOOKUP($A78,'[1]New ISB'!$B:$BI,60,0)</f>
        <v>1356010.6794285995</v>
      </c>
      <c r="BJ78" s="128">
        <f>VLOOKUP($A78,'[1]New ISB'!$B:$BJ,61,0)</f>
        <v>5296.916716517967</v>
      </c>
      <c r="BK78" s="128">
        <f>VLOOKUP($A78,'[1]New ISB'!$B:$BK,62,0)</f>
        <v>5018.5610323529418</v>
      </c>
      <c r="BL78" s="128">
        <f>VLOOKUP($A78,'[1]New ISB'!$B:$BL,63,0)</f>
        <v>5.5465238416064197E-2</v>
      </c>
      <c r="BM78" s="128">
        <f>VLOOKUP($A78,'[1]New ISB'!$B:$BM,64,0)</f>
        <v>0</v>
      </c>
      <c r="BN78" s="128">
        <f>VLOOKUP($A78,'[1]New ISB'!$B:$BN,65,0)</f>
        <v>0</v>
      </c>
      <c r="BO78" s="128">
        <f>VLOOKUP($A78,'[1]New ISB'!$B:$BO,66,0)</f>
        <v>1498235.3194285994</v>
      </c>
      <c r="BP78" s="128">
        <f>VLOOKUP($A78,'[1]New ISB'!$B:$BP,67,0)</f>
        <v>5811.2817165179667</v>
      </c>
      <c r="BQ78" s="129" t="str">
        <f>VLOOKUP($A78,'[1]New ISB'!$B:$BQ,68,0)</f>
        <v>Y</v>
      </c>
      <c r="BR78" s="155">
        <f>VLOOKUP($A78,'[1]New ISB'!$B:$BR,69,0)</f>
        <v>5852.4817165179666</v>
      </c>
      <c r="BS78" s="155">
        <f>VLOOKUP($A78,'[1]New ISB'!$B:$BS,70,0)</f>
        <v>5.6129030757544385E-2</v>
      </c>
      <c r="BT78" s="155">
        <f>VLOOKUP($A78,'[1]New ISB'!$B:$BT,71,0)</f>
        <v>0</v>
      </c>
      <c r="BU78" s="155">
        <f>VLOOKUP($A78,'[1]New ISB'!$B:$BU,72,0)</f>
        <v>1498235.3194285994</v>
      </c>
      <c r="BV78" s="128">
        <v>0</v>
      </c>
      <c r="BW78" s="155">
        <f>VLOOKUP($A78,'[1]New ISB'!$B:$BW,74,0)</f>
        <v>1498235.3194285994</v>
      </c>
      <c r="BY78" s="155">
        <f>VLOOKUP($A78,'[1]New ISB'!$B:$BX,75,0)</f>
        <v>10547.2</v>
      </c>
      <c r="BZ78" s="128">
        <f>VLOOKUP(A78,'[1]New ISB'!$B:$F,5,0)</f>
        <v>256</v>
      </c>
      <c r="CA78" s="126">
        <v>0</v>
      </c>
      <c r="CB78" s="126">
        <v>0</v>
      </c>
      <c r="CD78" s="128"/>
      <c r="CH78" s="126" t="s">
        <v>176</v>
      </c>
      <c r="CI78" s="126">
        <v>5208</v>
      </c>
      <c r="CJ78" s="146"/>
      <c r="CK78" s="147"/>
    </row>
    <row r="79" spans="1:89" x14ac:dyDescent="0.25">
      <c r="A79" s="126">
        <v>148229</v>
      </c>
      <c r="B79" s="126">
        <v>8262031</v>
      </c>
      <c r="C79" s="126" t="s">
        <v>144</v>
      </c>
      <c r="D79" s="128">
        <f>VLOOKUP($A79,'[1]New ISB'!$B:$GE,4,0)</f>
        <v>213</v>
      </c>
      <c r="E79" s="128">
        <f>VLOOKUP($A79,'[1]New ISB'!$B:$GE,5,0)</f>
        <v>213</v>
      </c>
      <c r="F79" s="128">
        <f>VLOOKUP($A79,'[1]New ISB'!$B:$GE,6,0)</f>
        <v>0</v>
      </c>
      <c r="G79" s="128">
        <f>VLOOKUP($A79,'[1]New ISB'!$B:$J,7,0)</f>
        <v>737370.17089298996</v>
      </c>
      <c r="H79" s="128">
        <f>VLOOKUP($A79,'[1]New ISB'!$B:$J,8,0)</f>
        <v>0</v>
      </c>
      <c r="I79" s="128">
        <f>VLOOKUP($A79,'[1]New ISB'!$B:$J,9,0)</f>
        <v>0</v>
      </c>
      <c r="J79" s="128">
        <f>VLOOKUP($A79,'[1]New ISB'!$B:$N,10,0)</f>
        <v>23701.939199999964</v>
      </c>
      <c r="K79" s="128">
        <f>VLOOKUP($A79,'[1]New ISB'!$B:$N,11,0)</f>
        <v>0</v>
      </c>
      <c r="L79" s="128">
        <f>VLOOKUP($A79,'[1]New ISB'!$B:$N,12,0)</f>
        <v>36262.732500000042</v>
      </c>
      <c r="M79" s="128">
        <f>VLOOKUP($A79,'[1]New ISB'!$B:$N,13,0)</f>
        <v>0</v>
      </c>
      <c r="N79" s="128">
        <f>VLOOKUP($A79,'[1]New ISB'!$B:$AK,14,0)</f>
        <v>5678.5895999999912</v>
      </c>
      <c r="O79" s="128">
        <f>VLOOKUP($A79,'[1]New ISB'!$B:$AK,15,0)</f>
        <v>10945.687200000024</v>
      </c>
      <c r="P79" s="128">
        <f>VLOOKUP($A79,'[1]New ISB'!$B:$AK,16,0)</f>
        <v>4073.770800000003</v>
      </c>
      <c r="Q79" s="128">
        <f>VLOOKUP($A79,'[1]New ISB'!$B:$AK,17,0)</f>
        <v>1481.3711999999978</v>
      </c>
      <c r="R79" s="128">
        <f>VLOOKUP($A79,'[1]New ISB'!$B:$AK,18,0)</f>
        <v>1049.3046000000002</v>
      </c>
      <c r="S79" s="128">
        <f>VLOOKUP($A79,'[1]New ISB'!$B:$AK,19,0)</f>
        <v>4824.7436999999973</v>
      </c>
      <c r="T79" s="128">
        <f>VLOOKUP($A79,'[1]New ISB'!$B:$AK,20,0)</f>
        <v>0</v>
      </c>
      <c r="U79" s="128">
        <f>VLOOKUP($A79,'[1]New ISB'!$B:$AK,21,0)</f>
        <v>0</v>
      </c>
      <c r="V79" s="128">
        <f>VLOOKUP($A79,'[1]New ISB'!$B:$AK,22,0)</f>
        <v>0</v>
      </c>
      <c r="W79" s="128">
        <f>VLOOKUP($A79,'[1]New ISB'!$B:$AK,23,0)</f>
        <v>0</v>
      </c>
      <c r="X79" s="128">
        <f>VLOOKUP($A79,'[1]New ISB'!$B:$AK,24,0)</f>
        <v>0</v>
      </c>
      <c r="Y79" s="128">
        <f>VLOOKUP($A79,'[1]New ISB'!$B:$AK,25,0)</f>
        <v>0</v>
      </c>
      <c r="Z79" s="128">
        <f>VLOOKUP($A79,'[1]New ISB'!$B:$AB,26,0)</f>
        <v>8695.5839715789516</v>
      </c>
      <c r="AA79" s="128">
        <f>VLOOKUP($A79,'[1]New ISB'!$B:$AB,27,0)</f>
        <v>0</v>
      </c>
      <c r="AB79" s="128">
        <v>0</v>
      </c>
      <c r="AC79" s="128">
        <f>VLOOKUP($A79,'[1]New ISB'!$B:$AD,28,0)</f>
        <v>55472.353948360629</v>
      </c>
      <c r="AD79" s="128">
        <f>VLOOKUP($A79,'[1]New ISB'!$B:$AD,29,0)</f>
        <v>0</v>
      </c>
      <c r="AE79" s="128">
        <f>VLOOKUP($A79,'[1]New ISB'!$B:$AF,30,0)</f>
        <v>2158.1726669999985</v>
      </c>
      <c r="AF79" s="128">
        <f>VLOOKUP($A79,'[1]New ISB'!$B:$AF,31,0)</f>
        <v>0</v>
      </c>
      <c r="AG79" s="128">
        <f>VLOOKUP(A79,'[1]New ISB'!$B:$AG,32,0)</f>
        <v>131677.44</v>
      </c>
      <c r="AH79" s="128">
        <f>VLOOKUP(A79,'[1]New ISB'!$B:$AH,33,0)</f>
        <v>0</v>
      </c>
      <c r="AI79" s="128">
        <v>0</v>
      </c>
      <c r="AJ79" s="128">
        <f>VLOOKUP(A79,'[1]New ISB'!$B:$AJ,35,0)</f>
        <v>0</v>
      </c>
      <c r="AK79" s="128">
        <f>VLOOKUP(A79,'[1]New ISB'!$B:$AK,36,0)</f>
        <v>5222.3999999999996</v>
      </c>
      <c r="AL79" s="128">
        <v>0</v>
      </c>
      <c r="AM79" s="128">
        <v>0</v>
      </c>
      <c r="AN79" s="128">
        <v>0</v>
      </c>
      <c r="AO79" s="128">
        <v>0</v>
      </c>
      <c r="AP79" s="128">
        <v>0</v>
      </c>
      <c r="AQ79" s="128">
        <v>0</v>
      </c>
      <c r="AR79" s="128">
        <v>0</v>
      </c>
      <c r="AS79" s="128">
        <v>0</v>
      </c>
      <c r="AT79" s="128">
        <f>VLOOKUP($A79,'[1]New ISB'!$B:$AW,45,0)</f>
        <v>737370.17089298996</v>
      </c>
      <c r="AU79" s="128">
        <f>VLOOKUP($A79,'[1]New ISB'!$B:$AW,46,0)</f>
        <v>154344.2493869396</v>
      </c>
      <c r="AV79" s="128">
        <f>VLOOKUP($A79,'[1]New ISB'!$B:$AW,47,0)</f>
        <v>136899.84</v>
      </c>
      <c r="AW79" s="128">
        <f>VLOOKUP($A79,'[1]New ISB'!$B:$AW,48,0)</f>
        <v>80183.8077264491</v>
      </c>
      <c r="AX79" s="128">
        <f>VLOOKUP($A79,'[1]New ISB'!$B:$AX,49,0)</f>
        <v>1028614.2602799295</v>
      </c>
      <c r="AY79" s="128">
        <f>VLOOKUP($A79,'[1]New ISB'!$B:$BB,50,0)</f>
        <v>1023391.8602799295</v>
      </c>
      <c r="AZ79" s="128">
        <f>VLOOKUP($A79,'[1]New ISB'!$B:$BB,51,0)</f>
        <v>4405</v>
      </c>
      <c r="BA79" s="128">
        <f>VLOOKUP($A79,'[1]New ISB'!$B:$BB,52,0)</f>
        <v>938265</v>
      </c>
      <c r="BB79" s="128">
        <f>VLOOKUP($A79,'[1]New ISB'!$B:$BB,53,0)</f>
        <v>0</v>
      </c>
      <c r="BC79" s="128">
        <f>VLOOKUP($A79,'[1]New ISB'!$B:$BC,54,0)</f>
        <v>0</v>
      </c>
      <c r="BD79" s="128">
        <f>VLOOKUP($A79,'[1]New ISB'!$B:$BD,55,0)</f>
        <v>1028614.2602799295</v>
      </c>
      <c r="BE79" s="128">
        <f>VLOOKUP($A79,'[1]New ISB'!$B:$BE,56,0)</f>
        <v>1028614.2602799296</v>
      </c>
      <c r="BF79" s="128">
        <f>VLOOKUP($A79,'[1]New ISB'!$B:$BF,57,0)</f>
        <v>0</v>
      </c>
      <c r="BG79" s="128">
        <f>VLOOKUP(A79,'[1]New ISB'!$B:$BG,58,0)</f>
        <v>943487.4</v>
      </c>
      <c r="BH79" s="128">
        <f>VLOOKUP($A79,'[1]New ISB'!$B:$BH,59,0)</f>
        <v>806587.55999999994</v>
      </c>
      <c r="BI79" s="128">
        <f>VLOOKUP($A79,'[1]New ISB'!$B:$BI,60,0)</f>
        <v>891714.42027992953</v>
      </c>
      <c r="BJ79" s="128">
        <f>VLOOKUP($A79,'[1]New ISB'!$B:$BJ,61,0)</f>
        <v>4186.4526773705611</v>
      </c>
      <c r="BK79" s="128">
        <f>VLOOKUP($A79,'[1]New ISB'!$B:$BK,62,0)</f>
        <v>4118.1945969827584</v>
      </c>
      <c r="BL79" s="128">
        <f>VLOOKUP($A79,'[1]New ISB'!$B:$BL,63,0)</f>
        <v>1.6574758375384385E-2</v>
      </c>
      <c r="BM79" s="128">
        <f>VLOOKUP($A79,'[1]New ISB'!$B:$BM,64,0)</f>
        <v>0</v>
      </c>
      <c r="BN79" s="128">
        <f>VLOOKUP($A79,'[1]New ISB'!$B:$BN,65,0)</f>
        <v>0</v>
      </c>
      <c r="BO79" s="128">
        <f>VLOOKUP($A79,'[1]New ISB'!$B:$BO,66,0)</f>
        <v>1028614.2602799295</v>
      </c>
      <c r="BP79" s="128">
        <f>VLOOKUP($A79,'[1]New ISB'!$B:$BP,67,0)</f>
        <v>4804.6566210325327</v>
      </c>
      <c r="BQ79" s="129" t="str">
        <f>VLOOKUP($A79,'[1]New ISB'!$B:$BQ,68,0)</f>
        <v>Y</v>
      </c>
      <c r="BR79" s="155">
        <f>VLOOKUP($A79,'[1]New ISB'!$B:$BR,69,0)</f>
        <v>4829.1749308916878</v>
      </c>
      <c r="BS79" s="155">
        <f>VLOOKUP($A79,'[1]New ISB'!$B:$BS,70,0)</f>
        <v>2.5677065453755699E-2</v>
      </c>
      <c r="BT79" s="155">
        <f>VLOOKUP($A79,'[1]New ISB'!$B:$BT,71,0)</f>
        <v>0</v>
      </c>
      <c r="BU79" s="155">
        <f>VLOOKUP($A79,'[1]New ISB'!$B:$BU,72,0)</f>
        <v>1028614.2602799295</v>
      </c>
      <c r="BV79" s="128">
        <v>0</v>
      </c>
      <c r="BW79" s="155">
        <f>VLOOKUP($A79,'[1]New ISB'!$B:$BW,74,0)</f>
        <v>1028614.2602799295</v>
      </c>
      <c r="BY79" s="155">
        <f>VLOOKUP($A79,'[1]New ISB'!$B:$BX,75,0)</f>
        <v>5222.3999999999996</v>
      </c>
      <c r="BZ79" s="128">
        <f>VLOOKUP(A79,'[1]New ISB'!$B:$F,5,0)</f>
        <v>213</v>
      </c>
      <c r="CA79" s="126">
        <v>0</v>
      </c>
      <c r="CB79" s="126">
        <v>0</v>
      </c>
      <c r="CD79" s="128"/>
      <c r="CH79" s="126" t="s">
        <v>177</v>
      </c>
      <c r="CI79" s="126">
        <v>2112</v>
      </c>
      <c r="CJ79" s="146"/>
      <c r="CK79" s="147"/>
    </row>
    <row r="80" spans="1:89" x14ac:dyDescent="0.25">
      <c r="A80" s="126">
        <v>144424</v>
      </c>
      <c r="B80" s="126">
        <v>8262076</v>
      </c>
      <c r="C80" s="126" t="s">
        <v>160</v>
      </c>
      <c r="D80" s="128">
        <f>VLOOKUP($A80,'[1]New ISB'!$B:$GE,4,0)</f>
        <v>573</v>
      </c>
      <c r="E80" s="128">
        <f>VLOOKUP($A80,'[1]New ISB'!$B:$GE,5,0)</f>
        <v>573</v>
      </c>
      <c r="F80" s="128">
        <f>VLOOKUP($A80,'[1]New ISB'!$B:$GE,6,0)</f>
        <v>0</v>
      </c>
      <c r="G80" s="128">
        <f>VLOOKUP($A80,'[1]New ISB'!$B:$J,7,0)</f>
        <v>1983629.6146557899</v>
      </c>
      <c r="H80" s="128">
        <f>VLOOKUP($A80,'[1]New ISB'!$B:$J,8,0)</f>
        <v>0</v>
      </c>
      <c r="I80" s="128">
        <f>VLOOKUP($A80,'[1]New ISB'!$B:$J,9,0)</f>
        <v>0</v>
      </c>
      <c r="J80" s="128">
        <f>VLOOKUP($A80,'[1]New ISB'!$B:$N,10,0)</f>
        <v>72093.398400000064</v>
      </c>
      <c r="K80" s="128">
        <f>VLOOKUP($A80,'[1]New ISB'!$B:$N,11,0)</f>
        <v>0</v>
      </c>
      <c r="L80" s="128">
        <f>VLOOKUP($A80,'[1]New ISB'!$B:$N,12,0)</f>
        <v>105887.1789000001</v>
      </c>
      <c r="M80" s="128">
        <f>VLOOKUP($A80,'[1]New ISB'!$B:$N,13,0)</f>
        <v>0</v>
      </c>
      <c r="N80" s="128">
        <f>VLOOKUP($A80,'[1]New ISB'!$B:$AK,14,0)</f>
        <v>37384.048199999976</v>
      </c>
      <c r="O80" s="128">
        <f>VLOOKUP($A80,'[1]New ISB'!$B:$AK,15,0)</f>
        <v>40326.215999999986</v>
      </c>
      <c r="P80" s="128">
        <f>VLOOKUP($A80,'[1]New ISB'!$B:$AK,16,0)</f>
        <v>15389.800800000003</v>
      </c>
      <c r="Q80" s="128">
        <f>VLOOKUP($A80,'[1]New ISB'!$B:$AK,17,0)</f>
        <v>5925.4848000000138</v>
      </c>
      <c r="R80" s="128">
        <f>VLOOKUP($A80,'[1]New ISB'!$B:$AK,18,0)</f>
        <v>1049.3046000000004</v>
      </c>
      <c r="S80" s="128">
        <f>VLOOKUP($A80,'[1]New ISB'!$B:$AK,19,0)</f>
        <v>0</v>
      </c>
      <c r="T80" s="128">
        <f>VLOOKUP($A80,'[1]New ISB'!$B:$AK,20,0)</f>
        <v>0</v>
      </c>
      <c r="U80" s="128">
        <f>VLOOKUP($A80,'[1]New ISB'!$B:$AK,21,0)</f>
        <v>0</v>
      </c>
      <c r="V80" s="128">
        <f>VLOOKUP($A80,'[1]New ISB'!$B:$AK,22,0)</f>
        <v>0</v>
      </c>
      <c r="W80" s="128">
        <f>VLOOKUP($A80,'[1]New ISB'!$B:$AK,23,0)</f>
        <v>0</v>
      </c>
      <c r="X80" s="128">
        <f>VLOOKUP($A80,'[1]New ISB'!$B:$AK,24,0)</f>
        <v>0</v>
      </c>
      <c r="Y80" s="128">
        <f>VLOOKUP($A80,'[1]New ISB'!$B:$AK,25,0)</f>
        <v>0</v>
      </c>
      <c r="Z80" s="128">
        <f>VLOOKUP($A80,'[1]New ISB'!$B:$AB,26,0)</f>
        <v>53290.254800405004</v>
      </c>
      <c r="AA80" s="128">
        <f>VLOOKUP($A80,'[1]New ISB'!$B:$AB,27,0)</f>
        <v>0</v>
      </c>
      <c r="AB80" s="128">
        <v>0</v>
      </c>
      <c r="AC80" s="128">
        <f>VLOOKUP($A80,'[1]New ISB'!$B:$AD,28,0)</f>
        <v>227931.83995784316</v>
      </c>
      <c r="AD80" s="128">
        <f>VLOOKUP($A80,'[1]New ISB'!$B:$AD,29,0)</f>
        <v>0</v>
      </c>
      <c r="AE80" s="128">
        <f>VLOOKUP($A80,'[1]New ISB'!$B:$AF,30,0)</f>
        <v>4491.3323070000097</v>
      </c>
      <c r="AF80" s="128">
        <f>VLOOKUP($A80,'[1]New ISB'!$B:$AF,31,0)</f>
        <v>0</v>
      </c>
      <c r="AG80" s="128">
        <f>VLOOKUP(A80,'[1]New ISB'!$B:$AG,32,0)</f>
        <v>131677.44</v>
      </c>
      <c r="AH80" s="128">
        <f>VLOOKUP(A80,'[1]New ISB'!$B:$AH,33,0)</f>
        <v>0</v>
      </c>
      <c r="AI80" s="128">
        <v>0</v>
      </c>
      <c r="AJ80" s="128">
        <f>VLOOKUP(A80,'[1]New ISB'!$B:$AJ,35,0)</f>
        <v>0</v>
      </c>
      <c r="AK80" s="128">
        <f>VLOOKUP(A80,'[1]New ISB'!$B:$AK,36,0)</f>
        <v>13414.4</v>
      </c>
      <c r="AL80" s="128">
        <v>0</v>
      </c>
      <c r="AM80" s="128">
        <v>0</v>
      </c>
      <c r="AN80" s="128">
        <v>0</v>
      </c>
      <c r="AO80" s="128">
        <v>0</v>
      </c>
      <c r="AP80" s="128">
        <v>0</v>
      </c>
      <c r="AQ80" s="128">
        <v>0</v>
      </c>
      <c r="AR80" s="128">
        <v>0</v>
      </c>
      <c r="AS80" s="128">
        <v>0</v>
      </c>
      <c r="AT80" s="128">
        <f>VLOOKUP($A80,'[1]New ISB'!$B:$AW,45,0)</f>
        <v>1983629.6146557899</v>
      </c>
      <c r="AU80" s="128">
        <f>VLOOKUP($A80,'[1]New ISB'!$B:$AW,46,0)</f>
        <v>563768.85876524833</v>
      </c>
      <c r="AV80" s="128">
        <f>VLOOKUP($A80,'[1]New ISB'!$B:$AW,47,0)</f>
        <v>145091.84</v>
      </c>
      <c r="AW80" s="128">
        <f>VLOOKUP($A80,'[1]New ISB'!$B:$AW,48,0)</f>
        <v>267102.94930641796</v>
      </c>
      <c r="AX80" s="128">
        <f>VLOOKUP($A80,'[1]New ISB'!$B:$AX,49,0)</f>
        <v>2692490.313421038</v>
      </c>
      <c r="AY80" s="128">
        <f>VLOOKUP($A80,'[1]New ISB'!$B:$BB,50,0)</f>
        <v>2679075.9134210381</v>
      </c>
      <c r="AZ80" s="128">
        <f>VLOOKUP($A80,'[1]New ISB'!$B:$BB,51,0)</f>
        <v>4405</v>
      </c>
      <c r="BA80" s="128">
        <f>VLOOKUP($A80,'[1]New ISB'!$B:$BB,52,0)</f>
        <v>2524065</v>
      </c>
      <c r="BB80" s="128">
        <f>VLOOKUP($A80,'[1]New ISB'!$B:$BB,53,0)</f>
        <v>0</v>
      </c>
      <c r="BC80" s="128">
        <f>VLOOKUP($A80,'[1]New ISB'!$B:$BC,54,0)</f>
        <v>0</v>
      </c>
      <c r="BD80" s="128">
        <f>VLOOKUP($A80,'[1]New ISB'!$B:$BD,55,0)</f>
        <v>2692490.313421038</v>
      </c>
      <c r="BE80" s="128">
        <f>VLOOKUP($A80,'[1]New ISB'!$B:$BE,56,0)</f>
        <v>2692490.313421038</v>
      </c>
      <c r="BF80" s="128">
        <f>VLOOKUP($A80,'[1]New ISB'!$B:$BF,57,0)</f>
        <v>0</v>
      </c>
      <c r="BG80" s="128">
        <f>VLOOKUP(A80,'[1]New ISB'!$B:$BG,58,0)</f>
        <v>2537479.4</v>
      </c>
      <c r="BH80" s="128">
        <f>VLOOKUP($A80,'[1]New ISB'!$B:$BH,59,0)</f>
        <v>2392387.56</v>
      </c>
      <c r="BI80" s="128">
        <f>VLOOKUP($A80,'[1]New ISB'!$B:$BI,60,0)</f>
        <v>2547398.4734210381</v>
      </c>
      <c r="BJ80" s="128">
        <f>VLOOKUP($A80,'[1]New ISB'!$B:$BJ,61,0)</f>
        <v>4445.7215941030336</v>
      </c>
      <c r="BK80" s="128">
        <f>VLOOKUP($A80,'[1]New ISB'!$B:$BK,62,0)</f>
        <v>4237.6941264084517</v>
      </c>
      <c r="BL80" s="128">
        <f>VLOOKUP($A80,'[1]New ISB'!$B:$BL,63,0)</f>
        <v>4.9089778896073889E-2</v>
      </c>
      <c r="BM80" s="128">
        <f>VLOOKUP($A80,'[1]New ISB'!$B:$BM,64,0)</f>
        <v>0</v>
      </c>
      <c r="BN80" s="128">
        <f>VLOOKUP($A80,'[1]New ISB'!$B:$BN,65,0)</f>
        <v>0</v>
      </c>
      <c r="BO80" s="128">
        <f>VLOOKUP($A80,'[1]New ISB'!$B:$BO,66,0)</f>
        <v>2692490.313421038</v>
      </c>
      <c r="BP80" s="128">
        <f>VLOOKUP($A80,'[1]New ISB'!$B:$BP,67,0)</f>
        <v>4675.5251543124577</v>
      </c>
      <c r="BQ80" s="129" t="str">
        <f>VLOOKUP($A80,'[1]New ISB'!$B:$BQ,68,0)</f>
        <v>Y</v>
      </c>
      <c r="BR80" s="155">
        <f>VLOOKUP($A80,'[1]New ISB'!$B:$BR,69,0)</f>
        <v>4698.9359745567854</v>
      </c>
      <c r="BS80" s="155">
        <f>VLOOKUP($A80,'[1]New ISB'!$B:$BS,70,0)</f>
        <v>4.5802842125400645E-2</v>
      </c>
      <c r="BT80" s="155">
        <f>VLOOKUP($A80,'[1]New ISB'!$B:$BT,71,0)</f>
        <v>0</v>
      </c>
      <c r="BU80" s="155">
        <f>VLOOKUP($A80,'[1]New ISB'!$B:$BU,72,0)</f>
        <v>2692490.313421038</v>
      </c>
      <c r="BV80" s="128">
        <v>0</v>
      </c>
      <c r="BW80" s="155">
        <f>VLOOKUP($A80,'[1]New ISB'!$B:$BW,74,0)</f>
        <v>2692490.313421038</v>
      </c>
      <c r="BY80" s="155">
        <f>VLOOKUP($A80,'[1]New ISB'!$B:$BX,75,0)</f>
        <v>13414.4</v>
      </c>
      <c r="BZ80" s="128">
        <f>VLOOKUP(A80,'[1]New ISB'!$B:$F,5,0)</f>
        <v>573</v>
      </c>
      <c r="CA80" s="126">
        <v>0</v>
      </c>
      <c r="CB80" s="126">
        <v>0</v>
      </c>
      <c r="CD80" s="128"/>
      <c r="CH80" s="126" t="s">
        <v>178</v>
      </c>
      <c r="CI80" s="126">
        <v>4097</v>
      </c>
      <c r="CJ80" s="146"/>
      <c r="CK80" s="147"/>
    </row>
    <row r="81" spans="1:89" x14ac:dyDescent="0.25">
      <c r="A81" s="126">
        <v>136792</v>
      </c>
      <c r="B81" s="126">
        <v>8262082</v>
      </c>
      <c r="C81" s="126" t="s">
        <v>167</v>
      </c>
      <c r="D81" s="128">
        <f>VLOOKUP($A81,'[1]New ISB'!$B:$GE,4,0)</f>
        <v>230</v>
      </c>
      <c r="E81" s="128">
        <f>VLOOKUP($A81,'[1]New ISB'!$B:$GE,5,0)</f>
        <v>230</v>
      </c>
      <c r="F81" s="128">
        <f>VLOOKUP($A81,'[1]New ISB'!$B:$GE,6,0)</f>
        <v>0</v>
      </c>
      <c r="G81" s="128">
        <f>VLOOKUP($A81,'[1]New ISB'!$B:$J,7,0)</f>
        <v>796221.31129290001</v>
      </c>
      <c r="H81" s="128">
        <f>VLOOKUP($A81,'[1]New ISB'!$B:$J,8,0)</f>
        <v>0</v>
      </c>
      <c r="I81" s="128">
        <f>VLOOKUP($A81,'[1]New ISB'!$B:$J,9,0)</f>
        <v>0</v>
      </c>
      <c r="J81" s="128">
        <f>VLOOKUP($A81,'[1]New ISB'!$B:$N,10,0)</f>
        <v>16788.873600000028</v>
      </c>
      <c r="K81" s="128">
        <f>VLOOKUP($A81,'[1]New ISB'!$B:$N,11,0)</f>
        <v>0</v>
      </c>
      <c r="L81" s="128">
        <f>VLOOKUP($A81,'[1]New ISB'!$B:$N,12,0)</f>
        <v>24658.658100000041</v>
      </c>
      <c r="M81" s="128">
        <f>VLOOKUP($A81,'[1]New ISB'!$B:$N,13,0)</f>
        <v>0</v>
      </c>
      <c r="N81" s="128">
        <f>VLOOKUP($A81,'[1]New ISB'!$B:$AK,14,0)</f>
        <v>237.64112227074256</v>
      </c>
      <c r="O81" s="128">
        <f>VLOOKUP($A81,'[1]New ISB'!$B:$AK,15,0)</f>
        <v>0</v>
      </c>
      <c r="P81" s="128">
        <f>VLOOKUP($A81,'[1]New ISB'!$B:$AK,16,0)</f>
        <v>0</v>
      </c>
      <c r="Q81" s="128">
        <f>VLOOKUP($A81,'[1]New ISB'!$B:$AK,17,0)</f>
        <v>0</v>
      </c>
      <c r="R81" s="128">
        <f>VLOOKUP($A81,'[1]New ISB'!$B:$AK,18,0)</f>
        <v>0</v>
      </c>
      <c r="S81" s="128">
        <f>VLOOKUP($A81,'[1]New ISB'!$B:$AK,19,0)</f>
        <v>0</v>
      </c>
      <c r="T81" s="128">
        <f>VLOOKUP($A81,'[1]New ISB'!$B:$AK,20,0)</f>
        <v>0</v>
      </c>
      <c r="U81" s="128">
        <f>VLOOKUP($A81,'[1]New ISB'!$B:$AK,21,0)</f>
        <v>0</v>
      </c>
      <c r="V81" s="128">
        <f>VLOOKUP($A81,'[1]New ISB'!$B:$AK,22,0)</f>
        <v>0</v>
      </c>
      <c r="W81" s="128">
        <f>VLOOKUP($A81,'[1]New ISB'!$B:$AK,23,0)</f>
        <v>0</v>
      </c>
      <c r="X81" s="128">
        <f>VLOOKUP($A81,'[1]New ISB'!$B:$AK,24,0)</f>
        <v>0</v>
      </c>
      <c r="Y81" s="128">
        <f>VLOOKUP($A81,'[1]New ISB'!$B:$AK,25,0)</f>
        <v>0</v>
      </c>
      <c r="Z81" s="128">
        <f>VLOOKUP($A81,'[1]New ISB'!$B:$AB,26,0)</f>
        <v>6992.7430318471388</v>
      </c>
      <c r="AA81" s="128">
        <f>VLOOKUP($A81,'[1]New ISB'!$B:$AB,27,0)</f>
        <v>0</v>
      </c>
      <c r="AB81" s="128">
        <v>0</v>
      </c>
      <c r="AC81" s="128">
        <f>VLOOKUP($A81,'[1]New ISB'!$B:$AD,28,0)</f>
        <v>78955.320621613486</v>
      </c>
      <c r="AD81" s="128">
        <f>VLOOKUP($A81,'[1]New ISB'!$B:$AD,29,0)</f>
        <v>0</v>
      </c>
      <c r="AE81" s="128">
        <f>VLOOKUP($A81,'[1]New ISB'!$B:$AF,30,0)</f>
        <v>0</v>
      </c>
      <c r="AF81" s="128">
        <f>VLOOKUP($A81,'[1]New ISB'!$B:$AF,31,0)</f>
        <v>0</v>
      </c>
      <c r="AG81" s="128">
        <f>VLOOKUP(A81,'[1]New ISB'!$B:$AG,32,0)</f>
        <v>131677.44</v>
      </c>
      <c r="AH81" s="128">
        <f>VLOOKUP(A81,'[1]New ISB'!$B:$AH,33,0)</f>
        <v>0</v>
      </c>
      <c r="AI81" s="128">
        <v>0</v>
      </c>
      <c r="AJ81" s="128">
        <f>VLOOKUP(A81,'[1]New ISB'!$B:$AJ,35,0)</f>
        <v>0</v>
      </c>
      <c r="AK81" s="128">
        <f>VLOOKUP(A81,'[1]New ISB'!$B:$AK,36,0)</f>
        <v>6707.2</v>
      </c>
      <c r="AL81" s="128">
        <v>0</v>
      </c>
      <c r="AM81" s="128">
        <v>0</v>
      </c>
      <c r="AN81" s="128">
        <v>0</v>
      </c>
      <c r="AO81" s="128">
        <v>0</v>
      </c>
      <c r="AP81" s="128">
        <v>0</v>
      </c>
      <c r="AQ81" s="128">
        <v>0</v>
      </c>
      <c r="AR81" s="128">
        <v>0</v>
      </c>
      <c r="AS81" s="128">
        <v>0</v>
      </c>
      <c r="AT81" s="128">
        <f>VLOOKUP($A81,'[1]New ISB'!$B:$AW,45,0)</f>
        <v>796221.31129290001</v>
      </c>
      <c r="AU81" s="128">
        <f>VLOOKUP($A81,'[1]New ISB'!$B:$AW,46,0)</f>
        <v>127633.23647573142</v>
      </c>
      <c r="AV81" s="128">
        <f>VLOOKUP($A81,'[1]New ISB'!$B:$AW,47,0)</f>
        <v>138384.64000000001</v>
      </c>
      <c r="AW81" s="128">
        <f>VLOOKUP($A81,'[1]New ISB'!$B:$AW,48,0)</f>
        <v>77354.297988896171</v>
      </c>
      <c r="AX81" s="128">
        <f>VLOOKUP($A81,'[1]New ISB'!$B:$AX,49,0)</f>
        <v>1062239.1877686316</v>
      </c>
      <c r="AY81" s="128">
        <f>VLOOKUP($A81,'[1]New ISB'!$B:$BB,50,0)</f>
        <v>1055531.9877686317</v>
      </c>
      <c r="AZ81" s="128">
        <f>VLOOKUP($A81,'[1]New ISB'!$B:$BB,51,0)</f>
        <v>4405</v>
      </c>
      <c r="BA81" s="128">
        <f>VLOOKUP($A81,'[1]New ISB'!$B:$BB,52,0)</f>
        <v>1013150</v>
      </c>
      <c r="BB81" s="128">
        <f>VLOOKUP($A81,'[1]New ISB'!$B:$BB,53,0)</f>
        <v>0</v>
      </c>
      <c r="BC81" s="128">
        <f>VLOOKUP($A81,'[1]New ISB'!$B:$BC,54,0)</f>
        <v>0</v>
      </c>
      <c r="BD81" s="128">
        <f>VLOOKUP($A81,'[1]New ISB'!$B:$BD,55,0)</f>
        <v>1062239.1877686316</v>
      </c>
      <c r="BE81" s="128">
        <f>VLOOKUP($A81,'[1]New ISB'!$B:$BE,56,0)</f>
        <v>1062239.1877686316</v>
      </c>
      <c r="BF81" s="128">
        <f>VLOOKUP($A81,'[1]New ISB'!$B:$BF,57,0)</f>
        <v>0</v>
      </c>
      <c r="BG81" s="128">
        <f>VLOOKUP(A81,'[1]New ISB'!$B:$BG,58,0)</f>
        <v>1019857.2</v>
      </c>
      <c r="BH81" s="128">
        <f>VLOOKUP($A81,'[1]New ISB'!$B:$BH,59,0)</f>
        <v>881472.56</v>
      </c>
      <c r="BI81" s="128">
        <f>VLOOKUP($A81,'[1]New ISB'!$B:$BI,60,0)</f>
        <v>923854.54776863172</v>
      </c>
      <c r="BJ81" s="128">
        <f>VLOOKUP($A81,'[1]New ISB'!$B:$BJ,61,0)</f>
        <v>4016.7589033418772</v>
      </c>
      <c r="BK81" s="128">
        <f>VLOOKUP($A81,'[1]New ISB'!$B:$BK,62,0)</f>
        <v>3866.5305125628147</v>
      </c>
      <c r="BL81" s="128">
        <f>VLOOKUP($A81,'[1]New ISB'!$B:$BL,63,0)</f>
        <v>3.8853538150275209E-2</v>
      </c>
      <c r="BM81" s="128">
        <f>VLOOKUP($A81,'[1]New ISB'!$B:$BM,64,0)</f>
        <v>0</v>
      </c>
      <c r="BN81" s="128">
        <f>VLOOKUP($A81,'[1]New ISB'!$B:$BN,65,0)</f>
        <v>0</v>
      </c>
      <c r="BO81" s="128">
        <f>VLOOKUP($A81,'[1]New ISB'!$B:$BO,66,0)</f>
        <v>1062239.1877686316</v>
      </c>
      <c r="BP81" s="128">
        <f>VLOOKUP($A81,'[1]New ISB'!$B:$BP,67,0)</f>
        <v>4589.2695120375292</v>
      </c>
      <c r="BQ81" s="129" t="str">
        <f>VLOOKUP($A81,'[1]New ISB'!$B:$BQ,68,0)</f>
        <v>Y</v>
      </c>
      <c r="BR81" s="155">
        <f>VLOOKUP($A81,'[1]New ISB'!$B:$BR,69,0)</f>
        <v>4618.4312511679636</v>
      </c>
      <c r="BS81" s="155">
        <f>VLOOKUP($A81,'[1]New ISB'!$B:$BS,70,0)</f>
        <v>1.2385224841772402E-2</v>
      </c>
      <c r="BT81" s="155">
        <f>VLOOKUP($A81,'[1]New ISB'!$B:$BT,71,0)</f>
        <v>0</v>
      </c>
      <c r="BU81" s="155">
        <f>VLOOKUP($A81,'[1]New ISB'!$B:$BU,72,0)</f>
        <v>1062239.1877686316</v>
      </c>
      <c r="BV81" s="128">
        <v>0</v>
      </c>
      <c r="BW81" s="155">
        <f>VLOOKUP($A81,'[1]New ISB'!$B:$BW,74,0)</f>
        <v>1062239.1877686316</v>
      </c>
      <c r="BY81" s="155">
        <f>VLOOKUP($A81,'[1]New ISB'!$B:$BX,75,0)</f>
        <v>6707.2</v>
      </c>
      <c r="BZ81" s="128">
        <f>VLOOKUP(A81,'[1]New ISB'!$B:$F,5,0)</f>
        <v>230</v>
      </c>
      <c r="CA81" s="126">
        <v>0</v>
      </c>
      <c r="CB81" s="126">
        <v>0</v>
      </c>
      <c r="CD81" s="128"/>
      <c r="CH81" s="126" t="s">
        <v>179</v>
      </c>
      <c r="CI81" s="126">
        <v>2319</v>
      </c>
      <c r="CJ81" s="146"/>
      <c r="CK81" s="147"/>
    </row>
    <row r="82" spans="1:89" x14ac:dyDescent="0.25">
      <c r="A82" s="126">
        <v>136275</v>
      </c>
      <c r="B82" s="126">
        <v>8262133</v>
      </c>
      <c r="C82" s="126" t="s">
        <v>197</v>
      </c>
      <c r="D82" s="128">
        <f>VLOOKUP($A82,'[1]New ISB'!$B:$GE,4,0)</f>
        <v>632</v>
      </c>
      <c r="E82" s="128">
        <f>VLOOKUP($A82,'[1]New ISB'!$B:$GE,5,0)</f>
        <v>632</v>
      </c>
      <c r="F82" s="128">
        <f>VLOOKUP($A82,'[1]New ISB'!$B:$GE,6,0)</f>
        <v>0</v>
      </c>
      <c r="G82" s="128">
        <f>VLOOKUP($A82,'[1]New ISB'!$B:$J,7,0)</f>
        <v>2187877.69016136</v>
      </c>
      <c r="H82" s="128">
        <f>VLOOKUP($A82,'[1]New ISB'!$B:$J,8,0)</f>
        <v>0</v>
      </c>
      <c r="I82" s="128">
        <f>VLOOKUP($A82,'[1]New ISB'!$B:$J,9,0)</f>
        <v>0</v>
      </c>
      <c r="J82" s="128">
        <f>VLOOKUP($A82,'[1]New ISB'!$B:$N,10,0)</f>
        <v>95795.337600000101</v>
      </c>
      <c r="K82" s="128">
        <f>VLOOKUP($A82,'[1]New ISB'!$B:$N,11,0)</f>
        <v>0</v>
      </c>
      <c r="L82" s="128">
        <f>VLOOKUP($A82,'[1]New ISB'!$B:$N,12,0)</f>
        <v>142875.16605000015</v>
      </c>
      <c r="M82" s="128">
        <f>VLOOKUP($A82,'[1]New ISB'!$B:$N,13,0)</f>
        <v>0</v>
      </c>
      <c r="N82" s="128">
        <f>VLOOKUP($A82,'[1]New ISB'!$B:$AK,14,0)</f>
        <v>34125.533697622886</v>
      </c>
      <c r="O82" s="128">
        <f>VLOOKUP($A82,'[1]New ISB'!$B:$AK,15,0)</f>
        <v>48756.650198415278</v>
      </c>
      <c r="P82" s="128">
        <f>VLOOKUP($A82,'[1]New ISB'!$B:$AK,16,0)</f>
        <v>39442.192933121987</v>
      </c>
      <c r="Q82" s="128">
        <f>VLOOKUP($A82,'[1]New ISB'!$B:$AK,17,0)</f>
        <v>3956.583617115687</v>
      </c>
      <c r="R82" s="128">
        <f>VLOOKUP($A82,'[1]New ISB'!$B:$AK,18,0)</f>
        <v>24172.253035816168</v>
      </c>
      <c r="S82" s="128">
        <f>VLOOKUP($A82,'[1]New ISB'!$B:$AK,19,0)</f>
        <v>26923.315082091915</v>
      </c>
      <c r="T82" s="128">
        <f>VLOOKUP($A82,'[1]New ISB'!$B:$AK,20,0)</f>
        <v>0</v>
      </c>
      <c r="U82" s="128">
        <f>VLOOKUP($A82,'[1]New ISB'!$B:$AK,21,0)</f>
        <v>0</v>
      </c>
      <c r="V82" s="128">
        <f>VLOOKUP($A82,'[1]New ISB'!$B:$AK,22,0)</f>
        <v>0</v>
      </c>
      <c r="W82" s="128">
        <f>VLOOKUP($A82,'[1]New ISB'!$B:$AK,23,0)</f>
        <v>0</v>
      </c>
      <c r="X82" s="128">
        <f>VLOOKUP($A82,'[1]New ISB'!$B:$AK,24,0)</f>
        <v>0</v>
      </c>
      <c r="Y82" s="128">
        <f>VLOOKUP($A82,'[1]New ISB'!$B:$AK,25,0)</f>
        <v>0</v>
      </c>
      <c r="Z82" s="128">
        <f>VLOOKUP($A82,'[1]New ISB'!$B:$AB,26,0)</f>
        <v>131947.22112707162</v>
      </c>
      <c r="AA82" s="128">
        <f>VLOOKUP($A82,'[1]New ISB'!$B:$AB,27,0)</f>
        <v>0</v>
      </c>
      <c r="AB82" s="128">
        <v>0</v>
      </c>
      <c r="AC82" s="128">
        <f>VLOOKUP($A82,'[1]New ISB'!$B:$AD,28,0)</f>
        <v>157082.93662411341</v>
      </c>
      <c r="AD82" s="128">
        <f>VLOOKUP($A82,'[1]New ISB'!$B:$AD,29,0)</f>
        <v>0</v>
      </c>
      <c r="AE82" s="128">
        <f>VLOOKUP($A82,'[1]New ISB'!$B:$AF,30,0)</f>
        <v>8827.1206379999803</v>
      </c>
      <c r="AF82" s="128">
        <f>VLOOKUP($A82,'[1]New ISB'!$B:$AF,31,0)</f>
        <v>0</v>
      </c>
      <c r="AG82" s="128">
        <f>VLOOKUP(A82,'[1]New ISB'!$B:$AG,32,0)</f>
        <v>131677.44</v>
      </c>
      <c r="AH82" s="128">
        <f>VLOOKUP(A82,'[1]New ISB'!$B:$AH,33,0)</f>
        <v>0</v>
      </c>
      <c r="AI82" s="128">
        <v>0</v>
      </c>
      <c r="AJ82" s="128">
        <f>VLOOKUP(A82,'[1]New ISB'!$B:$AJ,35,0)</f>
        <v>0</v>
      </c>
      <c r="AK82" s="128">
        <f>VLOOKUP(A82,'[1]New ISB'!$B:$AK,36,0)</f>
        <v>13004.8</v>
      </c>
      <c r="AL82" s="128">
        <v>0</v>
      </c>
      <c r="AM82" s="128">
        <v>0</v>
      </c>
      <c r="AN82" s="128">
        <v>0</v>
      </c>
      <c r="AO82" s="128">
        <v>0</v>
      </c>
      <c r="AP82" s="128">
        <v>0</v>
      </c>
      <c r="AQ82" s="128">
        <v>0</v>
      </c>
      <c r="AR82" s="128">
        <v>0</v>
      </c>
      <c r="AS82" s="128">
        <v>0</v>
      </c>
      <c r="AT82" s="128">
        <f>VLOOKUP($A82,'[1]New ISB'!$B:$AW,45,0)</f>
        <v>2187877.69016136</v>
      </c>
      <c r="AU82" s="128">
        <f>VLOOKUP($A82,'[1]New ISB'!$B:$AW,46,0)</f>
        <v>713904.31060336914</v>
      </c>
      <c r="AV82" s="128">
        <f>VLOOKUP($A82,'[1]New ISB'!$B:$AW,47,0)</f>
        <v>144682.23999999999</v>
      </c>
      <c r="AW82" s="128">
        <f>VLOOKUP($A82,'[1]New ISB'!$B:$AW,48,0)</f>
        <v>288897.62640367053</v>
      </c>
      <c r="AX82" s="128">
        <f>VLOOKUP($A82,'[1]New ISB'!$B:$AX,49,0)</f>
        <v>3046464.2407647287</v>
      </c>
      <c r="AY82" s="128">
        <f>VLOOKUP($A82,'[1]New ISB'!$B:$BB,50,0)</f>
        <v>3033459.4407647289</v>
      </c>
      <c r="AZ82" s="128">
        <f>VLOOKUP($A82,'[1]New ISB'!$B:$BB,51,0)</f>
        <v>4405</v>
      </c>
      <c r="BA82" s="128">
        <f>VLOOKUP($A82,'[1]New ISB'!$B:$BB,52,0)</f>
        <v>2783960</v>
      </c>
      <c r="BB82" s="128">
        <f>VLOOKUP($A82,'[1]New ISB'!$B:$BB,53,0)</f>
        <v>0</v>
      </c>
      <c r="BC82" s="128">
        <f>VLOOKUP($A82,'[1]New ISB'!$B:$BC,54,0)</f>
        <v>0</v>
      </c>
      <c r="BD82" s="128">
        <f>VLOOKUP($A82,'[1]New ISB'!$B:$BD,55,0)</f>
        <v>3046464.2407647287</v>
      </c>
      <c r="BE82" s="128">
        <f>VLOOKUP($A82,'[1]New ISB'!$B:$BE,56,0)</f>
        <v>3046464.2407647297</v>
      </c>
      <c r="BF82" s="128">
        <f>VLOOKUP($A82,'[1]New ISB'!$B:$BF,57,0)</f>
        <v>0</v>
      </c>
      <c r="BG82" s="128">
        <f>VLOOKUP(A82,'[1]New ISB'!$B:$BG,58,0)</f>
        <v>2796964.8</v>
      </c>
      <c r="BH82" s="128">
        <f>VLOOKUP($A82,'[1]New ISB'!$B:$BH,59,0)</f>
        <v>2652282.56</v>
      </c>
      <c r="BI82" s="128">
        <f>VLOOKUP($A82,'[1]New ISB'!$B:$BI,60,0)</f>
        <v>2901782.000764729</v>
      </c>
      <c r="BJ82" s="128">
        <f>VLOOKUP($A82,'[1]New ISB'!$B:$BJ,61,0)</f>
        <v>4591.4272163998876</v>
      </c>
      <c r="BK82" s="128">
        <f>VLOOKUP($A82,'[1]New ISB'!$B:$BK,62,0)</f>
        <v>4456.2349838658147</v>
      </c>
      <c r="BL82" s="128">
        <f>VLOOKUP($A82,'[1]New ISB'!$B:$BL,63,0)</f>
        <v>3.0337770118395484E-2</v>
      </c>
      <c r="BM82" s="128">
        <f>VLOOKUP($A82,'[1]New ISB'!$B:$BM,64,0)</f>
        <v>0</v>
      </c>
      <c r="BN82" s="128">
        <f>VLOOKUP($A82,'[1]New ISB'!$B:$BN,65,0)</f>
        <v>0</v>
      </c>
      <c r="BO82" s="128">
        <f>VLOOKUP($A82,'[1]New ISB'!$B:$BO,66,0)</f>
        <v>3046464.2407647287</v>
      </c>
      <c r="BP82" s="128">
        <f>VLOOKUP($A82,'[1]New ISB'!$B:$BP,67,0)</f>
        <v>4799.7775961467232</v>
      </c>
      <c r="BQ82" s="129" t="str">
        <f>VLOOKUP($A82,'[1]New ISB'!$B:$BQ,68,0)</f>
        <v>Y</v>
      </c>
      <c r="BR82" s="155">
        <f>VLOOKUP($A82,'[1]New ISB'!$B:$BR,69,0)</f>
        <v>4820.354811336596</v>
      </c>
      <c r="BS82" s="155">
        <f>VLOOKUP($A82,'[1]New ISB'!$B:$BS,70,0)</f>
        <v>2.8373781807990994E-2</v>
      </c>
      <c r="BT82" s="155">
        <f>VLOOKUP($A82,'[1]New ISB'!$B:$BT,71,0)</f>
        <v>0</v>
      </c>
      <c r="BU82" s="155">
        <f>VLOOKUP($A82,'[1]New ISB'!$B:$BU,72,0)</f>
        <v>3046464.2407647287</v>
      </c>
      <c r="BV82" s="128">
        <v>0</v>
      </c>
      <c r="BW82" s="155">
        <f>VLOOKUP($A82,'[1]New ISB'!$B:$BW,74,0)</f>
        <v>3046464.2407647287</v>
      </c>
      <c r="BY82" s="155">
        <f>VLOOKUP($A82,'[1]New ISB'!$B:$BX,75,0)</f>
        <v>13004.8</v>
      </c>
      <c r="BZ82" s="128">
        <f>VLOOKUP(A82,'[1]New ISB'!$B:$F,5,0)</f>
        <v>632</v>
      </c>
      <c r="CA82" s="126">
        <v>0</v>
      </c>
      <c r="CB82" s="126">
        <v>0</v>
      </c>
      <c r="CD82" s="128"/>
      <c r="CH82" s="126" t="s">
        <v>180</v>
      </c>
      <c r="CI82" s="126">
        <v>3005</v>
      </c>
      <c r="CJ82" s="146"/>
      <c r="CK82" s="147"/>
    </row>
    <row r="83" spans="1:89" x14ac:dyDescent="0.25">
      <c r="A83" s="126">
        <v>143263</v>
      </c>
      <c r="B83" s="126">
        <v>8262281</v>
      </c>
      <c r="C83" s="126" t="s">
        <v>168</v>
      </c>
      <c r="D83" s="128">
        <f>VLOOKUP($A83,'[1]New ISB'!$B:$GE,4,0)</f>
        <v>376</v>
      </c>
      <c r="E83" s="128">
        <f>VLOOKUP($A83,'[1]New ISB'!$B:$GE,5,0)</f>
        <v>376</v>
      </c>
      <c r="F83" s="128">
        <f>VLOOKUP($A83,'[1]New ISB'!$B:$GE,6,0)</f>
        <v>0</v>
      </c>
      <c r="G83" s="128">
        <f>VLOOKUP($A83,'[1]New ISB'!$B:$J,7,0)</f>
        <v>1301648.75237448</v>
      </c>
      <c r="H83" s="128">
        <f>VLOOKUP($A83,'[1]New ISB'!$B:$J,8,0)</f>
        <v>0</v>
      </c>
      <c r="I83" s="128">
        <f>VLOOKUP($A83,'[1]New ISB'!$B:$J,9,0)</f>
        <v>0</v>
      </c>
      <c r="J83" s="128">
        <f>VLOOKUP($A83,'[1]New ISB'!$B:$N,10,0)</f>
        <v>25183.310399999918</v>
      </c>
      <c r="K83" s="128">
        <f>VLOOKUP($A83,'[1]New ISB'!$B:$N,11,0)</f>
        <v>0</v>
      </c>
      <c r="L83" s="128">
        <f>VLOOKUP($A83,'[1]New ISB'!$B:$N,12,0)</f>
        <v>40614.260400000014</v>
      </c>
      <c r="M83" s="128">
        <f>VLOOKUP($A83,'[1]New ISB'!$B:$N,13,0)</f>
        <v>0</v>
      </c>
      <c r="N83" s="128">
        <f>VLOOKUP($A83,'[1]New ISB'!$B:$AK,14,0)</f>
        <v>711.71656319999988</v>
      </c>
      <c r="O83" s="128">
        <f>VLOOKUP($A83,'[1]New ISB'!$B:$AK,15,0)</f>
        <v>0</v>
      </c>
      <c r="P83" s="128">
        <f>VLOOKUP($A83,'[1]New ISB'!$B:$AK,16,0)</f>
        <v>0</v>
      </c>
      <c r="Q83" s="128">
        <f>VLOOKUP($A83,'[1]New ISB'!$B:$AK,17,0)</f>
        <v>0</v>
      </c>
      <c r="R83" s="128">
        <f>VLOOKUP($A83,'[1]New ISB'!$B:$AK,18,0)</f>
        <v>0</v>
      </c>
      <c r="S83" s="128">
        <f>VLOOKUP($A83,'[1]New ISB'!$B:$AK,19,0)</f>
        <v>0</v>
      </c>
      <c r="T83" s="128">
        <f>VLOOKUP($A83,'[1]New ISB'!$B:$AK,20,0)</f>
        <v>0</v>
      </c>
      <c r="U83" s="128">
        <f>VLOOKUP($A83,'[1]New ISB'!$B:$AK,21,0)</f>
        <v>0</v>
      </c>
      <c r="V83" s="128">
        <f>VLOOKUP($A83,'[1]New ISB'!$B:$AK,22,0)</f>
        <v>0</v>
      </c>
      <c r="W83" s="128">
        <f>VLOOKUP($A83,'[1]New ISB'!$B:$AK,23,0)</f>
        <v>0</v>
      </c>
      <c r="X83" s="128">
        <f>VLOOKUP($A83,'[1]New ISB'!$B:$AK,24,0)</f>
        <v>0</v>
      </c>
      <c r="Y83" s="128">
        <f>VLOOKUP($A83,'[1]New ISB'!$B:$AK,25,0)</f>
        <v>0</v>
      </c>
      <c r="Z83" s="128">
        <f>VLOOKUP($A83,'[1]New ISB'!$B:$AB,26,0)</f>
        <v>6079.8221788617811</v>
      </c>
      <c r="AA83" s="128">
        <f>VLOOKUP($A83,'[1]New ISB'!$B:$AB,27,0)</f>
        <v>0</v>
      </c>
      <c r="AB83" s="128">
        <v>0</v>
      </c>
      <c r="AC83" s="128">
        <f>VLOOKUP($A83,'[1]New ISB'!$B:$AD,28,0)</f>
        <v>106120.37243523625</v>
      </c>
      <c r="AD83" s="128">
        <f>VLOOKUP($A83,'[1]New ISB'!$B:$AD,29,0)</f>
        <v>0</v>
      </c>
      <c r="AE83" s="128">
        <f>VLOOKUP($A83,'[1]New ISB'!$B:$AF,30,0)</f>
        <v>0</v>
      </c>
      <c r="AF83" s="128">
        <f>VLOOKUP($A83,'[1]New ISB'!$B:$AF,31,0)</f>
        <v>0</v>
      </c>
      <c r="AG83" s="128">
        <f>VLOOKUP(A83,'[1]New ISB'!$B:$AG,32,0)</f>
        <v>131677.44</v>
      </c>
      <c r="AH83" s="128">
        <f>VLOOKUP(A83,'[1]New ISB'!$B:$AH,33,0)</f>
        <v>0</v>
      </c>
      <c r="AI83" s="128">
        <v>0</v>
      </c>
      <c r="AJ83" s="128">
        <f>VLOOKUP(A83,'[1]New ISB'!$B:$AJ,35,0)</f>
        <v>0</v>
      </c>
      <c r="AK83" s="128">
        <f>VLOOKUP(A83,'[1]New ISB'!$B:$AK,36,0)</f>
        <v>10240</v>
      </c>
      <c r="AL83" s="128">
        <v>0</v>
      </c>
      <c r="AM83" s="128">
        <v>0</v>
      </c>
      <c r="AN83" s="128">
        <v>0</v>
      </c>
      <c r="AO83" s="128">
        <v>0</v>
      </c>
      <c r="AP83" s="128">
        <v>0</v>
      </c>
      <c r="AQ83" s="128">
        <v>0</v>
      </c>
      <c r="AR83" s="128">
        <v>0</v>
      </c>
      <c r="AS83" s="128">
        <v>0</v>
      </c>
      <c r="AT83" s="128">
        <f>VLOOKUP($A83,'[1]New ISB'!$B:$AW,45,0)</f>
        <v>1301648.75237448</v>
      </c>
      <c r="AU83" s="128">
        <f>VLOOKUP($A83,'[1]New ISB'!$B:$AW,46,0)</f>
        <v>178709.48197729795</v>
      </c>
      <c r="AV83" s="128">
        <f>VLOOKUP($A83,'[1]New ISB'!$B:$AW,47,0)</f>
        <v>141917.44</v>
      </c>
      <c r="AW83" s="128">
        <f>VLOOKUP($A83,'[1]New ISB'!$B:$AW,48,0)</f>
        <v>115422.31175298021</v>
      </c>
      <c r="AX83" s="128">
        <f>VLOOKUP($A83,'[1]New ISB'!$B:$AX,49,0)</f>
        <v>1622275.6743517779</v>
      </c>
      <c r="AY83" s="128">
        <f>VLOOKUP($A83,'[1]New ISB'!$B:$BB,50,0)</f>
        <v>1612035.6743517779</v>
      </c>
      <c r="AZ83" s="128">
        <f>VLOOKUP($A83,'[1]New ISB'!$B:$BB,51,0)</f>
        <v>4405</v>
      </c>
      <c r="BA83" s="128">
        <f>VLOOKUP($A83,'[1]New ISB'!$B:$BB,52,0)</f>
        <v>1656280</v>
      </c>
      <c r="BB83" s="128">
        <f>VLOOKUP($A83,'[1]New ISB'!$B:$BB,53,0)</f>
        <v>44244.325648222119</v>
      </c>
      <c r="BC83" s="128">
        <f>VLOOKUP($A83,'[1]New ISB'!$B:$BC,54,0)</f>
        <v>0</v>
      </c>
      <c r="BD83" s="128">
        <f>VLOOKUP($A83,'[1]New ISB'!$B:$BD,55,0)</f>
        <v>1666520</v>
      </c>
      <c r="BE83" s="128">
        <f>VLOOKUP($A83,'[1]New ISB'!$B:$BE,56,0)</f>
        <v>1666520.0000000002</v>
      </c>
      <c r="BF83" s="128">
        <f>VLOOKUP($A83,'[1]New ISB'!$B:$BF,57,0)</f>
        <v>0</v>
      </c>
      <c r="BG83" s="128">
        <f>VLOOKUP(A83,'[1]New ISB'!$B:$BG,58,0)</f>
        <v>1666520</v>
      </c>
      <c r="BH83" s="128">
        <f>VLOOKUP($A83,'[1]New ISB'!$B:$BH,59,0)</f>
        <v>1524602.56</v>
      </c>
      <c r="BI83" s="128">
        <f>VLOOKUP($A83,'[1]New ISB'!$B:$BI,60,0)</f>
        <v>1524602.56</v>
      </c>
      <c r="BJ83" s="128">
        <f>VLOOKUP($A83,'[1]New ISB'!$B:$BJ,61,0)</f>
        <v>4054.7940425531915</v>
      </c>
      <c r="BK83" s="128">
        <f>VLOOKUP($A83,'[1]New ISB'!$B:$BK,62,0)</f>
        <v>4016.0975398876408</v>
      </c>
      <c r="BL83" s="128">
        <f>VLOOKUP($A83,'[1]New ISB'!$B:$BL,63,0)</f>
        <v>9.6353493114196987E-3</v>
      </c>
      <c r="BM83" s="128">
        <f>VLOOKUP($A83,'[1]New ISB'!$B:$BM,64,0)</f>
        <v>0</v>
      </c>
      <c r="BN83" s="128">
        <f>VLOOKUP($A83,'[1]New ISB'!$B:$BN,65,0)</f>
        <v>0</v>
      </c>
      <c r="BO83" s="128">
        <f>VLOOKUP($A83,'[1]New ISB'!$B:$BO,66,0)</f>
        <v>1666520</v>
      </c>
      <c r="BP83" s="128">
        <f>VLOOKUP($A83,'[1]New ISB'!$B:$BP,67,0)</f>
        <v>4405</v>
      </c>
      <c r="BQ83" s="129" t="str">
        <f>VLOOKUP($A83,'[1]New ISB'!$B:$BQ,68,0)</f>
        <v>Y</v>
      </c>
      <c r="BR83" s="155">
        <f>VLOOKUP($A83,'[1]New ISB'!$B:$BR,69,0)</f>
        <v>4432.2340425531911</v>
      </c>
      <c r="BS83" s="155">
        <f>VLOOKUP($A83,'[1]New ISB'!$B:$BS,70,0)</f>
        <v>3.9621812889054642E-3</v>
      </c>
      <c r="BT83" s="155">
        <f>VLOOKUP($A83,'[1]New ISB'!$B:$BT,71,0)</f>
        <v>0</v>
      </c>
      <c r="BU83" s="155">
        <f>VLOOKUP($A83,'[1]New ISB'!$B:$BU,72,0)</f>
        <v>1666520</v>
      </c>
      <c r="BV83" s="128">
        <v>0</v>
      </c>
      <c r="BW83" s="155">
        <f>VLOOKUP($A83,'[1]New ISB'!$B:$BW,74,0)</f>
        <v>1666520</v>
      </c>
      <c r="BY83" s="155">
        <f>VLOOKUP($A83,'[1]New ISB'!$B:$BX,75,0)</f>
        <v>10240</v>
      </c>
      <c r="BZ83" s="128">
        <f>VLOOKUP(A83,'[1]New ISB'!$B:$F,5,0)</f>
        <v>376</v>
      </c>
      <c r="CA83" s="126">
        <v>0</v>
      </c>
      <c r="CB83" s="126">
        <v>0</v>
      </c>
      <c r="CD83" s="128"/>
      <c r="CH83" s="126" t="s">
        <v>181</v>
      </c>
      <c r="CI83" s="126">
        <v>4002</v>
      </c>
      <c r="CJ83" s="146"/>
      <c r="CK83" s="147"/>
    </row>
    <row r="84" spans="1:89" x14ac:dyDescent="0.25">
      <c r="A84" s="126">
        <v>138715</v>
      </c>
      <c r="B84" s="126">
        <v>8262319</v>
      </c>
      <c r="C84" s="126" t="s">
        <v>179</v>
      </c>
      <c r="D84" s="128">
        <f>VLOOKUP($A84,'[1]New ISB'!$B:$GE,4,0)</f>
        <v>138</v>
      </c>
      <c r="E84" s="128">
        <f>VLOOKUP($A84,'[1]New ISB'!$B:$GE,5,0)</f>
        <v>138</v>
      </c>
      <c r="F84" s="128">
        <f>VLOOKUP($A84,'[1]New ISB'!$B:$GE,6,0)</f>
        <v>0</v>
      </c>
      <c r="G84" s="128">
        <f>VLOOKUP($A84,'[1]New ISB'!$B:$J,7,0)</f>
        <v>477732.78677573998</v>
      </c>
      <c r="H84" s="128">
        <f>VLOOKUP($A84,'[1]New ISB'!$B:$J,8,0)</f>
        <v>0</v>
      </c>
      <c r="I84" s="128">
        <f>VLOOKUP($A84,'[1]New ISB'!$B:$J,9,0)</f>
        <v>0</v>
      </c>
      <c r="J84" s="128">
        <f>VLOOKUP($A84,'[1]New ISB'!$B:$N,10,0)</f>
        <v>18270.244800000029</v>
      </c>
      <c r="K84" s="128">
        <f>VLOOKUP($A84,'[1]New ISB'!$B:$N,11,0)</f>
        <v>0</v>
      </c>
      <c r="L84" s="128">
        <f>VLOOKUP($A84,'[1]New ISB'!$B:$N,12,0)</f>
        <v>26834.422050000045</v>
      </c>
      <c r="M84" s="128">
        <f>VLOOKUP($A84,'[1]New ISB'!$B:$N,13,0)</f>
        <v>0</v>
      </c>
      <c r="N84" s="128">
        <f>VLOOKUP($A84,'[1]New ISB'!$B:$AK,14,0)</f>
        <v>10883.963399999988</v>
      </c>
      <c r="O84" s="128">
        <f>VLOOKUP($A84,'[1]New ISB'!$B:$AK,15,0)</f>
        <v>10369.598399999988</v>
      </c>
      <c r="P84" s="128">
        <f>VLOOKUP($A84,'[1]New ISB'!$B:$AK,16,0)</f>
        <v>1357.9235999999994</v>
      </c>
      <c r="Q84" s="128">
        <f>VLOOKUP($A84,'[1]New ISB'!$B:$AK,17,0)</f>
        <v>987.58079999999961</v>
      </c>
      <c r="R84" s="128">
        <f>VLOOKUP($A84,'[1]New ISB'!$B:$AK,18,0)</f>
        <v>1573.9568999999995</v>
      </c>
      <c r="S84" s="128">
        <f>VLOOKUP($A84,'[1]New ISB'!$B:$AK,19,0)</f>
        <v>689.24909999999977</v>
      </c>
      <c r="T84" s="128">
        <f>VLOOKUP($A84,'[1]New ISB'!$B:$AK,20,0)</f>
        <v>0</v>
      </c>
      <c r="U84" s="128">
        <f>VLOOKUP($A84,'[1]New ISB'!$B:$AK,21,0)</f>
        <v>0</v>
      </c>
      <c r="V84" s="128">
        <f>VLOOKUP($A84,'[1]New ISB'!$B:$AK,22,0)</f>
        <v>0</v>
      </c>
      <c r="W84" s="128">
        <f>VLOOKUP($A84,'[1]New ISB'!$B:$AK,23,0)</f>
        <v>0</v>
      </c>
      <c r="X84" s="128">
        <f>VLOOKUP($A84,'[1]New ISB'!$B:$AK,24,0)</f>
        <v>0</v>
      </c>
      <c r="Y84" s="128">
        <f>VLOOKUP($A84,'[1]New ISB'!$B:$AK,25,0)</f>
        <v>0</v>
      </c>
      <c r="Z84" s="128">
        <f>VLOOKUP($A84,'[1]New ISB'!$B:$AB,26,0)</f>
        <v>28818.842219999995</v>
      </c>
      <c r="AA84" s="128">
        <f>VLOOKUP($A84,'[1]New ISB'!$B:$AB,27,0)</f>
        <v>0</v>
      </c>
      <c r="AB84" s="128">
        <v>0</v>
      </c>
      <c r="AC84" s="128">
        <f>VLOOKUP($A84,'[1]New ISB'!$B:$AD,28,0)</f>
        <v>58296.567468308822</v>
      </c>
      <c r="AD84" s="128">
        <f>VLOOKUP($A84,'[1]New ISB'!$B:$AD,29,0)</f>
        <v>0</v>
      </c>
      <c r="AE84" s="128">
        <f>VLOOKUP($A84,'[1]New ISB'!$B:$AF,30,0)</f>
        <v>3616.3974419999959</v>
      </c>
      <c r="AF84" s="128">
        <f>VLOOKUP($A84,'[1]New ISB'!$B:$AF,31,0)</f>
        <v>0</v>
      </c>
      <c r="AG84" s="128">
        <f>VLOOKUP(A84,'[1]New ISB'!$B:$AG,32,0)</f>
        <v>131677.44</v>
      </c>
      <c r="AH84" s="128">
        <f>VLOOKUP(A84,'[1]New ISB'!$B:$AH,33,0)</f>
        <v>0</v>
      </c>
      <c r="AI84" s="128">
        <v>0</v>
      </c>
      <c r="AJ84" s="128">
        <f>VLOOKUP(A84,'[1]New ISB'!$B:$AJ,35,0)</f>
        <v>0</v>
      </c>
      <c r="AK84" s="128">
        <f>VLOOKUP(A84,'[1]New ISB'!$B:$AK,36,0)</f>
        <v>4249.6000000000004</v>
      </c>
      <c r="AL84" s="128">
        <v>0</v>
      </c>
      <c r="AM84" s="128">
        <v>0</v>
      </c>
      <c r="AN84" s="128">
        <v>0</v>
      </c>
      <c r="AO84" s="128">
        <v>0</v>
      </c>
      <c r="AP84" s="128">
        <v>0</v>
      </c>
      <c r="AQ84" s="128">
        <v>0</v>
      </c>
      <c r="AR84" s="128">
        <v>0</v>
      </c>
      <c r="AS84" s="128">
        <v>0</v>
      </c>
      <c r="AT84" s="128">
        <f>VLOOKUP($A84,'[1]New ISB'!$B:$AW,45,0)</f>
        <v>477732.78677573998</v>
      </c>
      <c r="AU84" s="128">
        <f>VLOOKUP($A84,'[1]New ISB'!$B:$AW,46,0)</f>
        <v>161698.74618030884</v>
      </c>
      <c r="AV84" s="128">
        <f>VLOOKUP($A84,'[1]New ISB'!$B:$AW,47,0)</f>
        <v>135927.04000000001</v>
      </c>
      <c r="AW84" s="128">
        <f>VLOOKUP($A84,'[1]New ISB'!$B:$AW,48,0)</f>
        <v>67167.654041134752</v>
      </c>
      <c r="AX84" s="128">
        <f>VLOOKUP($A84,'[1]New ISB'!$B:$AX,49,0)</f>
        <v>775358.57295604888</v>
      </c>
      <c r="AY84" s="128">
        <f>VLOOKUP($A84,'[1]New ISB'!$B:$BB,50,0)</f>
        <v>771108.97295604891</v>
      </c>
      <c r="AZ84" s="128">
        <f>VLOOKUP($A84,'[1]New ISB'!$B:$BB,51,0)</f>
        <v>4405</v>
      </c>
      <c r="BA84" s="128">
        <f>VLOOKUP($A84,'[1]New ISB'!$B:$BB,52,0)</f>
        <v>607890</v>
      </c>
      <c r="BB84" s="128">
        <f>VLOOKUP($A84,'[1]New ISB'!$B:$BB,53,0)</f>
        <v>0</v>
      </c>
      <c r="BC84" s="128">
        <f>VLOOKUP($A84,'[1]New ISB'!$B:$BC,54,0)</f>
        <v>0</v>
      </c>
      <c r="BD84" s="128">
        <f>VLOOKUP($A84,'[1]New ISB'!$B:$BD,55,0)</f>
        <v>775358.57295604888</v>
      </c>
      <c r="BE84" s="128">
        <f>VLOOKUP($A84,'[1]New ISB'!$B:$BE,56,0)</f>
        <v>775358.57295604888</v>
      </c>
      <c r="BF84" s="128">
        <f>VLOOKUP($A84,'[1]New ISB'!$B:$BF,57,0)</f>
        <v>0</v>
      </c>
      <c r="BG84" s="128">
        <f>VLOOKUP(A84,'[1]New ISB'!$B:$BG,58,0)</f>
        <v>612139.6</v>
      </c>
      <c r="BH84" s="128">
        <f>VLOOKUP($A84,'[1]New ISB'!$B:$BH,59,0)</f>
        <v>476212.56</v>
      </c>
      <c r="BI84" s="128">
        <f>VLOOKUP($A84,'[1]New ISB'!$B:$BI,60,0)</f>
        <v>639431.53295604896</v>
      </c>
      <c r="BJ84" s="128">
        <f>VLOOKUP($A84,'[1]New ISB'!$B:$BJ,61,0)</f>
        <v>4633.5618330148473</v>
      </c>
      <c r="BK84" s="128">
        <f>VLOOKUP($A84,'[1]New ISB'!$B:$BK,62,0)</f>
        <v>4365.9936755244744</v>
      </c>
      <c r="BL84" s="128">
        <f>VLOOKUP($A84,'[1]New ISB'!$B:$BL,63,0)</f>
        <v>6.128459575888659E-2</v>
      </c>
      <c r="BM84" s="128">
        <f>VLOOKUP($A84,'[1]New ISB'!$B:$BM,64,0)</f>
        <v>0</v>
      </c>
      <c r="BN84" s="128">
        <f>VLOOKUP($A84,'[1]New ISB'!$B:$BN,65,0)</f>
        <v>0</v>
      </c>
      <c r="BO84" s="128">
        <f>VLOOKUP($A84,'[1]New ISB'!$B:$BO,66,0)</f>
        <v>775358.57295604888</v>
      </c>
      <c r="BP84" s="128">
        <f>VLOOKUP($A84,'[1]New ISB'!$B:$BP,67,0)</f>
        <v>5587.7461808409344</v>
      </c>
      <c r="BQ84" s="129" t="str">
        <f>VLOOKUP($A84,'[1]New ISB'!$B:$BQ,68,0)</f>
        <v>Y</v>
      </c>
      <c r="BR84" s="155">
        <f>VLOOKUP($A84,'[1]New ISB'!$B:$BR,69,0)</f>
        <v>5618.5403837394842</v>
      </c>
      <c r="BS84" s="155">
        <f>VLOOKUP($A84,'[1]New ISB'!$B:$BS,70,0)</f>
        <v>5.6805440704713828E-2</v>
      </c>
      <c r="BT84" s="155">
        <f>VLOOKUP($A84,'[1]New ISB'!$B:$BT,71,0)</f>
        <v>0</v>
      </c>
      <c r="BU84" s="155">
        <f>VLOOKUP($A84,'[1]New ISB'!$B:$BU,72,0)</f>
        <v>775358.57295604888</v>
      </c>
      <c r="BV84" s="128">
        <v>0</v>
      </c>
      <c r="BW84" s="155">
        <f>VLOOKUP($A84,'[1]New ISB'!$B:$BW,74,0)</f>
        <v>775358.57295604888</v>
      </c>
      <c r="BY84" s="155">
        <f>VLOOKUP($A84,'[1]New ISB'!$B:$BX,75,0)</f>
        <v>4249.6000000000004</v>
      </c>
      <c r="BZ84" s="128">
        <f>VLOOKUP(A84,'[1]New ISB'!$B:$F,5,0)</f>
        <v>138</v>
      </c>
      <c r="CA84" s="126">
        <v>0</v>
      </c>
      <c r="CB84" s="126">
        <v>0</v>
      </c>
      <c r="CD84" s="128"/>
      <c r="CH84" s="126" t="s">
        <v>182</v>
      </c>
      <c r="CI84" s="126">
        <v>2299</v>
      </c>
      <c r="CJ84" s="146"/>
      <c r="CK84" s="147"/>
    </row>
    <row r="85" spans="1:89" x14ac:dyDescent="0.25">
      <c r="A85" s="126">
        <v>147380</v>
      </c>
      <c r="B85" s="126">
        <v>8262326</v>
      </c>
      <c r="C85" s="126" t="s">
        <v>82</v>
      </c>
      <c r="D85" s="128">
        <f>VLOOKUP($A85,'[1]New ISB'!$B:$GE,4,0)</f>
        <v>175</v>
      </c>
      <c r="E85" s="128">
        <f>VLOOKUP($A85,'[1]New ISB'!$B:$GE,5,0)</f>
        <v>175</v>
      </c>
      <c r="F85" s="128">
        <f>VLOOKUP($A85,'[1]New ISB'!$B:$GE,6,0)</f>
        <v>0</v>
      </c>
      <c r="G85" s="128">
        <f>VLOOKUP($A85,'[1]New ISB'!$B:$J,7,0)</f>
        <v>605820.56294024992</v>
      </c>
      <c r="H85" s="128">
        <f>VLOOKUP($A85,'[1]New ISB'!$B:$J,8,0)</f>
        <v>0</v>
      </c>
      <c r="I85" s="128">
        <f>VLOOKUP($A85,'[1]New ISB'!$B:$J,9,0)</f>
        <v>0</v>
      </c>
      <c r="J85" s="128">
        <f>VLOOKUP($A85,'[1]New ISB'!$B:$N,10,0)</f>
        <v>6419.2752000000019</v>
      </c>
      <c r="K85" s="128">
        <f>VLOOKUP($A85,'[1]New ISB'!$B:$N,11,0)</f>
        <v>0</v>
      </c>
      <c r="L85" s="128">
        <f>VLOOKUP($A85,'[1]New ISB'!$B:$N,12,0)</f>
        <v>9428.3104500000027</v>
      </c>
      <c r="M85" s="128">
        <f>VLOOKUP($A85,'[1]New ISB'!$B:$N,13,0)</f>
        <v>0</v>
      </c>
      <c r="N85" s="128">
        <f>VLOOKUP($A85,'[1]New ISB'!$B:$AK,14,0)</f>
        <v>1419.6474000000005</v>
      </c>
      <c r="O85" s="128">
        <f>VLOOKUP($A85,'[1]New ISB'!$B:$AK,15,0)</f>
        <v>4608.7103999999981</v>
      </c>
      <c r="P85" s="128">
        <f>VLOOKUP($A85,'[1]New ISB'!$B:$AK,16,0)</f>
        <v>905.28239999999778</v>
      </c>
      <c r="Q85" s="128">
        <f>VLOOKUP($A85,'[1]New ISB'!$B:$AK,17,0)</f>
        <v>987.58079999999757</v>
      </c>
      <c r="R85" s="128">
        <f>VLOOKUP($A85,'[1]New ISB'!$B:$AK,18,0)</f>
        <v>0</v>
      </c>
      <c r="S85" s="128">
        <f>VLOOKUP($A85,'[1]New ISB'!$B:$AK,19,0)</f>
        <v>0</v>
      </c>
      <c r="T85" s="128">
        <f>VLOOKUP($A85,'[1]New ISB'!$B:$AK,20,0)</f>
        <v>0</v>
      </c>
      <c r="U85" s="128">
        <f>VLOOKUP($A85,'[1]New ISB'!$B:$AK,21,0)</f>
        <v>0</v>
      </c>
      <c r="V85" s="128">
        <f>VLOOKUP($A85,'[1]New ISB'!$B:$AK,22,0)</f>
        <v>0</v>
      </c>
      <c r="W85" s="128">
        <f>VLOOKUP($A85,'[1]New ISB'!$B:$AK,23,0)</f>
        <v>0</v>
      </c>
      <c r="X85" s="128">
        <f>VLOOKUP($A85,'[1]New ISB'!$B:$AK,24,0)</f>
        <v>0</v>
      </c>
      <c r="Y85" s="128">
        <f>VLOOKUP($A85,'[1]New ISB'!$B:$AK,25,0)</f>
        <v>0</v>
      </c>
      <c r="Z85" s="128">
        <f>VLOOKUP($A85,'[1]New ISB'!$B:$AB,26,0)</f>
        <v>48668.518855932176</v>
      </c>
      <c r="AA85" s="128">
        <f>VLOOKUP($A85,'[1]New ISB'!$B:$AB,27,0)</f>
        <v>0</v>
      </c>
      <c r="AB85" s="128">
        <v>0</v>
      </c>
      <c r="AC85" s="128">
        <f>VLOOKUP($A85,'[1]New ISB'!$B:$AD,28,0)</f>
        <v>59973.119991874366</v>
      </c>
      <c r="AD85" s="128">
        <f>VLOOKUP($A85,'[1]New ISB'!$B:$AD,29,0)</f>
        <v>0</v>
      </c>
      <c r="AE85" s="128">
        <f>VLOOKUP($A85,'[1]New ISB'!$B:$AF,30,0)</f>
        <v>0</v>
      </c>
      <c r="AF85" s="128">
        <f>VLOOKUP($A85,'[1]New ISB'!$B:$AF,31,0)</f>
        <v>0</v>
      </c>
      <c r="AG85" s="128">
        <f>VLOOKUP(A85,'[1]New ISB'!$B:$AG,32,0)</f>
        <v>131677.44</v>
      </c>
      <c r="AH85" s="128">
        <f>VLOOKUP(A85,'[1]New ISB'!$B:$AH,33,0)</f>
        <v>0</v>
      </c>
      <c r="AI85" s="128">
        <v>0</v>
      </c>
      <c r="AJ85" s="128">
        <f>VLOOKUP(A85,'[1]New ISB'!$B:$AJ,35,0)</f>
        <v>0</v>
      </c>
      <c r="AK85" s="128">
        <f>VLOOKUP(A85,'[1]New ISB'!$B:$AK,36,0)</f>
        <v>3968</v>
      </c>
      <c r="AL85" s="128">
        <v>0</v>
      </c>
      <c r="AM85" s="128">
        <v>0</v>
      </c>
      <c r="AN85" s="128">
        <v>0</v>
      </c>
      <c r="AO85" s="128">
        <v>0</v>
      </c>
      <c r="AP85" s="128">
        <v>0</v>
      </c>
      <c r="AQ85" s="128">
        <v>0</v>
      </c>
      <c r="AR85" s="128">
        <v>0</v>
      </c>
      <c r="AS85" s="128">
        <v>0</v>
      </c>
      <c r="AT85" s="128">
        <f>VLOOKUP($A85,'[1]New ISB'!$B:$AW,45,0)</f>
        <v>605820.56294024992</v>
      </c>
      <c r="AU85" s="128">
        <f>VLOOKUP($A85,'[1]New ISB'!$B:$AW,46,0)</f>
        <v>132410.44549780653</v>
      </c>
      <c r="AV85" s="128">
        <f>VLOOKUP($A85,'[1]New ISB'!$B:$AW,47,0)</f>
        <v>135645.44</v>
      </c>
      <c r="AW85" s="128">
        <f>VLOOKUP($A85,'[1]New ISB'!$B:$AW,48,0)</f>
        <v>59154.255493790944</v>
      </c>
      <c r="AX85" s="128">
        <f>VLOOKUP($A85,'[1]New ISB'!$B:$AX,49,0)</f>
        <v>873876.44843805651</v>
      </c>
      <c r="AY85" s="128">
        <f>VLOOKUP($A85,'[1]New ISB'!$B:$BB,50,0)</f>
        <v>869908.44843805651</v>
      </c>
      <c r="AZ85" s="128">
        <f>VLOOKUP($A85,'[1]New ISB'!$B:$BB,51,0)</f>
        <v>4405</v>
      </c>
      <c r="BA85" s="128">
        <f>VLOOKUP($A85,'[1]New ISB'!$B:$BB,52,0)</f>
        <v>770875</v>
      </c>
      <c r="BB85" s="128">
        <f>VLOOKUP($A85,'[1]New ISB'!$B:$BB,53,0)</f>
        <v>0</v>
      </c>
      <c r="BC85" s="128">
        <f>VLOOKUP($A85,'[1]New ISB'!$B:$BC,54,0)</f>
        <v>0</v>
      </c>
      <c r="BD85" s="128">
        <f>VLOOKUP($A85,'[1]New ISB'!$B:$BD,55,0)</f>
        <v>873876.44843805651</v>
      </c>
      <c r="BE85" s="128">
        <f>VLOOKUP($A85,'[1]New ISB'!$B:$BE,56,0)</f>
        <v>873876.44843805651</v>
      </c>
      <c r="BF85" s="128">
        <f>VLOOKUP($A85,'[1]New ISB'!$B:$BF,57,0)</f>
        <v>0</v>
      </c>
      <c r="BG85" s="128">
        <f>VLOOKUP(A85,'[1]New ISB'!$B:$BG,58,0)</f>
        <v>774843</v>
      </c>
      <c r="BH85" s="128">
        <f>VLOOKUP($A85,'[1]New ISB'!$B:$BH,59,0)</f>
        <v>639197.56000000006</v>
      </c>
      <c r="BI85" s="128">
        <f>VLOOKUP($A85,'[1]New ISB'!$B:$BI,60,0)</f>
        <v>738231.00843805657</v>
      </c>
      <c r="BJ85" s="128">
        <f>VLOOKUP($A85,'[1]New ISB'!$B:$BJ,61,0)</f>
        <v>4218.462905360323</v>
      </c>
      <c r="BK85" s="128">
        <f>VLOOKUP($A85,'[1]New ISB'!$B:$BK,62,0)</f>
        <v>4039.3843649717514</v>
      </c>
      <c r="BL85" s="128">
        <f>VLOOKUP($A85,'[1]New ISB'!$B:$BL,63,0)</f>
        <v>4.4333127082800877E-2</v>
      </c>
      <c r="BM85" s="128">
        <f>VLOOKUP($A85,'[1]New ISB'!$B:$BM,64,0)</f>
        <v>0</v>
      </c>
      <c r="BN85" s="128">
        <f>VLOOKUP($A85,'[1]New ISB'!$B:$BN,65,0)</f>
        <v>0</v>
      </c>
      <c r="BO85" s="128">
        <f>VLOOKUP($A85,'[1]New ISB'!$B:$BO,66,0)</f>
        <v>873876.44843805651</v>
      </c>
      <c r="BP85" s="128">
        <f>VLOOKUP($A85,'[1]New ISB'!$B:$BP,67,0)</f>
        <v>4970.9054196460374</v>
      </c>
      <c r="BQ85" s="129" t="str">
        <f>VLOOKUP($A85,'[1]New ISB'!$B:$BQ,68,0)</f>
        <v>Y</v>
      </c>
      <c r="BR85" s="155">
        <f>VLOOKUP($A85,'[1]New ISB'!$B:$BR,69,0)</f>
        <v>4993.5797053603228</v>
      </c>
      <c r="BS85" s="155">
        <f>VLOOKUP($A85,'[1]New ISB'!$B:$BS,70,0)</f>
        <v>3.9085929228661165E-2</v>
      </c>
      <c r="BT85" s="155">
        <f>VLOOKUP($A85,'[1]New ISB'!$B:$BT,71,0)</f>
        <v>0</v>
      </c>
      <c r="BU85" s="155">
        <f>VLOOKUP($A85,'[1]New ISB'!$B:$BU,72,0)</f>
        <v>873876.44843805651</v>
      </c>
      <c r="BV85" s="128">
        <v>0</v>
      </c>
      <c r="BW85" s="155">
        <f>VLOOKUP($A85,'[1]New ISB'!$B:$BW,74,0)</f>
        <v>873876.44843805651</v>
      </c>
      <c r="BY85" s="155">
        <f>VLOOKUP($A85,'[1]New ISB'!$B:$BX,75,0)</f>
        <v>3968</v>
      </c>
      <c r="BZ85" s="128">
        <f>VLOOKUP(A85,'[1]New ISB'!$B:$F,5,0)</f>
        <v>175</v>
      </c>
      <c r="CA85" s="126">
        <v>0</v>
      </c>
      <c r="CB85" s="126">
        <v>0</v>
      </c>
      <c r="CD85" s="128"/>
      <c r="CH85" s="126" t="s">
        <v>183</v>
      </c>
      <c r="CI85" s="126">
        <v>3066</v>
      </c>
      <c r="CJ85" s="146"/>
      <c r="CK85" s="147"/>
    </row>
    <row r="86" spans="1:89" x14ac:dyDescent="0.25">
      <c r="A86" s="126">
        <v>139449</v>
      </c>
      <c r="B86" s="126">
        <v>8262331</v>
      </c>
      <c r="C86" s="126" t="s">
        <v>141</v>
      </c>
      <c r="D86" s="128">
        <f>VLOOKUP($A86,'[1]New ISB'!$B:$GE,4,0)</f>
        <v>377</v>
      </c>
      <c r="E86" s="128">
        <f>VLOOKUP($A86,'[1]New ISB'!$B:$GE,5,0)</f>
        <v>377</v>
      </c>
      <c r="F86" s="128">
        <f>VLOOKUP($A86,'[1]New ISB'!$B:$GE,6,0)</f>
        <v>0</v>
      </c>
      <c r="G86" s="128">
        <f>VLOOKUP($A86,'[1]New ISB'!$B:$J,7,0)</f>
        <v>1305110.58416271</v>
      </c>
      <c r="H86" s="128">
        <f>VLOOKUP($A86,'[1]New ISB'!$B:$J,8,0)</f>
        <v>0</v>
      </c>
      <c r="I86" s="128">
        <f>VLOOKUP($A86,'[1]New ISB'!$B:$J,9,0)</f>
        <v>0</v>
      </c>
      <c r="J86" s="128">
        <f>VLOOKUP($A86,'[1]New ISB'!$B:$N,10,0)</f>
        <v>41972.183999999928</v>
      </c>
      <c r="K86" s="128">
        <f>VLOOKUP($A86,'[1]New ISB'!$B:$N,11,0)</f>
        <v>0</v>
      </c>
      <c r="L86" s="128">
        <f>VLOOKUP($A86,'[1]New ISB'!$B:$N,12,0)</f>
        <v>65998.173150000104</v>
      </c>
      <c r="M86" s="128">
        <f>VLOOKUP($A86,'[1]New ISB'!$B:$N,13,0)</f>
        <v>0</v>
      </c>
      <c r="N86" s="128">
        <f>VLOOKUP($A86,'[1]New ISB'!$B:$AK,14,0)</f>
        <v>4258.9422000000022</v>
      </c>
      <c r="O86" s="128">
        <f>VLOOKUP($A86,'[1]New ISB'!$B:$AK,15,0)</f>
        <v>6048.9324000000006</v>
      </c>
      <c r="P86" s="128">
        <f>VLOOKUP($A86,'[1]New ISB'!$B:$AK,16,0)</f>
        <v>4979.0531999999912</v>
      </c>
      <c r="Q86" s="128">
        <f>VLOOKUP($A86,'[1]New ISB'!$B:$AK,17,0)</f>
        <v>4937.9039999999923</v>
      </c>
      <c r="R86" s="128">
        <f>VLOOKUP($A86,'[1]New ISB'!$B:$AK,18,0)</f>
        <v>2098.6091999999967</v>
      </c>
      <c r="S86" s="128">
        <f>VLOOKUP($A86,'[1]New ISB'!$B:$AK,19,0)</f>
        <v>0</v>
      </c>
      <c r="T86" s="128">
        <f>VLOOKUP($A86,'[1]New ISB'!$B:$AK,20,0)</f>
        <v>0</v>
      </c>
      <c r="U86" s="128">
        <f>VLOOKUP($A86,'[1]New ISB'!$B:$AK,21,0)</f>
        <v>0</v>
      </c>
      <c r="V86" s="128">
        <f>VLOOKUP($A86,'[1]New ISB'!$B:$AK,22,0)</f>
        <v>0</v>
      </c>
      <c r="W86" s="128">
        <f>VLOOKUP($A86,'[1]New ISB'!$B:$AK,23,0)</f>
        <v>0</v>
      </c>
      <c r="X86" s="128">
        <f>VLOOKUP($A86,'[1]New ISB'!$B:$AK,24,0)</f>
        <v>0</v>
      </c>
      <c r="Y86" s="128">
        <f>VLOOKUP($A86,'[1]New ISB'!$B:$AK,25,0)</f>
        <v>0</v>
      </c>
      <c r="Z86" s="128">
        <f>VLOOKUP($A86,'[1]New ISB'!$B:$AB,26,0)</f>
        <v>28268.125092513372</v>
      </c>
      <c r="AA86" s="128">
        <f>VLOOKUP($A86,'[1]New ISB'!$B:$AB,27,0)</f>
        <v>0</v>
      </c>
      <c r="AB86" s="128">
        <v>0</v>
      </c>
      <c r="AC86" s="128">
        <f>VLOOKUP($A86,'[1]New ISB'!$B:$AD,28,0)</f>
        <v>93441.656309338257</v>
      </c>
      <c r="AD86" s="128">
        <f>VLOOKUP($A86,'[1]New ISB'!$B:$AD,29,0)</f>
        <v>0</v>
      </c>
      <c r="AE86" s="128">
        <f>VLOOKUP($A86,'[1]New ISB'!$B:$AF,30,0)</f>
        <v>0</v>
      </c>
      <c r="AF86" s="128">
        <f>VLOOKUP($A86,'[1]New ISB'!$B:$AF,31,0)</f>
        <v>0</v>
      </c>
      <c r="AG86" s="128">
        <f>VLOOKUP(A86,'[1]New ISB'!$B:$AG,32,0)</f>
        <v>131677.44</v>
      </c>
      <c r="AH86" s="128">
        <f>VLOOKUP(A86,'[1]New ISB'!$B:$AH,33,0)</f>
        <v>0</v>
      </c>
      <c r="AI86" s="128">
        <v>0</v>
      </c>
      <c r="AJ86" s="128">
        <f>VLOOKUP(A86,'[1]New ISB'!$B:$AJ,35,0)</f>
        <v>0</v>
      </c>
      <c r="AK86" s="128">
        <f>VLOOKUP(A86,'[1]New ISB'!$B:$AK,36,0)</f>
        <v>10956.8</v>
      </c>
      <c r="AL86" s="128">
        <v>0</v>
      </c>
      <c r="AM86" s="128">
        <v>0</v>
      </c>
      <c r="AN86" s="128">
        <v>0</v>
      </c>
      <c r="AO86" s="128">
        <v>0</v>
      </c>
      <c r="AP86" s="128">
        <v>0</v>
      </c>
      <c r="AQ86" s="128">
        <v>0</v>
      </c>
      <c r="AR86" s="128">
        <v>0</v>
      </c>
      <c r="AS86" s="128">
        <v>0</v>
      </c>
      <c r="AT86" s="128">
        <f>VLOOKUP($A86,'[1]New ISB'!$B:$AW,45,0)</f>
        <v>1305110.58416271</v>
      </c>
      <c r="AU86" s="128">
        <f>VLOOKUP($A86,'[1]New ISB'!$B:$AW,46,0)</f>
        <v>252003.57955185164</v>
      </c>
      <c r="AV86" s="128">
        <f>VLOOKUP($A86,'[1]New ISB'!$B:$AW,47,0)</f>
        <v>142634.23999999999</v>
      </c>
      <c r="AW86" s="128">
        <f>VLOOKUP($A86,'[1]New ISB'!$B:$AW,48,0)</f>
        <v>127761.62171189737</v>
      </c>
      <c r="AX86" s="128">
        <f>VLOOKUP($A86,'[1]New ISB'!$B:$AX,49,0)</f>
        <v>1699748.4037145616</v>
      </c>
      <c r="AY86" s="128">
        <f>VLOOKUP($A86,'[1]New ISB'!$B:$BB,50,0)</f>
        <v>1688791.6037145616</v>
      </c>
      <c r="AZ86" s="128">
        <f>VLOOKUP($A86,'[1]New ISB'!$B:$BB,51,0)</f>
        <v>4405</v>
      </c>
      <c r="BA86" s="128">
        <f>VLOOKUP($A86,'[1]New ISB'!$B:$BB,52,0)</f>
        <v>1660685</v>
      </c>
      <c r="BB86" s="128">
        <f>VLOOKUP($A86,'[1]New ISB'!$B:$BB,53,0)</f>
        <v>0</v>
      </c>
      <c r="BC86" s="128">
        <f>VLOOKUP($A86,'[1]New ISB'!$B:$BC,54,0)</f>
        <v>0</v>
      </c>
      <c r="BD86" s="128">
        <f>VLOOKUP($A86,'[1]New ISB'!$B:$BD,55,0)</f>
        <v>1699748.4037145616</v>
      </c>
      <c r="BE86" s="128">
        <f>VLOOKUP($A86,'[1]New ISB'!$B:$BE,56,0)</f>
        <v>1699748.4037145618</v>
      </c>
      <c r="BF86" s="128">
        <f>VLOOKUP($A86,'[1]New ISB'!$B:$BF,57,0)</f>
        <v>0</v>
      </c>
      <c r="BG86" s="128">
        <f>VLOOKUP(A86,'[1]New ISB'!$B:$BG,58,0)</f>
        <v>1671641.8</v>
      </c>
      <c r="BH86" s="128">
        <f>VLOOKUP($A86,'[1]New ISB'!$B:$BH,59,0)</f>
        <v>1529007.56</v>
      </c>
      <c r="BI86" s="128">
        <f>VLOOKUP($A86,'[1]New ISB'!$B:$BI,60,0)</f>
        <v>1557114.1637145616</v>
      </c>
      <c r="BJ86" s="128">
        <f>VLOOKUP($A86,'[1]New ISB'!$B:$BJ,61,0)</f>
        <v>4130.2762963250971</v>
      </c>
      <c r="BK86" s="128">
        <f>VLOOKUP($A86,'[1]New ISB'!$B:$BK,62,0)</f>
        <v>4043.3998828877006</v>
      </c>
      <c r="BL86" s="128">
        <f>VLOOKUP($A86,'[1]New ISB'!$B:$BL,63,0)</f>
        <v>2.1485981093552226E-2</v>
      </c>
      <c r="BM86" s="128">
        <f>VLOOKUP($A86,'[1]New ISB'!$B:$BM,64,0)</f>
        <v>0</v>
      </c>
      <c r="BN86" s="128">
        <f>VLOOKUP($A86,'[1]New ISB'!$B:$BN,65,0)</f>
        <v>0</v>
      </c>
      <c r="BO86" s="128">
        <f>VLOOKUP($A86,'[1]New ISB'!$B:$BO,66,0)</f>
        <v>1699748.4037145616</v>
      </c>
      <c r="BP86" s="128">
        <f>VLOOKUP($A86,'[1]New ISB'!$B:$BP,67,0)</f>
        <v>4479.5533255028158</v>
      </c>
      <c r="BQ86" s="129" t="str">
        <f>VLOOKUP($A86,'[1]New ISB'!$B:$BQ,68,0)</f>
        <v>Y</v>
      </c>
      <c r="BR86" s="155">
        <f>VLOOKUP($A86,'[1]New ISB'!$B:$BR,69,0)</f>
        <v>4508.6164554762909</v>
      </c>
      <c r="BS86" s="155">
        <f>VLOOKUP($A86,'[1]New ISB'!$B:$BS,70,0)</f>
        <v>1.8948218169797082E-2</v>
      </c>
      <c r="BT86" s="155">
        <f>VLOOKUP($A86,'[1]New ISB'!$B:$BT,71,0)</f>
        <v>0</v>
      </c>
      <c r="BU86" s="155">
        <f>VLOOKUP($A86,'[1]New ISB'!$B:$BU,72,0)</f>
        <v>1699748.4037145616</v>
      </c>
      <c r="BV86" s="128">
        <v>0</v>
      </c>
      <c r="BW86" s="155">
        <f>VLOOKUP($A86,'[1]New ISB'!$B:$BW,74,0)</f>
        <v>1699748.4037145616</v>
      </c>
      <c r="BY86" s="155">
        <f>VLOOKUP($A86,'[1]New ISB'!$B:$BX,75,0)</f>
        <v>10956.8</v>
      </c>
      <c r="BZ86" s="128">
        <f>VLOOKUP(A86,'[1]New ISB'!$B:$F,5,0)</f>
        <v>377</v>
      </c>
      <c r="CA86" s="126">
        <v>0</v>
      </c>
      <c r="CB86" s="126">
        <v>0</v>
      </c>
      <c r="CD86" s="128"/>
      <c r="CH86" s="126" t="s">
        <v>184</v>
      </c>
      <c r="CI86" s="126">
        <v>3383</v>
      </c>
      <c r="CJ86" s="146"/>
      <c r="CK86" s="147"/>
    </row>
    <row r="87" spans="1:89" x14ac:dyDescent="0.25">
      <c r="A87" s="126">
        <v>139861</v>
      </c>
      <c r="B87" s="126">
        <v>8262332</v>
      </c>
      <c r="C87" s="126" t="s">
        <v>155</v>
      </c>
      <c r="D87" s="128">
        <f>VLOOKUP($A87,'[1]New ISB'!$B:$GE,4,0)</f>
        <v>465</v>
      </c>
      <c r="E87" s="128">
        <f>VLOOKUP($A87,'[1]New ISB'!$B:$GE,5,0)</f>
        <v>465</v>
      </c>
      <c r="F87" s="128">
        <f>VLOOKUP($A87,'[1]New ISB'!$B:$GE,6,0)</f>
        <v>0</v>
      </c>
      <c r="G87" s="128">
        <f>VLOOKUP($A87,'[1]New ISB'!$B:$J,7,0)</f>
        <v>1609751.78152695</v>
      </c>
      <c r="H87" s="128">
        <f>VLOOKUP($A87,'[1]New ISB'!$B:$J,8,0)</f>
        <v>0</v>
      </c>
      <c r="I87" s="128">
        <f>VLOOKUP($A87,'[1]New ISB'!$B:$J,9,0)</f>
        <v>0</v>
      </c>
      <c r="J87" s="128">
        <f>VLOOKUP($A87,'[1]New ISB'!$B:$N,10,0)</f>
        <v>41478.39360000009</v>
      </c>
      <c r="K87" s="128">
        <f>VLOOKUP($A87,'[1]New ISB'!$B:$N,11,0)</f>
        <v>0</v>
      </c>
      <c r="L87" s="128">
        <f>VLOOKUP($A87,'[1]New ISB'!$B:$N,12,0)</f>
        <v>65998.173150000075</v>
      </c>
      <c r="M87" s="128">
        <f>VLOOKUP($A87,'[1]New ISB'!$B:$N,13,0)</f>
        <v>0</v>
      </c>
      <c r="N87" s="128">
        <f>VLOOKUP($A87,'[1]New ISB'!$B:$AK,14,0)</f>
        <v>3312.5105999999964</v>
      </c>
      <c r="O87" s="128">
        <f>VLOOKUP($A87,'[1]New ISB'!$B:$AK,15,0)</f>
        <v>3744.5771999999965</v>
      </c>
      <c r="P87" s="128">
        <f>VLOOKUP($A87,'[1]New ISB'!$B:$AK,16,0)</f>
        <v>4073.7707999999957</v>
      </c>
      <c r="Q87" s="128">
        <f>VLOOKUP($A87,'[1]New ISB'!$B:$AK,17,0)</f>
        <v>493.79039999999947</v>
      </c>
      <c r="R87" s="128">
        <f>VLOOKUP($A87,'[1]New ISB'!$B:$AK,18,0)</f>
        <v>0</v>
      </c>
      <c r="S87" s="128">
        <f>VLOOKUP($A87,'[1]New ISB'!$B:$AK,19,0)</f>
        <v>0</v>
      </c>
      <c r="T87" s="128">
        <f>VLOOKUP($A87,'[1]New ISB'!$B:$AK,20,0)</f>
        <v>0</v>
      </c>
      <c r="U87" s="128">
        <f>VLOOKUP($A87,'[1]New ISB'!$B:$AK,21,0)</f>
        <v>0</v>
      </c>
      <c r="V87" s="128">
        <f>VLOOKUP($A87,'[1]New ISB'!$B:$AK,22,0)</f>
        <v>0</v>
      </c>
      <c r="W87" s="128">
        <f>VLOOKUP($A87,'[1]New ISB'!$B:$AK,23,0)</f>
        <v>0</v>
      </c>
      <c r="X87" s="128">
        <f>VLOOKUP($A87,'[1]New ISB'!$B:$AK,24,0)</f>
        <v>0</v>
      </c>
      <c r="Y87" s="128">
        <f>VLOOKUP($A87,'[1]New ISB'!$B:$AK,25,0)</f>
        <v>0</v>
      </c>
      <c r="Z87" s="128">
        <f>VLOOKUP($A87,'[1]New ISB'!$B:$AB,26,0)</f>
        <v>30429.833400000076</v>
      </c>
      <c r="AA87" s="128">
        <f>VLOOKUP($A87,'[1]New ISB'!$B:$AB,27,0)</f>
        <v>0</v>
      </c>
      <c r="AB87" s="128">
        <v>0</v>
      </c>
      <c r="AC87" s="128">
        <f>VLOOKUP($A87,'[1]New ISB'!$B:$AD,28,0)</f>
        <v>138985.13293409115</v>
      </c>
      <c r="AD87" s="128">
        <f>VLOOKUP($A87,'[1]New ISB'!$B:$AD,29,0)</f>
        <v>0</v>
      </c>
      <c r="AE87" s="128">
        <f>VLOOKUP($A87,'[1]New ISB'!$B:$AF,30,0)</f>
        <v>0</v>
      </c>
      <c r="AF87" s="128">
        <f>VLOOKUP($A87,'[1]New ISB'!$B:$AF,31,0)</f>
        <v>0</v>
      </c>
      <c r="AG87" s="128">
        <f>VLOOKUP(A87,'[1]New ISB'!$B:$AG,32,0)</f>
        <v>131677.44</v>
      </c>
      <c r="AH87" s="128">
        <f>VLOOKUP(A87,'[1]New ISB'!$B:$AH,33,0)</f>
        <v>0</v>
      </c>
      <c r="AI87" s="128">
        <v>0</v>
      </c>
      <c r="AJ87" s="128">
        <f>VLOOKUP(A87,'[1]New ISB'!$B:$AJ,35,0)</f>
        <v>0</v>
      </c>
      <c r="AK87" s="128">
        <f>VLOOKUP(A87,'[1]New ISB'!$B:$AK,36,0)</f>
        <v>10547.2</v>
      </c>
      <c r="AL87" s="128">
        <v>0</v>
      </c>
      <c r="AM87" s="128">
        <v>0</v>
      </c>
      <c r="AN87" s="128">
        <v>0</v>
      </c>
      <c r="AO87" s="128">
        <v>0</v>
      </c>
      <c r="AP87" s="128">
        <v>0</v>
      </c>
      <c r="AQ87" s="128">
        <v>0</v>
      </c>
      <c r="AR87" s="128">
        <v>0</v>
      </c>
      <c r="AS87" s="128">
        <v>0</v>
      </c>
      <c r="AT87" s="128">
        <f>VLOOKUP($A87,'[1]New ISB'!$B:$AW,45,0)</f>
        <v>1609751.78152695</v>
      </c>
      <c r="AU87" s="128">
        <f>VLOOKUP($A87,'[1]New ISB'!$B:$AW,46,0)</f>
        <v>288516.18208409136</v>
      </c>
      <c r="AV87" s="128">
        <f>VLOOKUP($A87,'[1]New ISB'!$B:$AW,47,0)</f>
        <v>142224.64000000001</v>
      </c>
      <c r="AW87" s="128">
        <f>VLOOKUP($A87,'[1]New ISB'!$B:$AW,48,0)</f>
        <v>156439.48914010086</v>
      </c>
      <c r="AX87" s="128">
        <f>VLOOKUP($A87,'[1]New ISB'!$B:$AX,49,0)</f>
        <v>2040492.6036110413</v>
      </c>
      <c r="AY87" s="128">
        <f>VLOOKUP($A87,'[1]New ISB'!$B:$BB,50,0)</f>
        <v>2029945.4036110414</v>
      </c>
      <c r="AZ87" s="128">
        <f>VLOOKUP($A87,'[1]New ISB'!$B:$BB,51,0)</f>
        <v>4405</v>
      </c>
      <c r="BA87" s="128">
        <f>VLOOKUP($A87,'[1]New ISB'!$B:$BB,52,0)</f>
        <v>2048325</v>
      </c>
      <c r="BB87" s="128">
        <f>VLOOKUP($A87,'[1]New ISB'!$B:$BB,53,0)</f>
        <v>18379.596388958627</v>
      </c>
      <c r="BC87" s="128">
        <f>VLOOKUP($A87,'[1]New ISB'!$B:$BC,54,0)</f>
        <v>0</v>
      </c>
      <c r="BD87" s="128">
        <f>VLOOKUP($A87,'[1]New ISB'!$B:$BD,55,0)</f>
        <v>2058872.2</v>
      </c>
      <c r="BE87" s="128">
        <f>VLOOKUP($A87,'[1]New ISB'!$B:$BE,56,0)</f>
        <v>2058872.2000000002</v>
      </c>
      <c r="BF87" s="128">
        <f>VLOOKUP($A87,'[1]New ISB'!$B:$BF,57,0)</f>
        <v>0</v>
      </c>
      <c r="BG87" s="128">
        <f>VLOOKUP(A87,'[1]New ISB'!$B:$BG,58,0)</f>
        <v>2058872.2</v>
      </c>
      <c r="BH87" s="128">
        <f>VLOOKUP($A87,'[1]New ISB'!$B:$BH,59,0)</f>
        <v>1916647.56</v>
      </c>
      <c r="BI87" s="128">
        <f>VLOOKUP($A87,'[1]New ISB'!$B:$BI,60,0)</f>
        <v>1916647.56</v>
      </c>
      <c r="BJ87" s="128">
        <f>VLOOKUP($A87,'[1]New ISB'!$B:$BJ,61,0)</f>
        <v>4121.8227096774199</v>
      </c>
      <c r="BK87" s="128">
        <f>VLOOKUP($A87,'[1]New ISB'!$B:$BK,62,0)</f>
        <v>4113.5302989517822</v>
      </c>
      <c r="BL87" s="128">
        <f>VLOOKUP($A87,'[1]New ISB'!$B:$BL,63,0)</f>
        <v>2.0158866285124302E-3</v>
      </c>
      <c r="BM87" s="128">
        <f>VLOOKUP($A87,'[1]New ISB'!$B:$BM,64,0)</f>
        <v>0</v>
      </c>
      <c r="BN87" s="128">
        <f>VLOOKUP($A87,'[1]New ISB'!$B:$BN,65,0)</f>
        <v>0</v>
      </c>
      <c r="BO87" s="128">
        <f>VLOOKUP($A87,'[1]New ISB'!$B:$BO,66,0)</f>
        <v>2058872.2</v>
      </c>
      <c r="BP87" s="128">
        <f>VLOOKUP($A87,'[1]New ISB'!$B:$BP,67,0)</f>
        <v>4405</v>
      </c>
      <c r="BQ87" s="129" t="str">
        <f>VLOOKUP($A87,'[1]New ISB'!$B:$BQ,68,0)</f>
        <v>Y</v>
      </c>
      <c r="BR87" s="155">
        <f>VLOOKUP($A87,'[1]New ISB'!$B:$BR,69,0)</f>
        <v>4427.6821505376347</v>
      </c>
      <c r="BS87" s="155">
        <f>VLOOKUP($A87,'[1]New ISB'!$B:$BS,70,0)</f>
        <v>3.6237743689599977E-3</v>
      </c>
      <c r="BT87" s="155">
        <f>VLOOKUP($A87,'[1]New ISB'!$B:$BT,71,0)</f>
        <v>0</v>
      </c>
      <c r="BU87" s="155">
        <f>VLOOKUP($A87,'[1]New ISB'!$B:$BU,72,0)</f>
        <v>2058872.2</v>
      </c>
      <c r="BV87" s="128">
        <v>0</v>
      </c>
      <c r="BW87" s="155">
        <f>VLOOKUP($A87,'[1]New ISB'!$B:$BW,74,0)</f>
        <v>2058872.2</v>
      </c>
      <c r="BY87" s="155">
        <f>VLOOKUP($A87,'[1]New ISB'!$B:$BX,75,0)</f>
        <v>10547.2</v>
      </c>
      <c r="BZ87" s="128">
        <f>VLOOKUP(A87,'[1]New ISB'!$B:$F,5,0)</f>
        <v>465</v>
      </c>
      <c r="CA87" s="126">
        <v>0</v>
      </c>
      <c r="CB87" s="126">
        <v>0</v>
      </c>
      <c r="CD87" s="128"/>
      <c r="CH87" s="126" t="s">
        <v>185</v>
      </c>
      <c r="CI87" s="126">
        <v>2029</v>
      </c>
      <c r="CJ87" s="146"/>
      <c r="CK87" s="147"/>
    </row>
    <row r="88" spans="1:89" x14ac:dyDescent="0.25">
      <c r="A88" s="126">
        <v>147381</v>
      </c>
      <c r="B88" s="126">
        <v>8262334</v>
      </c>
      <c r="C88" s="126" t="s">
        <v>143</v>
      </c>
      <c r="D88" s="128">
        <f>VLOOKUP($A88,'[1]New ISB'!$B:$GE,4,0)</f>
        <v>155</v>
      </c>
      <c r="E88" s="128">
        <f>VLOOKUP($A88,'[1]New ISB'!$B:$GE,5,0)</f>
        <v>155</v>
      </c>
      <c r="F88" s="128">
        <f>VLOOKUP($A88,'[1]New ISB'!$B:$GE,6,0)</f>
        <v>0</v>
      </c>
      <c r="G88" s="128">
        <f>VLOOKUP($A88,'[1]New ISB'!$B:$J,7,0)</f>
        <v>536583.92717565002</v>
      </c>
      <c r="H88" s="128">
        <f>VLOOKUP($A88,'[1]New ISB'!$B:$J,8,0)</f>
        <v>0</v>
      </c>
      <c r="I88" s="128">
        <f>VLOOKUP($A88,'[1]New ISB'!$B:$J,9,0)</f>
        <v>0</v>
      </c>
      <c r="J88" s="128">
        <f>VLOOKUP($A88,'[1]New ISB'!$B:$N,10,0)</f>
        <v>8394.4368000000231</v>
      </c>
      <c r="K88" s="128">
        <f>VLOOKUP($A88,'[1]New ISB'!$B:$N,11,0)</f>
        <v>0</v>
      </c>
      <c r="L88" s="128">
        <f>VLOOKUP($A88,'[1]New ISB'!$B:$N,12,0)</f>
        <v>13054.583700000054</v>
      </c>
      <c r="M88" s="128">
        <f>VLOOKUP($A88,'[1]New ISB'!$B:$N,13,0)</f>
        <v>0</v>
      </c>
      <c r="N88" s="128">
        <f>VLOOKUP($A88,'[1]New ISB'!$B:$AK,14,0)</f>
        <v>946.43159999999909</v>
      </c>
      <c r="O88" s="128">
        <f>VLOOKUP($A88,'[1]New ISB'!$B:$AK,15,0)</f>
        <v>2304.3552000000022</v>
      </c>
      <c r="P88" s="128">
        <f>VLOOKUP($A88,'[1]New ISB'!$B:$AK,16,0)</f>
        <v>0</v>
      </c>
      <c r="Q88" s="128">
        <f>VLOOKUP($A88,'[1]New ISB'!$B:$AK,17,0)</f>
        <v>3950.3232000000035</v>
      </c>
      <c r="R88" s="128">
        <f>VLOOKUP($A88,'[1]New ISB'!$B:$AK,18,0)</f>
        <v>0</v>
      </c>
      <c r="S88" s="128">
        <f>VLOOKUP($A88,'[1]New ISB'!$B:$AK,19,0)</f>
        <v>1378.4981999999989</v>
      </c>
      <c r="T88" s="128">
        <f>VLOOKUP($A88,'[1]New ISB'!$B:$AK,20,0)</f>
        <v>0</v>
      </c>
      <c r="U88" s="128">
        <f>VLOOKUP($A88,'[1]New ISB'!$B:$AK,21,0)</f>
        <v>0</v>
      </c>
      <c r="V88" s="128">
        <f>VLOOKUP($A88,'[1]New ISB'!$B:$AK,22,0)</f>
        <v>0</v>
      </c>
      <c r="W88" s="128">
        <f>VLOOKUP($A88,'[1]New ISB'!$B:$AK,23,0)</f>
        <v>0</v>
      </c>
      <c r="X88" s="128">
        <f>VLOOKUP($A88,'[1]New ISB'!$B:$AK,24,0)</f>
        <v>0</v>
      </c>
      <c r="Y88" s="128">
        <f>VLOOKUP($A88,'[1]New ISB'!$B:$AK,25,0)</f>
        <v>0</v>
      </c>
      <c r="Z88" s="128">
        <f>VLOOKUP($A88,'[1]New ISB'!$B:$AB,26,0)</f>
        <v>34119.877922330052</v>
      </c>
      <c r="AA88" s="128">
        <f>VLOOKUP($A88,'[1]New ISB'!$B:$AB,27,0)</f>
        <v>0</v>
      </c>
      <c r="AB88" s="128">
        <v>0</v>
      </c>
      <c r="AC88" s="128">
        <f>VLOOKUP($A88,'[1]New ISB'!$B:$AD,28,0)</f>
        <v>47817.827468457792</v>
      </c>
      <c r="AD88" s="128">
        <f>VLOOKUP($A88,'[1]New ISB'!$B:$AD,29,0)</f>
        <v>0</v>
      </c>
      <c r="AE88" s="128">
        <f>VLOOKUP($A88,'[1]New ISB'!$B:$AF,30,0)</f>
        <v>680.50489500000629</v>
      </c>
      <c r="AF88" s="128">
        <f>VLOOKUP($A88,'[1]New ISB'!$B:$AF,31,0)</f>
        <v>0</v>
      </c>
      <c r="AG88" s="128">
        <f>VLOOKUP(A88,'[1]New ISB'!$B:$AG,32,0)</f>
        <v>131677.44</v>
      </c>
      <c r="AH88" s="128">
        <f>VLOOKUP(A88,'[1]New ISB'!$B:$AH,33,0)</f>
        <v>0</v>
      </c>
      <c r="AI88" s="128">
        <v>0</v>
      </c>
      <c r="AJ88" s="128">
        <f>VLOOKUP(A88,'[1]New ISB'!$B:$AJ,35,0)</f>
        <v>0</v>
      </c>
      <c r="AK88" s="128">
        <f>VLOOKUP(A88,'[1]New ISB'!$B:$AK,36,0)</f>
        <v>4889.6000000000004</v>
      </c>
      <c r="AL88" s="128">
        <v>0</v>
      </c>
      <c r="AM88" s="128">
        <v>0</v>
      </c>
      <c r="AN88" s="128">
        <v>0</v>
      </c>
      <c r="AO88" s="128">
        <v>0</v>
      </c>
      <c r="AP88" s="128">
        <v>0</v>
      </c>
      <c r="AQ88" s="128">
        <v>0</v>
      </c>
      <c r="AR88" s="128">
        <v>0</v>
      </c>
      <c r="AS88" s="128">
        <v>0</v>
      </c>
      <c r="AT88" s="128">
        <f>VLOOKUP($A88,'[1]New ISB'!$B:$AW,45,0)</f>
        <v>536583.92717565002</v>
      </c>
      <c r="AU88" s="128">
        <f>VLOOKUP($A88,'[1]New ISB'!$B:$AW,46,0)</f>
        <v>112646.83898578792</v>
      </c>
      <c r="AV88" s="128">
        <f>VLOOKUP($A88,'[1]New ISB'!$B:$AW,47,0)</f>
        <v>136567.04000000001</v>
      </c>
      <c r="AW88" s="128">
        <f>VLOOKUP($A88,'[1]New ISB'!$B:$AW,48,0)</f>
        <v>52088.363787201175</v>
      </c>
      <c r="AX88" s="128">
        <f>VLOOKUP($A88,'[1]New ISB'!$B:$AX,49,0)</f>
        <v>785797.806161438</v>
      </c>
      <c r="AY88" s="128">
        <f>VLOOKUP($A88,'[1]New ISB'!$B:$BB,50,0)</f>
        <v>780908.20616143802</v>
      </c>
      <c r="AZ88" s="128">
        <f>VLOOKUP($A88,'[1]New ISB'!$B:$BB,51,0)</f>
        <v>4405</v>
      </c>
      <c r="BA88" s="128">
        <f>VLOOKUP($A88,'[1]New ISB'!$B:$BB,52,0)</f>
        <v>682775</v>
      </c>
      <c r="BB88" s="128">
        <f>VLOOKUP($A88,'[1]New ISB'!$B:$BB,53,0)</f>
        <v>0</v>
      </c>
      <c r="BC88" s="128">
        <f>VLOOKUP($A88,'[1]New ISB'!$B:$BC,54,0)</f>
        <v>0</v>
      </c>
      <c r="BD88" s="128">
        <f>VLOOKUP($A88,'[1]New ISB'!$B:$BD,55,0)</f>
        <v>785797.806161438</v>
      </c>
      <c r="BE88" s="128">
        <f>VLOOKUP($A88,'[1]New ISB'!$B:$BE,56,0)</f>
        <v>785797.806161438</v>
      </c>
      <c r="BF88" s="128">
        <f>VLOOKUP($A88,'[1]New ISB'!$B:$BF,57,0)</f>
        <v>0</v>
      </c>
      <c r="BG88" s="128">
        <f>VLOOKUP(A88,'[1]New ISB'!$B:$BG,58,0)</f>
        <v>687664.6</v>
      </c>
      <c r="BH88" s="128">
        <f>VLOOKUP($A88,'[1]New ISB'!$B:$BH,59,0)</f>
        <v>551097.55999999994</v>
      </c>
      <c r="BI88" s="128">
        <f>VLOOKUP($A88,'[1]New ISB'!$B:$BI,60,0)</f>
        <v>649230.76616143796</v>
      </c>
      <c r="BJ88" s="128">
        <f>VLOOKUP($A88,'[1]New ISB'!$B:$BJ,61,0)</f>
        <v>4188.5855881383095</v>
      </c>
      <c r="BK88" s="128">
        <f>VLOOKUP($A88,'[1]New ISB'!$B:$BK,62,0)</f>
        <v>4079.9283089171977</v>
      </c>
      <c r="BL88" s="128">
        <f>VLOOKUP($A88,'[1]New ISB'!$B:$BL,63,0)</f>
        <v>2.6632154046341363E-2</v>
      </c>
      <c r="BM88" s="128">
        <f>VLOOKUP($A88,'[1]New ISB'!$B:$BM,64,0)</f>
        <v>0</v>
      </c>
      <c r="BN88" s="128">
        <f>VLOOKUP($A88,'[1]New ISB'!$B:$BN,65,0)</f>
        <v>0</v>
      </c>
      <c r="BO88" s="128">
        <f>VLOOKUP($A88,'[1]New ISB'!$B:$BO,66,0)</f>
        <v>785797.806161438</v>
      </c>
      <c r="BP88" s="128">
        <f>VLOOKUP($A88,'[1]New ISB'!$B:$BP,67,0)</f>
        <v>5038.1174591060517</v>
      </c>
      <c r="BQ88" s="129" t="str">
        <f>VLOOKUP($A88,'[1]New ISB'!$B:$BQ,68,0)</f>
        <v>Y</v>
      </c>
      <c r="BR88" s="155">
        <f>VLOOKUP($A88,'[1]New ISB'!$B:$BR,69,0)</f>
        <v>5069.6632655576641</v>
      </c>
      <c r="BS88" s="155">
        <f>VLOOKUP($A88,'[1]New ISB'!$B:$BS,70,0)</f>
        <v>2.4219490284402179E-2</v>
      </c>
      <c r="BT88" s="155">
        <f>VLOOKUP($A88,'[1]New ISB'!$B:$BT,71,0)</f>
        <v>0</v>
      </c>
      <c r="BU88" s="155">
        <f>VLOOKUP($A88,'[1]New ISB'!$B:$BU,72,0)</f>
        <v>785797.806161438</v>
      </c>
      <c r="BV88" s="128">
        <v>0</v>
      </c>
      <c r="BW88" s="155">
        <f>VLOOKUP($A88,'[1]New ISB'!$B:$BW,74,0)</f>
        <v>785797.806161438</v>
      </c>
      <c r="BY88" s="155">
        <f>VLOOKUP($A88,'[1]New ISB'!$B:$BX,75,0)</f>
        <v>4889.6000000000004</v>
      </c>
      <c r="BZ88" s="128">
        <f>VLOOKUP(A88,'[1]New ISB'!$B:$F,5,0)</f>
        <v>155</v>
      </c>
      <c r="CA88" s="126">
        <v>0</v>
      </c>
      <c r="CB88" s="126">
        <v>0</v>
      </c>
      <c r="CD88" s="128"/>
      <c r="CH88" s="126" t="s">
        <v>186</v>
      </c>
      <c r="CI88" s="126">
        <v>3379</v>
      </c>
      <c r="CJ88" s="146"/>
      <c r="CK88" s="147"/>
    </row>
    <row r="89" spans="1:89" x14ac:dyDescent="0.25">
      <c r="A89" s="126">
        <v>146462</v>
      </c>
      <c r="B89" s="126">
        <v>8262349</v>
      </c>
      <c r="C89" s="126" t="s">
        <v>142</v>
      </c>
      <c r="D89" s="128">
        <f>VLOOKUP($A89,'[1]New ISB'!$B:$GE,4,0)</f>
        <v>237</v>
      </c>
      <c r="E89" s="128">
        <f>VLOOKUP($A89,'[1]New ISB'!$B:$GE,5,0)</f>
        <v>237</v>
      </c>
      <c r="F89" s="128">
        <f>VLOOKUP($A89,'[1]New ISB'!$B:$GE,6,0)</f>
        <v>0</v>
      </c>
      <c r="G89" s="128">
        <f>VLOOKUP($A89,'[1]New ISB'!$B:$J,7,0)</f>
        <v>820454.13381050993</v>
      </c>
      <c r="H89" s="128">
        <f>VLOOKUP($A89,'[1]New ISB'!$B:$J,8,0)</f>
        <v>0</v>
      </c>
      <c r="I89" s="128">
        <f>VLOOKUP($A89,'[1]New ISB'!$B:$J,9,0)</f>
        <v>0</v>
      </c>
      <c r="J89" s="128">
        <f>VLOOKUP($A89,'[1]New ISB'!$B:$N,10,0)</f>
        <v>26170.891199999958</v>
      </c>
      <c r="K89" s="128">
        <f>VLOOKUP($A89,'[1]New ISB'!$B:$N,11,0)</f>
        <v>0</v>
      </c>
      <c r="L89" s="128">
        <f>VLOOKUP($A89,'[1]New ISB'!$B:$N,12,0)</f>
        <v>38438.496449999933</v>
      </c>
      <c r="M89" s="128">
        <f>VLOOKUP($A89,'[1]New ISB'!$B:$N,13,0)</f>
        <v>0</v>
      </c>
      <c r="N89" s="128">
        <f>VLOOKUP($A89,'[1]New ISB'!$B:$AK,14,0)</f>
        <v>3312.5105999999992</v>
      </c>
      <c r="O89" s="128">
        <f>VLOOKUP($A89,'[1]New ISB'!$B:$AK,15,0)</f>
        <v>4032.6215999999995</v>
      </c>
      <c r="P89" s="128">
        <f>VLOOKUP($A89,'[1]New ISB'!$B:$AK,16,0)</f>
        <v>4526.4119999999975</v>
      </c>
      <c r="Q89" s="128">
        <f>VLOOKUP($A89,'[1]New ISB'!$B:$AK,17,0)</f>
        <v>3456.532800000005</v>
      </c>
      <c r="R89" s="128">
        <f>VLOOKUP($A89,'[1]New ISB'!$B:$AK,18,0)</f>
        <v>1049.3045999999995</v>
      </c>
      <c r="S89" s="128">
        <f>VLOOKUP($A89,'[1]New ISB'!$B:$AK,19,0)</f>
        <v>0</v>
      </c>
      <c r="T89" s="128">
        <f>VLOOKUP($A89,'[1]New ISB'!$B:$AK,20,0)</f>
        <v>0</v>
      </c>
      <c r="U89" s="128">
        <f>VLOOKUP($A89,'[1]New ISB'!$B:$AK,21,0)</f>
        <v>0</v>
      </c>
      <c r="V89" s="128">
        <f>VLOOKUP($A89,'[1]New ISB'!$B:$AK,22,0)</f>
        <v>0</v>
      </c>
      <c r="W89" s="128">
        <f>VLOOKUP($A89,'[1]New ISB'!$B:$AK,23,0)</f>
        <v>0</v>
      </c>
      <c r="X89" s="128">
        <f>VLOOKUP($A89,'[1]New ISB'!$B:$AK,24,0)</f>
        <v>0</v>
      </c>
      <c r="Y89" s="128">
        <f>VLOOKUP($A89,'[1]New ISB'!$B:$AK,25,0)</f>
        <v>0</v>
      </c>
      <c r="Z89" s="128">
        <f>VLOOKUP($A89,'[1]New ISB'!$B:$AB,26,0)</f>
        <v>55737.943016058416</v>
      </c>
      <c r="AA89" s="128">
        <f>VLOOKUP($A89,'[1]New ISB'!$B:$AB,27,0)</f>
        <v>0</v>
      </c>
      <c r="AB89" s="128">
        <v>0</v>
      </c>
      <c r="AC89" s="128">
        <f>VLOOKUP($A89,'[1]New ISB'!$B:$AD,28,0)</f>
        <v>72712.922167684039</v>
      </c>
      <c r="AD89" s="128">
        <f>VLOOKUP($A89,'[1]New ISB'!$B:$AD,29,0)</f>
        <v>0</v>
      </c>
      <c r="AE89" s="128">
        <f>VLOOKUP($A89,'[1]New ISB'!$B:$AF,30,0)</f>
        <v>0</v>
      </c>
      <c r="AF89" s="128">
        <f>VLOOKUP($A89,'[1]New ISB'!$B:$AF,31,0)</f>
        <v>0</v>
      </c>
      <c r="AG89" s="128">
        <f>VLOOKUP(A89,'[1]New ISB'!$B:$AG,32,0)</f>
        <v>131677.44</v>
      </c>
      <c r="AH89" s="128">
        <f>VLOOKUP(A89,'[1]New ISB'!$B:$AH,33,0)</f>
        <v>0</v>
      </c>
      <c r="AI89" s="128">
        <v>0</v>
      </c>
      <c r="AJ89" s="128">
        <f>VLOOKUP(A89,'[1]New ISB'!$B:$AJ,35,0)</f>
        <v>0</v>
      </c>
      <c r="AK89" s="128">
        <f>VLOOKUP(A89,'[1]New ISB'!$B:$AK,36,0)</f>
        <v>4531.2</v>
      </c>
      <c r="AL89" s="128">
        <v>0</v>
      </c>
      <c r="AM89" s="128">
        <v>0</v>
      </c>
      <c r="AN89" s="128">
        <v>0</v>
      </c>
      <c r="AO89" s="128">
        <v>0</v>
      </c>
      <c r="AP89" s="128">
        <v>0</v>
      </c>
      <c r="AQ89" s="128">
        <v>0</v>
      </c>
      <c r="AR89" s="128">
        <v>0</v>
      </c>
      <c r="AS89" s="128">
        <v>0</v>
      </c>
      <c r="AT89" s="128">
        <f>VLOOKUP($A89,'[1]New ISB'!$B:$AW,45,0)</f>
        <v>820454.13381050993</v>
      </c>
      <c r="AU89" s="128">
        <f>VLOOKUP($A89,'[1]New ISB'!$B:$AW,46,0)</f>
        <v>209437.63443374235</v>
      </c>
      <c r="AV89" s="128">
        <f>VLOOKUP($A89,'[1]New ISB'!$B:$AW,47,0)</f>
        <v>136208.64000000001</v>
      </c>
      <c r="AW89" s="128">
        <f>VLOOKUP($A89,'[1]New ISB'!$B:$AW,48,0)</f>
        <v>87284.938021231879</v>
      </c>
      <c r="AX89" s="128">
        <f>VLOOKUP($A89,'[1]New ISB'!$B:$AX,49,0)</f>
        <v>1166100.4082442522</v>
      </c>
      <c r="AY89" s="128">
        <f>VLOOKUP($A89,'[1]New ISB'!$B:$BB,50,0)</f>
        <v>1161569.2082442523</v>
      </c>
      <c r="AZ89" s="128">
        <f>VLOOKUP($A89,'[1]New ISB'!$B:$BB,51,0)</f>
        <v>4405</v>
      </c>
      <c r="BA89" s="128">
        <f>VLOOKUP($A89,'[1]New ISB'!$B:$BB,52,0)</f>
        <v>1043985</v>
      </c>
      <c r="BB89" s="128">
        <f>VLOOKUP($A89,'[1]New ISB'!$B:$BB,53,0)</f>
        <v>0</v>
      </c>
      <c r="BC89" s="128">
        <f>VLOOKUP($A89,'[1]New ISB'!$B:$BC,54,0)</f>
        <v>0</v>
      </c>
      <c r="BD89" s="128">
        <f>VLOOKUP($A89,'[1]New ISB'!$B:$BD,55,0)</f>
        <v>1166100.4082442522</v>
      </c>
      <c r="BE89" s="128">
        <f>VLOOKUP($A89,'[1]New ISB'!$B:$BE,56,0)</f>
        <v>1166100.4082442524</v>
      </c>
      <c r="BF89" s="128">
        <f>VLOOKUP($A89,'[1]New ISB'!$B:$BF,57,0)</f>
        <v>0</v>
      </c>
      <c r="BG89" s="128">
        <f>VLOOKUP(A89,'[1]New ISB'!$B:$BG,58,0)</f>
        <v>1048516.2</v>
      </c>
      <c r="BH89" s="128">
        <f>VLOOKUP($A89,'[1]New ISB'!$B:$BH,59,0)</f>
        <v>912307.56</v>
      </c>
      <c r="BI89" s="128">
        <f>VLOOKUP($A89,'[1]New ISB'!$B:$BI,60,0)</f>
        <v>1029891.7682442523</v>
      </c>
      <c r="BJ89" s="128">
        <f>VLOOKUP($A89,'[1]New ISB'!$B:$BJ,61,0)</f>
        <v>4345.5348871065498</v>
      </c>
      <c r="BK89" s="128">
        <f>VLOOKUP($A89,'[1]New ISB'!$B:$BK,62,0)</f>
        <v>4214.7431131578951</v>
      </c>
      <c r="BL89" s="128">
        <f>VLOOKUP($A89,'[1]New ISB'!$B:$BL,63,0)</f>
        <v>3.1031968126441527E-2</v>
      </c>
      <c r="BM89" s="128">
        <f>VLOOKUP($A89,'[1]New ISB'!$B:$BM,64,0)</f>
        <v>0</v>
      </c>
      <c r="BN89" s="128">
        <f>VLOOKUP($A89,'[1]New ISB'!$B:$BN,65,0)</f>
        <v>0</v>
      </c>
      <c r="BO89" s="128">
        <f>VLOOKUP($A89,'[1]New ISB'!$B:$BO,66,0)</f>
        <v>1166100.4082442522</v>
      </c>
      <c r="BP89" s="128">
        <f>VLOOKUP($A89,'[1]New ISB'!$B:$BP,67,0)</f>
        <v>4901.1358997647776</v>
      </c>
      <c r="BQ89" s="129" t="str">
        <f>VLOOKUP($A89,'[1]New ISB'!$B:$BQ,68,0)</f>
        <v>Y</v>
      </c>
      <c r="BR89" s="155">
        <f>VLOOKUP($A89,'[1]New ISB'!$B:$BR,69,0)</f>
        <v>4920.2548871065492</v>
      </c>
      <c r="BS89" s="155">
        <f>VLOOKUP($A89,'[1]New ISB'!$B:$BS,70,0)</f>
        <v>2.2465108317059945E-2</v>
      </c>
      <c r="BT89" s="155">
        <f>VLOOKUP($A89,'[1]New ISB'!$B:$BT,71,0)</f>
        <v>0</v>
      </c>
      <c r="BU89" s="155">
        <f>VLOOKUP($A89,'[1]New ISB'!$B:$BU,72,0)</f>
        <v>1166100.4082442522</v>
      </c>
      <c r="BV89" s="128">
        <v>0</v>
      </c>
      <c r="BW89" s="155">
        <f>VLOOKUP($A89,'[1]New ISB'!$B:$BW,74,0)</f>
        <v>1166100.4082442522</v>
      </c>
      <c r="BY89" s="155">
        <f>VLOOKUP($A89,'[1]New ISB'!$B:$BX,75,0)</f>
        <v>4531.2</v>
      </c>
      <c r="BZ89" s="128">
        <f>VLOOKUP(A89,'[1]New ISB'!$B:$F,5,0)</f>
        <v>237</v>
      </c>
      <c r="CA89" s="126">
        <v>0</v>
      </c>
      <c r="CB89" s="126">
        <v>0</v>
      </c>
      <c r="CD89" s="128"/>
      <c r="CH89" s="126" t="s">
        <v>187</v>
      </c>
      <c r="CI89" s="126">
        <v>3058</v>
      </c>
      <c r="CJ89" s="146"/>
      <c r="CK89" s="147"/>
    </row>
    <row r="90" spans="1:89" x14ac:dyDescent="0.25">
      <c r="A90" s="126">
        <v>141271</v>
      </c>
      <c r="B90" s="126">
        <v>8262350</v>
      </c>
      <c r="C90" s="126" t="s">
        <v>148</v>
      </c>
      <c r="D90" s="128">
        <f>VLOOKUP($A90,'[1]New ISB'!$B:$GE,4,0)</f>
        <v>50</v>
      </c>
      <c r="E90" s="128">
        <f>VLOOKUP($A90,'[1]New ISB'!$B:$GE,5,0)</f>
        <v>50</v>
      </c>
      <c r="F90" s="128">
        <f>VLOOKUP($A90,'[1]New ISB'!$B:$GE,6,0)</f>
        <v>0</v>
      </c>
      <c r="G90" s="128">
        <f>VLOOKUP($A90,'[1]New ISB'!$B:$J,7,0)</f>
        <v>173091.5894115</v>
      </c>
      <c r="H90" s="128">
        <f>VLOOKUP($A90,'[1]New ISB'!$B:$J,8,0)</f>
        <v>0</v>
      </c>
      <c r="I90" s="128">
        <f>VLOOKUP($A90,'[1]New ISB'!$B:$J,9,0)</f>
        <v>0</v>
      </c>
      <c r="J90" s="128">
        <f>VLOOKUP($A90,'[1]New ISB'!$B:$N,10,0)</f>
        <v>4937.9039999999995</v>
      </c>
      <c r="K90" s="128">
        <f>VLOOKUP($A90,'[1]New ISB'!$B:$N,11,0)</f>
        <v>0</v>
      </c>
      <c r="L90" s="128">
        <f>VLOOKUP($A90,'[1]New ISB'!$B:$N,12,0)</f>
        <v>7252.5464999999995</v>
      </c>
      <c r="M90" s="128">
        <f>VLOOKUP($A90,'[1]New ISB'!$B:$N,13,0)</f>
        <v>0</v>
      </c>
      <c r="N90" s="128">
        <f>VLOOKUP($A90,'[1]New ISB'!$B:$AK,14,0)</f>
        <v>0</v>
      </c>
      <c r="O90" s="128">
        <f>VLOOKUP($A90,'[1]New ISB'!$B:$AK,15,0)</f>
        <v>1175.6914285714286</v>
      </c>
      <c r="P90" s="128">
        <f>VLOOKUP($A90,'[1]New ISB'!$B:$AK,16,0)</f>
        <v>461.87877551020358</v>
      </c>
      <c r="Q90" s="128">
        <f>VLOOKUP($A90,'[1]New ISB'!$B:$AK,17,0)</f>
        <v>503.86775510204023</v>
      </c>
      <c r="R90" s="128">
        <f>VLOOKUP($A90,'[1]New ISB'!$B:$AK,18,0)</f>
        <v>535.35948979591774</v>
      </c>
      <c r="S90" s="128">
        <f>VLOOKUP($A90,'[1]New ISB'!$B:$AK,19,0)</f>
        <v>0</v>
      </c>
      <c r="T90" s="128">
        <f>VLOOKUP($A90,'[1]New ISB'!$B:$AK,20,0)</f>
        <v>0</v>
      </c>
      <c r="U90" s="128">
        <f>VLOOKUP($A90,'[1]New ISB'!$B:$AK,21,0)</f>
        <v>0</v>
      </c>
      <c r="V90" s="128">
        <f>VLOOKUP($A90,'[1]New ISB'!$B:$AK,22,0)</f>
        <v>0</v>
      </c>
      <c r="W90" s="128">
        <f>VLOOKUP($A90,'[1]New ISB'!$B:$AK,23,0)</f>
        <v>0</v>
      </c>
      <c r="X90" s="128">
        <f>VLOOKUP($A90,'[1]New ISB'!$B:$AK,24,0)</f>
        <v>0</v>
      </c>
      <c r="Y90" s="128">
        <f>VLOOKUP($A90,'[1]New ISB'!$B:$AK,25,0)</f>
        <v>0</v>
      </c>
      <c r="Z90" s="128">
        <f>VLOOKUP($A90,'[1]New ISB'!$B:$AB,26,0)</f>
        <v>6961.0729999999894</v>
      </c>
      <c r="AA90" s="128">
        <f>VLOOKUP($A90,'[1]New ISB'!$B:$AB,27,0)</f>
        <v>0</v>
      </c>
      <c r="AB90" s="128">
        <v>0</v>
      </c>
      <c r="AC90" s="128">
        <f>VLOOKUP($A90,'[1]New ISB'!$B:$AD,28,0)</f>
        <v>20815.119971830987</v>
      </c>
      <c r="AD90" s="128">
        <f>VLOOKUP($A90,'[1]New ISB'!$B:$AD,29,0)</f>
        <v>0</v>
      </c>
      <c r="AE90" s="128">
        <f>VLOOKUP($A90,'[1]New ISB'!$B:$AF,30,0)</f>
        <v>3888.5994000000005</v>
      </c>
      <c r="AF90" s="128">
        <f>VLOOKUP($A90,'[1]New ISB'!$B:$AF,31,0)</f>
        <v>0</v>
      </c>
      <c r="AG90" s="128">
        <f>VLOOKUP(A90,'[1]New ISB'!$B:$AG,32,0)</f>
        <v>131677.44</v>
      </c>
      <c r="AH90" s="128">
        <f>VLOOKUP(A90,'[1]New ISB'!$B:$AH,33,0)</f>
        <v>0</v>
      </c>
      <c r="AI90" s="128">
        <v>0</v>
      </c>
      <c r="AJ90" s="128">
        <f>VLOOKUP(A90,'[1]New ISB'!$B:$AJ,35,0)</f>
        <v>0</v>
      </c>
      <c r="AK90" s="128">
        <f>VLOOKUP(A90,'[1]New ISB'!$B:$AK,36,0)</f>
        <v>5580.8</v>
      </c>
      <c r="AL90" s="128">
        <v>0</v>
      </c>
      <c r="AM90" s="128">
        <v>0</v>
      </c>
      <c r="AN90" s="128">
        <v>0</v>
      </c>
      <c r="AO90" s="128">
        <v>0</v>
      </c>
      <c r="AP90" s="128">
        <v>0</v>
      </c>
      <c r="AQ90" s="128">
        <v>0</v>
      </c>
      <c r="AR90" s="128">
        <v>0</v>
      </c>
      <c r="AS90" s="128">
        <v>0</v>
      </c>
      <c r="AT90" s="128">
        <f>VLOOKUP($A90,'[1]New ISB'!$B:$AW,45,0)</f>
        <v>173091.5894115</v>
      </c>
      <c r="AU90" s="128">
        <f>VLOOKUP($A90,'[1]New ISB'!$B:$AW,46,0)</f>
        <v>46532.040320810564</v>
      </c>
      <c r="AV90" s="128">
        <f>VLOOKUP($A90,'[1]New ISB'!$B:$AW,47,0)</f>
        <v>137258.23999999999</v>
      </c>
      <c r="AW90" s="128">
        <f>VLOOKUP($A90,'[1]New ISB'!$B:$AW,48,0)</f>
        <v>20349.418915261376</v>
      </c>
      <c r="AX90" s="128">
        <f>VLOOKUP($A90,'[1]New ISB'!$B:$AX,49,0)</f>
        <v>356881.86973231053</v>
      </c>
      <c r="AY90" s="128">
        <f>VLOOKUP($A90,'[1]New ISB'!$B:$BB,50,0)</f>
        <v>351301.06973231054</v>
      </c>
      <c r="AZ90" s="128">
        <f>VLOOKUP($A90,'[1]New ISB'!$B:$BB,51,0)</f>
        <v>4405</v>
      </c>
      <c r="BA90" s="128">
        <f>VLOOKUP($A90,'[1]New ISB'!$B:$BB,52,0)</f>
        <v>220250</v>
      </c>
      <c r="BB90" s="128">
        <f>VLOOKUP($A90,'[1]New ISB'!$B:$BB,53,0)</f>
        <v>0</v>
      </c>
      <c r="BC90" s="128">
        <f>VLOOKUP($A90,'[1]New ISB'!$B:$BC,54,0)</f>
        <v>0</v>
      </c>
      <c r="BD90" s="128">
        <f>VLOOKUP($A90,'[1]New ISB'!$B:$BD,55,0)</f>
        <v>356881.86973231053</v>
      </c>
      <c r="BE90" s="128">
        <f>VLOOKUP($A90,'[1]New ISB'!$B:$BE,56,0)</f>
        <v>356881.86973231059</v>
      </c>
      <c r="BF90" s="128">
        <f>VLOOKUP($A90,'[1]New ISB'!$B:$BF,57,0)</f>
        <v>0</v>
      </c>
      <c r="BG90" s="128">
        <f>VLOOKUP(A90,'[1]New ISB'!$B:$BG,58,0)</f>
        <v>225830.8</v>
      </c>
      <c r="BH90" s="128">
        <f>VLOOKUP($A90,'[1]New ISB'!$B:$BH,59,0)</f>
        <v>88572.559999999983</v>
      </c>
      <c r="BI90" s="128">
        <f>VLOOKUP($A90,'[1]New ISB'!$B:$BI,60,0)</f>
        <v>219623.62973231054</v>
      </c>
      <c r="BJ90" s="128">
        <f>VLOOKUP($A90,'[1]New ISB'!$B:$BJ,61,0)</f>
        <v>4392.4725946462104</v>
      </c>
      <c r="BK90" s="128">
        <f>VLOOKUP($A90,'[1]New ISB'!$B:$BK,62,0)</f>
        <v>3934.1190300000007</v>
      </c>
      <c r="BL90" s="128">
        <f>VLOOKUP($A90,'[1]New ISB'!$B:$BL,63,0)</f>
        <v>0.11650729455590711</v>
      </c>
      <c r="BM90" s="128">
        <f>VLOOKUP($A90,'[1]New ISB'!$B:$BM,64,0)</f>
        <v>0</v>
      </c>
      <c r="BN90" s="128">
        <f>VLOOKUP($A90,'[1]New ISB'!$B:$BN,65,0)</f>
        <v>0</v>
      </c>
      <c r="BO90" s="128">
        <f>VLOOKUP($A90,'[1]New ISB'!$B:$BO,66,0)</f>
        <v>356881.86973231053</v>
      </c>
      <c r="BP90" s="128">
        <f>VLOOKUP($A90,'[1]New ISB'!$B:$BP,67,0)</f>
        <v>7026.0213946462109</v>
      </c>
      <c r="BQ90" s="129" t="str">
        <f>VLOOKUP($A90,'[1]New ISB'!$B:$BQ,68,0)</f>
        <v>Y</v>
      </c>
      <c r="BR90" s="155">
        <f>VLOOKUP($A90,'[1]New ISB'!$B:$BR,69,0)</f>
        <v>7137.6373946462109</v>
      </c>
      <c r="BS90" s="155">
        <f>VLOOKUP($A90,'[1]New ISB'!$B:$BS,70,0)</f>
        <v>0.14720618710022748</v>
      </c>
      <c r="BT90" s="155">
        <f>VLOOKUP($A90,'[1]New ISB'!$B:$BT,71,0)</f>
        <v>0</v>
      </c>
      <c r="BU90" s="155">
        <f>VLOOKUP($A90,'[1]New ISB'!$B:$BU,72,0)</f>
        <v>356881.86973231053</v>
      </c>
      <c r="BV90" s="128">
        <v>0</v>
      </c>
      <c r="BW90" s="155">
        <f>VLOOKUP($A90,'[1]New ISB'!$B:$BW,74,0)</f>
        <v>356881.86973231053</v>
      </c>
      <c r="BY90" s="155">
        <f>VLOOKUP($A90,'[1]New ISB'!$B:$BX,75,0)</f>
        <v>5580.8</v>
      </c>
      <c r="BZ90" s="128">
        <f>VLOOKUP(A90,'[1]New ISB'!$B:$F,5,0)</f>
        <v>50</v>
      </c>
      <c r="CA90" s="126">
        <v>0</v>
      </c>
      <c r="CB90" s="126">
        <v>0</v>
      </c>
      <c r="CD90" s="128"/>
      <c r="CH90" s="126" t="s">
        <v>188</v>
      </c>
      <c r="CI90" s="126">
        <v>3378</v>
      </c>
      <c r="CJ90" s="146"/>
      <c r="CK90" s="147"/>
    </row>
    <row r="91" spans="1:89" x14ac:dyDescent="0.25">
      <c r="A91" s="126">
        <v>136853</v>
      </c>
      <c r="B91" s="126">
        <v>8263388</v>
      </c>
      <c r="C91" s="126" t="s">
        <v>171</v>
      </c>
      <c r="D91" s="128">
        <f>VLOOKUP($A91,'[1]New ISB'!$B:$GE,4,0)</f>
        <v>648</v>
      </c>
      <c r="E91" s="128">
        <f>VLOOKUP($A91,'[1]New ISB'!$B:$GE,5,0)</f>
        <v>648</v>
      </c>
      <c r="F91" s="128">
        <f>VLOOKUP($A91,'[1]New ISB'!$B:$GE,6,0)</f>
        <v>0</v>
      </c>
      <c r="G91" s="128">
        <f>VLOOKUP($A91,'[1]New ISB'!$B:$J,7,0)</f>
        <v>2243266.9987730398</v>
      </c>
      <c r="H91" s="128">
        <f>VLOOKUP($A91,'[1]New ISB'!$B:$J,8,0)</f>
        <v>0</v>
      </c>
      <c r="I91" s="128">
        <f>VLOOKUP($A91,'[1]New ISB'!$B:$J,9,0)</f>
        <v>0</v>
      </c>
      <c r="J91" s="128">
        <f>VLOOKUP($A91,'[1]New ISB'!$B:$N,10,0)</f>
        <v>39503.232000000069</v>
      </c>
      <c r="K91" s="128">
        <f>VLOOKUP($A91,'[1]New ISB'!$B:$N,11,0)</f>
        <v>0</v>
      </c>
      <c r="L91" s="128">
        <f>VLOOKUP($A91,'[1]New ISB'!$B:$N,12,0)</f>
        <v>61646.645250000081</v>
      </c>
      <c r="M91" s="128">
        <f>VLOOKUP($A91,'[1]New ISB'!$B:$N,13,0)</f>
        <v>0</v>
      </c>
      <c r="N91" s="128">
        <f>VLOOKUP($A91,'[1]New ISB'!$B:$AK,14,0)</f>
        <v>2602.6868999999983</v>
      </c>
      <c r="O91" s="128">
        <f>VLOOKUP($A91,'[1]New ISB'!$B:$AK,15,0)</f>
        <v>2880.444</v>
      </c>
      <c r="P91" s="128">
        <f>VLOOKUP($A91,'[1]New ISB'!$B:$AK,16,0)</f>
        <v>3168.4884000000088</v>
      </c>
      <c r="Q91" s="128">
        <f>VLOOKUP($A91,'[1]New ISB'!$B:$AK,17,0)</f>
        <v>0</v>
      </c>
      <c r="R91" s="128">
        <f>VLOOKUP($A91,'[1]New ISB'!$B:$AK,18,0)</f>
        <v>524.65229999999997</v>
      </c>
      <c r="S91" s="128">
        <f>VLOOKUP($A91,'[1]New ISB'!$B:$AK,19,0)</f>
        <v>0</v>
      </c>
      <c r="T91" s="128">
        <f>VLOOKUP($A91,'[1]New ISB'!$B:$AK,20,0)</f>
        <v>0</v>
      </c>
      <c r="U91" s="128">
        <f>VLOOKUP($A91,'[1]New ISB'!$B:$AK,21,0)</f>
        <v>0</v>
      </c>
      <c r="V91" s="128">
        <f>VLOOKUP($A91,'[1]New ISB'!$B:$AK,22,0)</f>
        <v>0</v>
      </c>
      <c r="W91" s="128">
        <f>VLOOKUP($A91,'[1]New ISB'!$B:$AK,23,0)</f>
        <v>0</v>
      </c>
      <c r="X91" s="128">
        <f>VLOOKUP($A91,'[1]New ISB'!$B:$AK,24,0)</f>
        <v>0</v>
      </c>
      <c r="Y91" s="128">
        <f>VLOOKUP($A91,'[1]New ISB'!$B:$AK,25,0)</f>
        <v>0</v>
      </c>
      <c r="Z91" s="128">
        <f>VLOOKUP($A91,'[1]New ISB'!$B:$AB,26,0)</f>
        <v>67270.914651669475</v>
      </c>
      <c r="AA91" s="128">
        <f>VLOOKUP($A91,'[1]New ISB'!$B:$AB,27,0)</f>
        <v>0</v>
      </c>
      <c r="AB91" s="128">
        <v>0</v>
      </c>
      <c r="AC91" s="128">
        <f>VLOOKUP($A91,'[1]New ISB'!$B:$AD,28,0)</f>
        <v>183240.2408489706</v>
      </c>
      <c r="AD91" s="128">
        <f>VLOOKUP($A91,'[1]New ISB'!$B:$AD,29,0)</f>
        <v>0</v>
      </c>
      <c r="AE91" s="128">
        <f>VLOOKUP($A91,'[1]New ISB'!$B:$AF,30,0)</f>
        <v>29488.826360173425</v>
      </c>
      <c r="AF91" s="128">
        <f>VLOOKUP($A91,'[1]New ISB'!$B:$AF,31,0)</f>
        <v>0</v>
      </c>
      <c r="AG91" s="128">
        <f>VLOOKUP(A91,'[1]New ISB'!$B:$AG,32,0)</f>
        <v>131677.44</v>
      </c>
      <c r="AH91" s="128">
        <f>VLOOKUP(A91,'[1]New ISB'!$B:$AH,33,0)</f>
        <v>0</v>
      </c>
      <c r="AI91" s="128">
        <v>0</v>
      </c>
      <c r="AJ91" s="128">
        <f>VLOOKUP(A91,'[1]New ISB'!$B:$AJ,35,0)</f>
        <v>65839</v>
      </c>
      <c r="AK91" s="128">
        <f>VLOOKUP(A91,'[1]New ISB'!$B:$AK,36,0)</f>
        <v>19609.599999999999</v>
      </c>
      <c r="AL91" s="128">
        <v>0</v>
      </c>
      <c r="AM91" s="128">
        <v>0</v>
      </c>
      <c r="AN91" s="128">
        <v>0</v>
      </c>
      <c r="AO91" s="128">
        <v>0</v>
      </c>
      <c r="AP91" s="128">
        <v>0</v>
      </c>
      <c r="AQ91" s="128">
        <v>0</v>
      </c>
      <c r="AR91" s="128">
        <v>0</v>
      </c>
      <c r="AS91" s="128">
        <v>0</v>
      </c>
      <c r="AT91" s="128">
        <f>VLOOKUP($A91,'[1]New ISB'!$B:$AW,45,0)</f>
        <v>2243266.9987730398</v>
      </c>
      <c r="AU91" s="128">
        <f>VLOOKUP($A91,'[1]New ISB'!$B:$AW,46,0)</f>
        <v>390326.13071081362</v>
      </c>
      <c r="AV91" s="128">
        <f>VLOOKUP($A91,'[1]New ISB'!$B:$AW,47,0)</f>
        <v>217126.04</v>
      </c>
      <c r="AW91" s="128">
        <f>VLOOKUP($A91,'[1]New ISB'!$B:$AW,48,0)</f>
        <v>200212.89081993781</v>
      </c>
      <c r="AX91" s="128">
        <f>VLOOKUP($A91,'[1]New ISB'!$B:$AX,49,0)</f>
        <v>2850719.1694838535</v>
      </c>
      <c r="AY91" s="128">
        <f>VLOOKUP($A91,'[1]New ISB'!$B:$BB,50,0)</f>
        <v>2765270.5694838534</v>
      </c>
      <c r="AZ91" s="128">
        <f>VLOOKUP($A91,'[1]New ISB'!$B:$BB,51,0)</f>
        <v>4405</v>
      </c>
      <c r="BA91" s="128">
        <f>VLOOKUP($A91,'[1]New ISB'!$B:$BB,52,0)</f>
        <v>2854440</v>
      </c>
      <c r="BB91" s="128">
        <f>VLOOKUP($A91,'[1]New ISB'!$B:$BB,53,0)</f>
        <v>89169.430516146589</v>
      </c>
      <c r="BC91" s="128">
        <f>VLOOKUP($A91,'[1]New ISB'!$B:$BC,54,0)</f>
        <v>0</v>
      </c>
      <c r="BD91" s="128">
        <f>VLOOKUP($A91,'[1]New ISB'!$B:$BD,55,0)</f>
        <v>2939888.6</v>
      </c>
      <c r="BE91" s="128">
        <f>VLOOKUP($A91,'[1]New ISB'!$B:$BE,56,0)</f>
        <v>2939888.6000000006</v>
      </c>
      <c r="BF91" s="128">
        <f>VLOOKUP($A91,'[1]New ISB'!$B:$BF,57,0)</f>
        <v>0</v>
      </c>
      <c r="BG91" s="128">
        <f>VLOOKUP(A91,'[1]New ISB'!$B:$BG,58,0)</f>
        <v>2939888.6</v>
      </c>
      <c r="BH91" s="128">
        <f>VLOOKUP($A91,'[1]New ISB'!$B:$BH,59,0)</f>
        <v>2788601.56</v>
      </c>
      <c r="BI91" s="128">
        <f>VLOOKUP($A91,'[1]New ISB'!$B:$BI,60,0)</f>
        <v>2788601.56</v>
      </c>
      <c r="BJ91" s="128">
        <f>VLOOKUP($A91,'[1]New ISB'!$B:$BJ,61,0)</f>
        <v>4303.3974691358026</v>
      </c>
      <c r="BK91" s="128">
        <f>VLOOKUP($A91,'[1]New ISB'!$B:$BK,62,0)</f>
        <v>4274.9353585626914</v>
      </c>
      <c r="BL91" s="128">
        <f>VLOOKUP($A91,'[1]New ISB'!$B:$BL,63,0)</f>
        <v>6.6579043156995638E-3</v>
      </c>
      <c r="BM91" s="128">
        <f>VLOOKUP($A91,'[1]New ISB'!$B:$BM,64,0)</f>
        <v>0</v>
      </c>
      <c r="BN91" s="128">
        <f>VLOOKUP($A91,'[1]New ISB'!$B:$BN,65,0)</f>
        <v>0</v>
      </c>
      <c r="BO91" s="128">
        <f>VLOOKUP($A91,'[1]New ISB'!$B:$BO,66,0)</f>
        <v>2939888.6</v>
      </c>
      <c r="BP91" s="128">
        <f>VLOOKUP($A91,'[1]New ISB'!$B:$BP,67,0)</f>
        <v>4405</v>
      </c>
      <c r="BQ91" s="129" t="str">
        <f>VLOOKUP($A91,'[1]New ISB'!$B:$BQ,68,0)</f>
        <v>Y</v>
      </c>
      <c r="BR91" s="155">
        <f>VLOOKUP($A91,'[1]New ISB'!$B:$BR,69,0)</f>
        <v>4536.8651234567906</v>
      </c>
      <c r="BS91" s="155">
        <f>VLOOKUP($A91,'[1]New ISB'!$B:$BS,70,0)</f>
        <v>6.7914430448037244E-3</v>
      </c>
      <c r="BT91" s="155">
        <f>VLOOKUP($A91,'[1]New ISB'!$B:$BT,71,0)</f>
        <v>0</v>
      </c>
      <c r="BU91" s="155">
        <f>VLOOKUP($A91,'[1]New ISB'!$B:$BU,72,0)</f>
        <v>2939888.6</v>
      </c>
      <c r="BV91" s="128">
        <v>0</v>
      </c>
      <c r="BW91" s="155">
        <f>VLOOKUP($A91,'[1]New ISB'!$B:$BW,74,0)</f>
        <v>2939888.6</v>
      </c>
      <c r="BY91" s="155">
        <f>VLOOKUP($A91,'[1]New ISB'!$B:$BX,75,0)</f>
        <v>19609.599999999999</v>
      </c>
      <c r="BZ91" s="128">
        <f>VLOOKUP(A91,'[1]New ISB'!$B:$F,5,0)</f>
        <v>648</v>
      </c>
      <c r="CA91" s="126">
        <v>0</v>
      </c>
      <c r="CB91" s="126">
        <v>0</v>
      </c>
      <c r="CD91" s="128"/>
      <c r="CH91" s="126" t="s">
        <v>189</v>
      </c>
      <c r="CI91" s="126">
        <v>4702</v>
      </c>
      <c r="CJ91" s="146"/>
      <c r="CK91" s="147"/>
    </row>
    <row r="92" spans="1:89" x14ac:dyDescent="0.25">
      <c r="A92" s="126">
        <v>137061</v>
      </c>
      <c r="B92" s="126">
        <v>8265207</v>
      </c>
      <c r="C92" s="126" t="s">
        <v>201</v>
      </c>
      <c r="D92" s="128">
        <f>VLOOKUP($A92,'[1]New ISB'!$B:$GE,4,0)</f>
        <v>670</v>
      </c>
      <c r="E92" s="128">
        <f>VLOOKUP($A92,'[1]New ISB'!$B:$GE,5,0)</f>
        <v>670</v>
      </c>
      <c r="F92" s="128">
        <f>VLOOKUP($A92,'[1]New ISB'!$B:$GE,6,0)</f>
        <v>0</v>
      </c>
      <c r="G92" s="128">
        <f>VLOOKUP($A92,'[1]New ISB'!$B:$J,7,0)</f>
        <v>2319427.2981141</v>
      </c>
      <c r="H92" s="128">
        <f>VLOOKUP($A92,'[1]New ISB'!$B:$J,8,0)</f>
        <v>0</v>
      </c>
      <c r="I92" s="128">
        <f>VLOOKUP($A92,'[1]New ISB'!$B:$J,9,0)</f>
        <v>0</v>
      </c>
      <c r="J92" s="128">
        <f>VLOOKUP($A92,'[1]New ISB'!$B:$N,10,0)</f>
        <v>36540.489600000044</v>
      </c>
      <c r="K92" s="128">
        <f>VLOOKUP($A92,'[1]New ISB'!$B:$N,11,0)</f>
        <v>0</v>
      </c>
      <c r="L92" s="128">
        <f>VLOOKUP($A92,'[1]New ISB'!$B:$N,12,0)</f>
        <v>77602.247549999796</v>
      </c>
      <c r="M92" s="128">
        <f>VLOOKUP($A92,'[1]New ISB'!$B:$N,13,0)</f>
        <v>0</v>
      </c>
      <c r="N92" s="128">
        <f>VLOOKUP($A92,'[1]New ISB'!$B:$AK,14,0)</f>
        <v>5678.5896000000057</v>
      </c>
      <c r="O92" s="128">
        <f>VLOOKUP($A92,'[1]New ISB'!$B:$AK,15,0)</f>
        <v>11521.775999999994</v>
      </c>
      <c r="P92" s="128">
        <f>VLOOKUP($A92,'[1]New ISB'!$B:$AK,16,0)</f>
        <v>2715.8472000000015</v>
      </c>
      <c r="Q92" s="128">
        <f>VLOOKUP($A92,'[1]New ISB'!$B:$AK,17,0)</f>
        <v>9875.8079999999936</v>
      </c>
      <c r="R92" s="128">
        <f>VLOOKUP($A92,'[1]New ISB'!$B:$AK,18,0)</f>
        <v>1049.3045999999993</v>
      </c>
      <c r="S92" s="128">
        <f>VLOOKUP($A92,'[1]New ISB'!$B:$AK,19,0)</f>
        <v>2756.9963999999986</v>
      </c>
      <c r="T92" s="128">
        <f>VLOOKUP($A92,'[1]New ISB'!$B:$AK,20,0)</f>
        <v>0</v>
      </c>
      <c r="U92" s="128">
        <f>VLOOKUP($A92,'[1]New ISB'!$B:$AK,21,0)</f>
        <v>0</v>
      </c>
      <c r="V92" s="128">
        <f>VLOOKUP($A92,'[1]New ISB'!$B:$AK,22,0)</f>
        <v>0</v>
      </c>
      <c r="W92" s="128">
        <f>VLOOKUP($A92,'[1]New ISB'!$B:$AK,23,0)</f>
        <v>0</v>
      </c>
      <c r="X92" s="128">
        <f>VLOOKUP($A92,'[1]New ISB'!$B:$AK,24,0)</f>
        <v>0</v>
      </c>
      <c r="Y92" s="128">
        <f>VLOOKUP($A92,'[1]New ISB'!$B:$AK,25,0)</f>
        <v>0</v>
      </c>
      <c r="Z92" s="128">
        <f>VLOOKUP($A92,'[1]New ISB'!$B:$AB,26,0)</f>
        <v>67250.099102803899</v>
      </c>
      <c r="AA92" s="128">
        <f>VLOOKUP($A92,'[1]New ISB'!$B:$AB,27,0)</f>
        <v>0</v>
      </c>
      <c r="AB92" s="128">
        <v>0</v>
      </c>
      <c r="AC92" s="128">
        <f>VLOOKUP($A92,'[1]New ISB'!$B:$AD,28,0)</f>
        <v>180889.45962443476</v>
      </c>
      <c r="AD92" s="128">
        <f>VLOOKUP($A92,'[1]New ISB'!$B:$AD,29,0)</f>
        <v>0</v>
      </c>
      <c r="AE92" s="128">
        <f>VLOOKUP($A92,'[1]New ISB'!$B:$AF,30,0)</f>
        <v>0</v>
      </c>
      <c r="AF92" s="128">
        <f>VLOOKUP($A92,'[1]New ISB'!$B:$AF,31,0)</f>
        <v>0</v>
      </c>
      <c r="AG92" s="128">
        <f>VLOOKUP(A92,'[1]New ISB'!$B:$AG,32,0)</f>
        <v>131677.44</v>
      </c>
      <c r="AH92" s="128">
        <f>VLOOKUP(A92,'[1]New ISB'!$B:$AH,33,0)</f>
        <v>0</v>
      </c>
      <c r="AI92" s="128">
        <v>0</v>
      </c>
      <c r="AJ92" s="128">
        <f>VLOOKUP(A92,'[1]New ISB'!$B:$AJ,35,0)</f>
        <v>0</v>
      </c>
      <c r="AK92" s="128">
        <f>VLOOKUP(A92,'[1]New ISB'!$B:$AK,36,0)</f>
        <v>12697.6</v>
      </c>
      <c r="AL92" s="128">
        <v>0</v>
      </c>
      <c r="AM92" s="128">
        <v>0</v>
      </c>
      <c r="AN92" s="128">
        <v>0</v>
      </c>
      <c r="AO92" s="128">
        <v>0</v>
      </c>
      <c r="AP92" s="128">
        <v>0</v>
      </c>
      <c r="AQ92" s="128">
        <v>0</v>
      </c>
      <c r="AR92" s="128">
        <v>0</v>
      </c>
      <c r="AS92" s="128">
        <v>0</v>
      </c>
      <c r="AT92" s="128">
        <f>VLOOKUP($A92,'[1]New ISB'!$B:$AW,45,0)</f>
        <v>2319427.2981141</v>
      </c>
      <c r="AU92" s="128">
        <f>VLOOKUP($A92,'[1]New ISB'!$B:$AW,46,0)</f>
        <v>395880.61767723848</v>
      </c>
      <c r="AV92" s="128">
        <f>VLOOKUP($A92,'[1]New ISB'!$B:$AW,47,0)</f>
        <v>144375.04000000001</v>
      </c>
      <c r="AW92" s="128">
        <f>VLOOKUP($A92,'[1]New ISB'!$B:$AW,48,0)</f>
        <v>215742.93018804828</v>
      </c>
      <c r="AX92" s="128">
        <f>VLOOKUP($A92,'[1]New ISB'!$B:$AX,49,0)</f>
        <v>2859682.9557913383</v>
      </c>
      <c r="AY92" s="128">
        <f>VLOOKUP($A92,'[1]New ISB'!$B:$BB,50,0)</f>
        <v>2846985.3557913383</v>
      </c>
      <c r="AZ92" s="128">
        <f>VLOOKUP($A92,'[1]New ISB'!$B:$BB,51,0)</f>
        <v>4405</v>
      </c>
      <c r="BA92" s="128">
        <f>VLOOKUP($A92,'[1]New ISB'!$B:$BB,52,0)</f>
        <v>2951350</v>
      </c>
      <c r="BB92" s="128">
        <f>VLOOKUP($A92,'[1]New ISB'!$B:$BB,53,0)</f>
        <v>104364.64420866175</v>
      </c>
      <c r="BC92" s="128">
        <f>VLOOKUP($A92,'[1]New ISB'!$B:$BC,54,0)</f>
        <v>0</v>
      </c>
      <c r="BD92" s="128">
        <f>VLOOKUP($A92,'[1]New ISB'!$B:$BD,55,0)</f>
        <v>2964047.6</v>
      </c>
      <c r="BE92" s="128">
        <f>VLOOKUP($A92,'[1]New ISB'!$B:$BE,56,0)</f>
        <v>2964047.600000001</v>
      </c>
      <c r="BF92" s="128">
        <f>VLOOKUP($A92,'[1]New ISB'!$B:$BF,57,0)</f>
        <v>0</v>
      </c>
      <c r="BG92" s="128">
        <f>VLOOKUP(A92,'[1]New ISB'!$B:$BG,58,0)</f>
        <v>2964047.6</v>
      </c>
      <c r="BH92" s="128">
        <f>VLOOKUP($A92,'[1]New ISB'!$B:$BH,59,0)</f>
        <v>2819672.56</v>
      </c>
      <c r="BI92" s="128">
        <f>VLOOKUP($A92,'[1]New ISB'!$B:$BI,60,0)</f>
        <v>2819672.56</v>
      </c>
      <c r="BJ92" s="128">
        <f>VLOOKUP($A92,'[1]New ISB'!$B:$BJ,61,0)</f>
        <v>4208.4665074626864</v>
      </c>
      <c r="BK92" s="128">
        <f>VLOOKUP($A92,'[1]New ISB'!$B:$BK,62,0)</f>
        <v>4188.5305324963074</v>
      </c>
      <c r="BL92" s="128">
        <f>VLOOKUP($A92,'[1]New ISB'!$B:$BL,63,0)</f>
        <v>4.7596585035509969E-3</v>
      </c>
      <c r="BM92" s="128">
        <f>VLOOKUP($A92,'[1]New ISB'!$B:$BM,64,0)</f>
        <v>0</v>
      </c>
      <c r="BN92" s="128">
        <f>VLOOKUP($A92,'[1]New ISB'!$B:$BN,65,0)</f>
        <v>0</v>
      </c>
      <c r="BO92" s="128">
        <f>VLOOKUP($A92,'[1]New ISB'!$B:$BO,66,0)</f>
        <v>2964047.6</v>
      </c>
      <c r="BP92" s="128">
        <f>VLOOKUP($A92,'[1]New ISB'!$B:$BP,67,0)</f>
        <v>4405</v>
      </c>
      <c r="BQ92" s="129" t="str">
        <f>VLOOKUP($A92,'[1]New ISB'!$B:$BQ,68,0)</f>
        <v>Y</v>
      </c>
      <c r="BR92" s="155">
        <f>VLOOKUP($A92,'[1]New ISB'!$B:$BR,69,0)</f>
        <v>4423.9516417910445</v>
      </c>
      <c r="BS92" s="155">
        <f>VLOOKUP($A92,'[1]New ISB'!$B:$BS,70,0)</f>
        <v>5.0352347584805557E-3</v>
      </c>
      <c r="BT92" s="155">
        <f>VLOOKUP($A92,'[1]New ISB'!$B:$BT,71,0)</f>
        <v>0</v>
      </c>
      <c r="BU92" s="155">
        <f>VLOOKUP($A92,'[1]New ISB'!$B:$BU,72,0)</f>
        <v>2964047.6</v>
      </c>
      <c r="BV92" s="128">
        <v>0</v>
      </c>
      <c r="BW92" s="155">
        <f>VLOOKUP($A92,'[1]New ISB'!$B:$BW,74,0)</f>
        <v>2964047.6</v>
      </c>
      <c r="BY92" s="155">
        <f>VLOOKUP($A92,'[1]New ISB'!$B:$BX,75,0)</f>
        <v>12697.6</v>
      </c>
      <c r="BZ92" s="128">
        <f>VLOOKUP(A92,'[1]New ISB'!$B:$F,5,0)</f>
        <v>670</v>
      </c>
      <c r="CA92" s="126">
        <v>0</v>
      </c>
      <c r="CB92" s="126">
        <v>0</v>
      </c>
      <c r="CD92" s="128"/>
      <c r="CH92" s="126" t="s">
        <v>190</v>
      </c>
      <c r="CI92" s="126">
        <v>3369</v>
      </c>
      <c r="CJ92" s="146"/>
      <c r="CK92" s="147"/>
    </row>
    <row r="93" spans="1:89" x14ac:dyDescent="0.25">
      <c r="A93" s="126">
        <v>138933</v>
      </c>
      <c r="B93" s="126">
        <v>8265208</v>
      </c>
      <c r="C93" s="126" t="s">
        <v>176</v>
      </c>
      <c r="D93" s="128">
        <f>VLOOKUP($A93,'[1]New ISB'!$B:$GE,4,0)</f>
        <v>419</v>
      </c>
      <c r="E93" s="128">
        <f>VLOOKUP($A93,'[1]New ISB'!$B:$GE,5,0)</f>
        <v>419</v>
      </c>
      <c r="F93" s="128">
        <f>VLOOKUP($A93,'[1]New ISB'!$B:$GE,6,0)</f>
        <v>0</v>
      </c>
      <c r="G93" s="128">
        <f>VLOOKUP($A93,'[1]New ISB'!$B:$J,7,0)</f>
        <v>1450507.51926837</v>
      </c>
      <c r="H93" s="128">
        <f>VLOOKUP($A93,'[1]New ISB'!$B:$J,8,0)</f>
        <v>0</v>
      </c>
      <c r="I93" s="128">
        <f>VLOOKUP($A93,'[1]New ISB'!$B:$J,9,0)</f>
        <v>0</v>
      </c>
      <c r="J93" s="128">
        <f>VLOOKUP($A93,'[1]New ISB'!$B:$N,10,0)</f>
        <v>50366.620800000004</v>
      </c>
      <c r="K93" s="128">
        <f>VLOOKUP($A93,'[1]New ISB'!$B:$N,11,0)</f>
        <v>0</v>
      </c>
      <c r="L93" s="128">
        <f>VLOOKUP($A93,'[1]New ISB'!$B:$N,12,0)</f>
        <v>78327.502199999886</v>
      </c>
      <c r="M93" s="128">
        <f>VLOOKUP($A93,'[1]New ISB'!$B:$N,13,0)</f>
        <v>0</v>
      </c>
      <c r="N93" s="128">
        <f>VLOOKUP($A93,'[1]New ISB'!$B:$AK,14,0)</f>
        <v>6894.5385920863309</v>
      </c>
      <c r="O93" s="128">
        <f>VLOOKUP($A93,'[1]New ISB'!$B:$AK,15,0)</f>
        <v>47755.274805755384</v>
      </c>
      <c r="P93" s="128">
        <f>VLOOKUP($A93,'[1]New ISB'!$B:$AK,16,0)</f>
        <v>5002.9335510791352</v>
      </c>
      <c r="Q93" s="128">
        <f>VLOOKUP($A93,'[1]New ISB'!$B:$AK,17,0)</f>
        <v>2480.793496402875</v>
      </c>
      <c r="R93" s="128">
        <f>VLOOKUP($A93,'[1]New ISB'!$B:$AK,18,0)</f>
        <v>4217.348943884901</v>
      </c>
      <c r="S93" s="128">
        <f>VLOOKUP($A93,'[1]New ISB'!$B:$AK,19,0)</f>
        <v>4155.3291064748219</v>
      </c>
      <c r="T93" s="128">
        <f>VLOOKUP($A93,'[1]New ISB'!$B:$AK,20,0)</f>
        <v>0</v>
      </c>
      <c r="U93" s="128">
        <f>VLOOKUP($A93,'[1]New ISB'!$B:$AK,21,0)</f>
        <v>0</v>
      </c>
      <c r="V93" s="128">
        <f>VLOOKUP($A93,'[1]New ISB'!$B:$AK,22,0)</f>
        <v>0</v>
      </c>
      <c r="W93" s="128">
        <f>VLOOKUP($A93,'[1]New ISB'!$B:$AK,23,0)</f>
        <v>0</v>
      </c>
      <c r="X93" s="128">
        <f>VLOOKUP($A93,'[1]New ISB'!$B:$AK,24,0)</f>
        <v>0</v>
      </c>
      <c r="Y93" s="128">
        <f>VLOOKUP($A93,'[1]New ISB'!$B:$AK,25,0)</f>
        <v>0</v>
      </c>
      <c r="Z93" s="128">
        <f>VLOOKUP($A93,'[1]New ISB'!$B:$AB,26,0)</f>
        <v>26536.521382122894</v>
      </c>
      <c r="AA93" s="128">
        <f>VLOOKUP($A93,'[1]New ISB'!$B:$AB,27,0)</f>
        <v>0</v>
      </c>
      <c r="AB93" s="128">
        <v>0</v>
      </c>
      <c r="AC93" s="128">
        <f>VLOOKUP($A93,'[1]New ISB'!$B:$AD,28,0)</f>
        <v>150450.67697221358</v>
      </c>
      <c r="AD93" s="128">
        <f>VLOOKUP($A93,'[1]New ISB'!$B:$AD,29,0)</f>
        <v>0</v>
      </c>
      <c r="AE93" s="128">
        <f>VLOOKUP($A93,'[1]New ISB'!$B:$AF,30,0)</f>
        <v>3752.498420999992</v>
      </c>
      <c r="AF93" s="128">
        <f>VLOOKUP($A93,'[1]New ISB'!$B:$AF,31,0)</f>
        <v>0</v>
      </c>
      <c r="AG93" s="128">
        <f>VLOOKUP(A93,'[1]New ISB'!$B:$AG,32,0)</f>
        <v>131677.44</v>
      </c>
      <c r="AH93" s="128">
        <f>VLOOKUP(A93,'[1]New ISB'!$B:$AH,33,0)</f>
        <v>0</v>
      </c>
      <c r="AI93" s="128">
        <v>0</v>
      </c>
      <c r="AJ93" s="128">
        <f>VLOOKUP(A93,'[1]New ISB'!$B:$AJ,35,0)</f>
        <v>0</v>
      </c>
      <c r="AK93" s="128">
        <f>VLOOKUP(A93,'[1]New ISB'!$B:$AK,36,0)</f>
        <v>14336</v>
      </c>
      <c r="AL93" s="128">
        <v>0</v>
      </c>
      <c r="AM93" s="128">
        <v>0</v>
      </c>
      <c r="AN93" s="128">
        <v>0</v>
      </c>
      <c r="AO93" s="128">
        <v>0</v>
      </c>
      <c r="AP93" s="128">
        <v>0</v>
      </c>
      <c r="AQ93" s="128">
        <v>0</v>
      </c>
      <c r="AR93" s="128">
        <v>0</v>
      </c>
      <c r="AS93" s="128">
        <v>0</v>
      </c>
      <c r="AT93" s="128">
        <f>VLOOKUP($A93,'[1]New ISB'!$B:$AW,45,0)</f>
        <v>1450507.51926837</v>
      </c>
      <c r="AU93" s="128">
        <f>VLOOKUP($A93,'[1]New ISB'!$B:$AW,46,0)</f>
        <v>379940.03827101976</v>
      </c>
      <c r="AV93" s="128">
        <f>VLOOKUP($A93,'[1]New ISB'!$B:$AW,47,0)</f>
        <v>146013.44</v>
      </c>
      <c r="AW93" s="128">
        <f>VLOOKUP($A93,'[1]New ISB'!$B:$AW,48,0)</f>
        <v>186198.74187073269</v>
      </c>
      <c r="AX93" s="128">
        <f>VLOOKUP($A93,'[1]New ISB'!$B:$AX,49,0)</f>
        <v>1976460.9975393896</v>
      </c>
      <c r="AY93" s="128">
        <f>VLOOKUP($A93,'[1]New ISB'!$B:$BB,50,0)</f>
        <v>1962124.9975393896</v>
      </c>
      <c r="AZ93" s="128">
        <f>VLOOKUP($A93,'[1]New ISB'!$B:$BB,51,0)</f>
        <v>4405</v>
      </c>
      <c r="BA93" s="128">
        <f>VLOOKUP($A93,'[1]New ISB'!$B:$BB,52,0)</f>
        <v>1845695</v>
      </c>
      <c r="BB93" s="128">
        <f>VLOOKUP($A93,'[1]New ISB'!$B:$BB,53,0)</f>
        <v>0</v>
      </c>
      <c r="BC93" s="128">
        <f>VLOOKUP($A93,'[1]New ISB'!$B:$BC,54,0)</f>
        <v>0</v>
      </c>
      <c r="BD93" s="128">
        <f>VLOOKUP($A93,'[1]New ISB'!$B:$BD,55,0)</f>
        <v>1976460.9975393896</v>
      </c>
      <c r="BE93" s="128">
        <f>VLOOKUP($A93,'[1]New ISB'!$B:$BE,56,0)</f>
        <v>1976460.9975393901</v>
      </c>
      <c r="BF93" s="128">
        <f>VLOOKUP($A93,'[1]New ISB'!$B:$BF,57,0)</f>
        <v>0</v>
      </c>
      <c r="BG93" s="128">
        <f>VLOOKUP(A93,'[1]New ISB'!$B:$BG,58,0)</f>
        <v>1860031</v>
      </c>
      <c r="BH93" s="128">
        <f>VLOOKUP($A93,'[1]New ISB'!$B:$BH,59,0)</f>
        <v>1714017.56</v>
      </c>
      <c r="BI93" s="128">
        <f>VLOOKUP($A93,'[1]New ISB'!$B:$BI,60,0)</f>
        <v>1830447.5575393897</v>
      </c>
      <c r="BJ93" s="128">
        <f>VLOOKUP($A93,'[1]New ISB'!$B:$BJ,61,0)</f>
        <v>4368.609922528376</v>
      </c>
      <c r="BK93" s="128">
        <f>VLOOKUP($A93,'[1]New ISB'!$B:$BK,62,0)</f>
        <v>4151.2960575539564</v>
      </c>
      <c r="BL93" s="128">
        <f>VLOOKUP($A93,'[1]New ISB'!$B:$BL,63,0)</f>
        <v>5.2348438165228377E-2</v>
      </c>
      <c r="BM93" s="128">
        <f>VLOOKUP($A93,'[1]New ISB'!$B:$BM,64,0)</f>
        <v>0</v>
      </c>
      <c r="BN93" s="128">
        <f>VLOOKUP($A93,'[1]New ISB'!$B:$BN,65,0)</f>
        <v>0</v>
      </c>
      <c r="BO93" s="128">
        <f>VLOOKUP($A93,'[1]New ISB'!$B:$BO,66,0)</f>
        <v>1976460.9975393896</v>
      </c>
      <c r="BP93" s="128">
        <f>VLOOKUP($A93,'[1]New ISB'!$B:$BP,67,0)</f>
        <v>4682.8758891154885</v>
      </c>
      <c r="BQ93" s="129" t="str">
        <f>VLOOKUP($A93,'[1]New ISB'!$B:$BQ,68,0)</f>
        <v>Y</v>
      </c>
      <c r="BR93" s="155">
        <f>VLOOKUP($A93,'[1]New ISB'!$B:$BR,69,0)</f>
        <v>4717.0906862515267</v>
      </c>
      <c r="BS93" s="155">
        <f>VLOOKUP($A93,'[1]New ISB'!$B:$BS,70,0)</f>
        <v>4.7905137461228042E-2</v>
      </c>
      <c r="BT93" s="155">
        <f>VLOOKUP($A93,'[1]New ISB'!$B:$BT,71,0)</f>
        <v>0</v>
      </c>
      <c r="BU93" s="155">
        <f>VLOOKUP($A93,'[1]New ISB'!$B:$BU,72,0)</f>
        <v>1976460.9975393896</v>
      </c>
      <c r="BV93" s="128">
        <v>0</v>
      </c>
      <c r="BW93" s="155">
        <f>VLOOKUP($A93,'[1]New ISB'!$B:$BW,74,0)</f>
        <v>1976460.9975393896</v>
      </c>
      <c r="BY93" s="155">
        <f>VLOOKUP($A93,'[1]New ISB'!$B:$BX,75,0)</f>
        <v>14336</v>
      </c>
      <c r="BZ93" s="128">
        <f>VLOOKUP(A93,'[1]New ISB'!$B:$F,5,0)</f>
        <v>419</v>
      </c>
      <c r="CA93" s="126">
        <v>0</v>
      </c>
      <c r="CB93" s="126">
        <v>0</v>
      </c>
      <c r="CD93" s="128"/>
      <c r="CH93" s="126" t="s">
        <v>191</v>
      </c>
      <c r="CI93" s="126">
        <v>2301</v>
      </c>
      <c r="CJ93" s="146"/>
      <c r="CK93" s="147"/>
    </row>
    <row r="94" spans="1:89" x14ac:dyDescent="0.25">
      <c r="A94" s="126">
        <v>136842</v>
      </c>
      <c r="B94" s="126">
        <v>8264000</v>
      </c>
      <c r="C94" s="126" t="s">
        <v>202</v>
      </c>
      <c r="D94" s="128">
        <f>VLOOKUP($A94,'[1]New ISB'!$B:$GE,4,0)</f>
        <v>2400.5</v>
      </c>
      <c r="E94" s="128">
        <f>VLOOKUP($A94,'[1]New ISB'!$B:$GE,5,0)</f>
        <v>0</v>
      </c>
      <c r="F94" s="128">
        <f>VLOOKUP($A94,'[1]New ISB'!$B:$GE,6,0)</f>
        <v>2400.5</v>
      </c>
      <c r="G94" s="128">
        <f>VLOOKUP($A94,'[1]New ISB'!$B:$J,7,0)</f>
        <v>0</v>
      </c>
      <c r="H94" s="128">
        <f>VLOOKUP($A94,'[1]New ISB'!$B:$J,8,0)</f>
        <v>7211133.8229583129</v>
      </c>
      <c r="I94" s="128">
        <f>VLOOKUP($A94,'[1]New ISB'!$B:$J,9,0)</f>
        <v>5077223.0712175043</v>
      </c>
      <c r="J94" s="128">
        <f>VLOOKUP($A94,'[1]New ISB'!$B:$N,10,0)</f>
        <v>0</v>
      </c>
      <c r="K94" s="128">
        <f>VLOOKUP($A94,'[1]New ISB'!$B:$N,11,0)</f>
        <v>243734.15402769597</v>
      </c>
      <c r="L94" s="128">
        <f>VLOOKUP($A94,'[1]New ISB'!$B:$N,12,0)</f>
        <v>0</v>
      </c>
      <c r="M94" s="128">
        <f>VLOOKUP($A94,'[1]New ISB'!$B:$N,13,0)</f>
        <v>603065.86282490648</v>
      </c>
      <c r="N94" s="128">
        <f>VLOOKUP($A94,'[1]New ISB'!$B:$AK,14,0)</f>
        <v>0</v>
      </c>
      <c r="O94" s="128">
        <f>VLOOKUP($A94,'[1]New ISB'!$B:$AK,15,0)</f>
        <v>0</v>
      </c>
      <c r="P94" s="128">
        <f>VLOOKUP($A94,'[1]New ISB'!$B:$AK,16,0)</f>
        <v>0</v>
      </c>
      <c r="Q94" s="128">
        <f>VLOOKUP($A94,'[1]New ISB'!$B:$AK,17,0)</f>
        <v>0</v>
      </c>
      <c r="R94" s="128">
        <f>VLOOKUP($A94,'[1]New ISB'!$B:$AK,18,0)</f>
        <v>0</v>
      </c>
      <c r="S94" s="128">
        <f>VLOOKUP($A94,'[1]New ISB'!$B:$AK,19,0)</f>
        <v>0</v>
      </c>
      <c r="T94" s="128">
        <f>VLOOKUP($A94,'[1]New ISB'!$B:$AK,20,0)</f>
        <v>84429.613373718879</v>
      </c>
      <c r="U94" s="128">
        <f>VLOOKUP($A94,'[1]New ISB'!$B:$AK,21,0)</f>
        <v>86306.864159376331</v>
      </c>
      <c r="V94" s="128">
        <f>VLOOKUP($A94,'[1]New ISB'!$B:$AK,22,0)</f>
        <v>59802.364807181875</v>
      </c>
      <c r="W94" s="128">
        <f>VLOOKUP($A94,'[1]New ISB'!$B:$AK,23,0)</f>
        <v>59242.301036875229</v>
      </c>
      <c r="X94" s="128">
        <f>VLOOKUP($A94,'[1]New ISB'!$B:$AK,24,0)</f>
        <v>53755.750398131109</v>
      </c>
      <c r="Y94" s="128">
        <f>VLOOKUP($A94,'[1]New ISB'!$B:$AK,25,0)</f>
        <v>7716.4341686686184</v>
      </c>
      <c r="Z94" s="128">
        <f>VLOOKUP($A94,'[1]New ISB'!$B:$AB,26,0)</f>
        <v>0</v>
      </c>
      <c r="AA94" s="128">
        <f>VLOOKUP($A94,'[1]New ISB'!$B:$AB,27,0)</f>
        <v>120619.52751187247</v>
      </c>
      <c r="AB94" s="128">
        <v>0</v>
      </c>
      <c r="AC94" s="128">
        <f>VLOOKUP($A94,'[1]New ISB'!$B:$AD,28,0)</f>
        <v>0</v>
      </c>
      <c r="AD94" s="128">
        <f>VLOOKUP($A94,'[1]New ISB'!$B:$AD,29,0)</f>
        <v>945927.55626008613</v>
      </c>
      <c r="AE94" s="128">
        <f>VLOOKUP($A94,'[1]New ISB'!$B:$AF,30,0)</f>
        <v>0</v>
      </c>
      <c r="AF94" s="128">
        <f>VLOOKUP($A94,'[1]New ISB'!$B:$AF,31,0)</f>
        <v>0</v>
      </c>
      <c r="AG94" s="128">
        <f>VLOOKUP(A94,'[1]New ISB'!$B:$AG,32,0)</f>
        <v>131677.44</v>
      </c>
      <c r="AH94" s="128">
        <f>VLOOKUP(A94,'[1]New ISB'!$B:$AH,33,0)</f>
        <v>0</v>
      </c>
      <c r="AI94" s="128">
        <v>0</v>
      </c>
      <c r="AJ94" s="128">
        <f>VLOOKUP(A94,'[1]New ISB'!$B:$AJ,35,0)</f>
        <v>65839</v>
      </c>
      <c r="AK94" s="128">
        <f>VLOOKUP(A94,'[1]New ISB'!$B:$AK,36,0)</f>
        <v>106520.47</v>
      </c>
      <c r="AL94" s="128">
        <v>0</v>
      </c>
      <c r="AM94" s="128">
        <v>0</v>
      </c>
      <c r="AN94" s="128">
        <v>0</v>
      </c>
      <c r="AO94" s="128">
        <v>0</v>
      </c>
      <c r="AP94" s="128">
        <v>0</v>
      </c>
      <c r="AQ94" s="128">
        <v>0</v>
      </c>
      <c r="AR94" s="128">
        <v>0</v>
      </c>
      <c r="AS94" s="128">
        <v>0</v>
      </c>
      <c r="AT94" s="128">
        <f>VLOOKUP($A94,'[1]New ISB'!$B:$AW,45,0)</f>
        <v>12288356.894175816</v>
      </c>
      <c r="AU94" s="128">
        <f>VLOOKUP($A94,'[1]New ISB'!$B:$AW,46,0)</f>
        <v>2264600.4285685131</v>
      </c>
      <c r="AV94" s="128">
        <f>VLOOKUP($A94,'[1]New ISB'!$B:$AW,47,0)</f>
        <v>304036.91000000003</v>
      </c>
      <c r="AW94" s="128">
        <f>VLOOKUP($A94,'[1]New ISB'!$B:$AW,48,0)</f>
        <v>1381558.4334980091</v>
      </c>
      <c r="AX94" s="128">
        <f>VLOOKUP($A94,'[1]New ISB'!$B:$AX,49,0)</f>
        <v>14856994.232744329</v>
      </c>
      <c r="AY94" s="128">
        <f>VLOOKUP($A94,'[1]New ISB'!$B:$BB,50,0)</f>
        <v>14684634.762744328</v>
      </c>
      <c r="AZ94" s="128">
        <f>VLOOKUP($A94,'[1]New ISB'!$B:$BB,51,0)</f>
        <v>5715</v>
      </c>
      <c r="BA94" s="128">
        <f>VLOOKUP($A94,'[1]New ISB'!$B:$BB,52,0)</f>
        <v>13718857.5</v>
      </c>
      <c r="BB94" s="128">
        <f>VLOOKUP($A94,'[1]New ISB'!$B:$BB,53,0)</f>
        <v>0</v>
      </c>
      <c r="BC94" s="128">
        <f>VLOOKUP($A94,'[1]New ISB'!$B:$BC,54,0)</f>
        <v>0</v>
      </c>
      <c r="BD94" s="128">
        <f>VLOOKUP($A94,'[1]New ISB'!$B:$BD,55,0)</f>
        <v>14856994.232744329</v>
      </c>
      <c r="BE94" s="128">
        <f>VLOOKUP($A94,'[1]New ISB'!$B:$BE,56,0)</f>
        <v>0</v>
      </c>
      <c r="BF94" s="128">
        <f>VLOOKUP($A94,'[1]New ISB'!$B:$BF,57,0)</f>
        <v>14856994.232744329</v>
      </c>
      <c r="BG94" s="128">
        <f>VLOOKUP(A94,'[1]New ISB'!$B:$BG,58,0)</f>
        <v>13891216.970000001</v>
      </c>
      <c r="BH94" s="128">
        <f>VLOOKUP($A94,'[1]New ISB'!$B:$BH,59,0)</f>
        <v>13653019.060000001</v>
      </c>
      <c r="BI94" s="128">
        <f>VLOOKUP($A94,'[1]New ISB'!$B:$BI,60,0)</f>
        <v>14618796.322744329</v>
      </c>
      <c r="BJ94" s="128">
        <f>VLOOKUP($A94,'[1]New ISB'!$B:$BJ,61,0)</f>
        <v>6089.8964060588751</v>
      </c>
      <c r="BK94" s="128">
        <f>VLOOKUP($A94,'[1]New ISB'!$B:$BK,62,0)</f>
        <v>5901.4629517682151</v>
      </c>
      <c r="BL94" s="128">
        <f>VLOOKUP($A94,'[1]New ISB'!$B:$BL,63,0)</f>
        <v>3.1929956322813299E-2</v>
      </c>
      <c r="BM94" s="128">
        <f>VLOOKUP($A94,'[1]New ISB'!$B:$BM,64,0)</f>
        <v>0</v>
      </c>
      <c r="BN94" s="128">
        <f>VLOOKUP($A94,'[1]New ISB'!$B:$BN,65,0)</f>
        <v>0</v>
      </c>
      <c r="BO94" s="128">
        <f>VLOOKUP($A94,'[1]New ISB'!$B:$BO,66,0)</f>
        <v>14856994.232744329</v>
      </c>
      <c r="BP94" s="128">
        <f>VLOOKUP($A94,'[1]New ISB'!$B:$BP,67,0)</f>
        <v>6117.3233754402536</v>
      </c>
      <c r="BQ94" s="129" t="str">
        <f>VLOOKUP($A94,'[1]New ISB'!$B:$BQ,68,0)</f>
        <v>Y</v>
      </c>
      <c r="BR94" s="155">
        <f>VLOOKUP($A94,'[1]New ISB'!$B:$BR,69,0)</f>
        <v>6189.1248626304223</v>
      </c>
      <c r="BS94" s="155">
        <f>VLOOKUP($A94,'[1]New ISB'!$B:$BS,70,0)</f>
        <v>3.1013323906242451E-2</v>
      </c>
      <c r="BT94" s="155">
        <f>VLOOKUP($A94,'[1]New ISB'!$B:$BT,71,0)</f>
        <v>0</v>
      </c>
      <c r="BU94" s="155">
        <f>VLOOKUP($A94,'[1]New ISB'!$B:$BU,72,0)</f>
        <v>14856994.232744329</v>
      </c>
      <c r="BV94" s="128">
        <v>0</v>
      </c>
      <c r="BW94" s="155">
        <f>VLOOKUP($A94,'[1]New ISB'!$B:$BW,74,0)</f>
        <v>14856994.232744329</v>
      </c>
      <c r="BY94" s="155">
        <f>VLOOKUP($A94,'[1]New ISB'!$B:$BX,75,0)</f>
        <v>106520.47</v>
      </c>
      <c r="BZ94" s="128">
        <f>VLOOKUP(A94,'[1]New ISB'!$B:$F,5,0)</f>
        <v>0</v>
      </c>
      <c r="CA94" s="128">
        <f>'[1]Inputs &amp; Adjustments'!W$11</f>
        <v>1477.5</v>
      </c>
      <c r="CB94" s="128">
        <f>'[1]Inputs &amp; Adjustments'!X$11</f>
        <v>923</v>
      </c>
      <c r="CD94" s="128"/>
      <c r="CH94" s="126" t="s">
        <v>192</v>
      </c>
      <c r="CI94" s="126">
        <v>4008</v>
      </c>
      <c r="CJ94" s="146"/>
      <c r="CK94" s="147"/>
    </row>
    <row r="95" spans="1:89" x14ac:dyDescent="0.25">
      <c r="A95" s="126">
        <v>138439</v>
      </c>
      <c r="B95" s="126">
        <v>8264002</v>
      </c>
      <c r="C95" s="126" t="s">
        <v>181</v>
      </c>
      <c r="D95" s="128">
        <f>VLOOKUP($A95,'[1]New ISB'!$B:$GE,4,0)</f>
        <v>617</v>
      </c>
      <c r="E95" s="128">
        <f>VLOOKUP($A95,'[1]New ISB'!$B:$GE,5,0)</f>
        <v>0</v>
      </c>
      <c r="F95" s="128">
        <f>VLOOKUP($A95,'[1]New ISB'!$B:$GE,6,0)</f>
        <v>617</v>
      </c>
      <c r="G95" s="128">
        <f>VLOOKUP($A95,'[1]New ISB'!$B:$J,7,0)</f>
        <v>0</v>
      </c>
      <c r="H95" s="128">
        <f>VLOOKUP($A95,'[1]New ISB'!$B:$J,8,0)</f>
        <v>2001059.13192075</v>
      </c>
      <c r="I95" s="128">
        <f>VLOOKUP($A95,'[1]New ISB'!$B:$J,9,0)</f>
        <v>1138662.1622340449</v>
      </c>
      <c r="J95" s="128">
        <f>VLOOKUP($A95,'[1]New ISB'!$B:$N,10,0)</f>
        <v>0</v>
      </c>
      <c r="K95" s="128">
        <f>VLOOKUP($A95,'[1]New ISB'!$B:$N,11,0)</f>
        <v>143693.0063999999</v>
      </c>
      <c r="L95" s="128">
        <f>VLOOKUP($A95,'[1]New ISB'!$B:$N,12,0)</f>
        <v>0</v>
      </c>
      <c r="M95" s="128">
        <f>VLOOKUP($A95,'[1]New ISB'!$B:$N,13,0)</f>
        <v>346486.55130000028</v>
      </c>
      <c r="N95" s="128">
        <f>VLOOKUP($A95,'[1]New ISB'!$B:$AK,14,0)</f>
        <v>0</v>
      </c>
      <c r="O95" s="128">
        <f>VLOOKUP($A95,'[1]New ISB'!$B:$AK,15,0)</f>
        <v>0</v>
      </c>
      <c r="P95" s="128">
        <f>VLOOKUP($A95,'[1]New ISB'!$B:$AK,16,0)</f>
        <v>0</v>
      </c>
      <c r="Q95" s="128">
        <f>VLOOKUP($A95,'[1]New ISB'!$B:$AK,17,0)</f>
        <v>0</v>
      </c>
      <c r="R95" s="128">
        <f>VLOOKUP($A95,'[1]New ISB'!$B:$AK,18,0)</f>
        <v>0</v>
      </c>
      <c r="S95" s="128">
        <f>VLOOKUP($A95,'[1]New ISB'!$B:$AK,19,0)</f>
        <v>0</v>
      </c>
      <c r="T95" s="128">
        <f>VLOOKUP($A95,'[1]New ISB'!$B:$AK,20,0)</f>
        <v>23089.84485000006</v>
      </c>
      <c r="U95" s="128">
        <f>VLOOKUP($A95,'[1]New ISB'!$B:$AK,21,0)</f>
        <v>38453.927400000117</v>
      </c>
      <c r="V95" s="128">
        <f>VLOOKUP($A95,'[1]New ISB'!$B:$AK,22,0)</f>
        <v>100774.39080000015</v>
      </c>
      <c r="W95" s="128">
        <f>VLOOKUP($A95,'[1]New ISB'!$B:$AK,23,0)</f>
        <v>8394.4368000000086</v>
      </c>
      <c r="X95" s="128">
        <f>VLOOKUP($A95,'[1]New ISB'!$B:$AK,24,0)</f>
        <v>74346.317100000029</v>
      </c>
      <c r="Y95" s="128">
        <f>VLOOKUP($A95,'[1]New ISB'!$B:$AK,25,0)</f>
        <v>118633.14360000008</v>
      </c>
      <c r="Z95" s="128">
        <f>VLOOKUP($A95,'[1]New ISB'!$B:$AB,26,0)</f>
        <v>0</v>
      </c>
      <c r="AA95" s="128">
        <f>VLOOKUP($A95,'[1]New ISB'!$B:$AB,27,0)</f>
        <v>69453.518310487823</v>
      </c>
      <c r="AB95" s="128">
        <v>0</v>
      </c>
      <c r="AC95" s="128">
        <f>VLOOKUP($A95,'[1]New ISB'!$B:$AD,28,0)</f>
        <v>0</v>
      </c>
      <c r="AD95" s="128">
        <f>VLOOKUP($A95,'[1]New ISB'!$B:$AD,29,0)</f>
        <v>265804.08731573645</v>
      </c>
      <c r="AE95" s="128">
        <f>VLOOKUP($A95,'[1]New ISB'!$B:$AF,30,0)</f>
        <v>0</v>
      </c>
      <c r="AF95" s="128">
        <f>VLOOKUP($A95,'[1]New ISB'!$B:$AF,31,0)</f>
        <v>39293.686379065352</v>
      </c>
      <c r="AG95" s="128">
        <f>VLOOKUP(A95,'[1]New ISB'!$B:$AG,32,0)</f>
        <v>131677.44</v>
      </c>
      <c r="AH95" s="128">
        <f>VLOOKUP(A95,'[1]New ISB'!$B:$AH,33,0)</f>
        <v>0</v>
      </c>
      <c r="AI95" s="128">
        <v>0</v>
      </c>
      <c r="AJ95" s="128">
        <f>VLOOKUP(A95,'[1]New ISB'!$B:$AJ,35,0)</f>
        <v>0</v>
      </c>
      <c r="AK95" s="128">
        <f>VLOOKUP(A95,'[1]New ISB'!$B:$AK,36,0)</f>
        <v>27904</v>
      </c>
      <c r="AL95" s="128">
        <v>0</v>
      </c>
      <c r="AM95" s="128">
        <v>0</v>
      </c>
      <c r="AN95" s="128">
        <v>0</v>
      </c>
      <c r="AO95" s="128">
        <v>0</v>
      </c>
      <c r="AP95" s="128">
        <v>0</v>
      </c>
      <c r="AQ95" s="128">
        <v>0</v>
      </c>
      <c r="AR95" s="128">
        <v>0</v>
      </c>
      <c r="AS95" s="128">
        <v>0</v>
      </c>
      <c r="AT95" s="128">
        <f>VLOOKUP($A95,'[1]New ISB'!$B:$AW,45,0)</f>
        <v>3139721.2941547949</v>
      </c>
      <c r="AU95" s="128">
        <f>VLOOKUP($A95,'[1]New ISB'!$B:$AW,46,0)</f>
        <v>1228422.9102552901</v>
      </c>
      <c r="AV95" s="128">
        <f>VLOOKUP($A95,'[1]New ISB'!$B:$AW,47,0)</f>
        <v>159581.44</v>
      </c>
      <c r="AW95" s="128">
        <f>VLOOKUP($A95,'[1]New ISB'!$B:$AW,48,0)</f>
        <v>557987.41646234714</v>
      </c>
      <c r="AX95" s="128">
        <f>VLOOKUP($A95,'[1]New ISB'!$B:$AX,49,0)</f>
        <v>4527725.6444100859</v>
      </c>
      <c r="AY95" s="128">
        <f>VLOOKUP($A95,'[1]New ISB'!$B:$BB,50,0)</f>
        <v>4499821.6444100859</v>
      </c>
      <c r="AZ95" s="128">
        <f>VLOOKUP($A95,'[1]New ISB'!$B:$BB,51,0)</f>
        <v>5715</v>
      </c>
      <c r="BA95" s="128">
        <f>VLOOKUP($A95,'[1]New ISB'!$B:$BB,52,0)</f>
        <v>3526155</v>
      </c>
      <c r="BB95" s="128">
        <f>VLOOKUP($A95,'[1]New ISB'!$B:$BB,53,0)</f>
        <v>0</v>
      </c>
      <c r="BC95" s="128">
        <f>VLOOKUP($A95,'[1]New ISB'!$B:$BC,54,0)</f>
        <v>0</v>
      </c>
      <c r="BD95" s="128">
        <f>VLOOKUP($A95,'[1]New ISB'!$B:$BD,55,0)</f>
        <v>4527725.6444100859</v>
      </c>
      <c r="BE95" s="128">
        <f>VLOOKUP($A95,'[1]New ISB'!$B:$BE,56,0)</f>
        <v>0</v>
      </c>
      <c r="BF95" s="128">
        <f>VLOOKUP($A95,'[1]New ISB'!$B:$BF,57,0)</f>
        <v>4527725.6444100859</v>
      </c>
      <c r="BG95" s="128">
        <f>VLOOKUP(A95,'[1]New ISB'!$B:$BG,58,0)</f>
        <v>3554059</v>
      </c>
      <c r="BH95" s="128">
        <f>VLOOKUP($A95,'[1]New ISB'!$B:$BH,59,0)</f>
        <v>3394477.56</v>
      </c>
      <c r="BI95" s="128">
        <f>VLOOKUP($A95,'[1]New ISB'!$B:$BI,60,0)</f>
        <v>4368144.2044100855</v>
      </c>
      <c r="BJ95" s="128">
        <f>VLOOKUP($A95,'[1]New ISB'!$B:$BJ,61,0)</f>
        <v>7079.6502502594576</v>
      </c>
      <c r="BK95" s="128">
        <f>VLOOKUP($A95,'[1]New ISB'!$B:$BK,62,0)</f>
        <v>6886.6957698905107</v>
      </c>
      <c r="BL95" s="128">
        <f>VLOOKUP($A95,'[1]New ISB'!$B:$BL,63,0)</f>
        <v>2.8018441182281903E-2</v>
      </c>
      <c r="BM95" s="128">
        <f>VLOOKUP($A95,'[1]New ISB'!$B:$BM,64,0)</f>
        <v>0</v>
      </c>
      <c r="BN95" s="128">
        <f>VLOOKUP($A95,'[1]New ISB'!$B:$BN,65,0)</f>
        <v>0</v>
      </c>
      <c r="BO95" s="128">
        <f>VLOOKUP($A95,'[1]New ISB'!$B:$BO,66,0)</f>
        <v>4527725.6444100859</v>
      </c>
      <c r="BP95" s="128">
        <f>VLOOKUP($A95,'[1]New ISB'!$B:$BP,67,0)</f>
        <v>7293.0658742464921</v>
      </c>
      <c r="BQ95" s="129" t="str">
        <f>VLOOKUP($A95,'[1]New ISB'!$B:$BQ,68,0)</f>
        <v>Y</v>
      </c>
      <c r="BR95" s="155">
        <f>VLOOKUP($A95,'[1]New ISB'!$B:$BR,69,0)</f>
        <v>7338.2911578769626</v>
      </c>
      <c r="BS95" s="155">
        <f>VLOOKUP($A95,'[1]New ISB'!$B:$BS,70,0)</f>
        <v>2.2344741307568361E-2</v>
      </c>
      <c r="BT95" s="155">
        <f>VLOOKUP($A95,'[1]New ISB'!$B:$BT,71,0)</f>
        <v>0</v>
      </c>
      <c r="BU95" s="155">
        <f>VLOOKUP($A95,'[1]New ISB'!$B:$BU,72,0)</f>
        <v>4527725.6444100859</v>
      </c>
      <c r="BV95" s="128">
        <v>0</v>
      </c>
      <c r="BW95" s="155">
        <f>VLOOKUP($A95,'[1]New ISB'!$B:$BW,74,0)</f>
        <v>4527725.6444100859</v>
      </c>
      <c r="BY95" s="155">
        <f>VLOOKUP($A95,'[1]New ISB'!$B:$BX,75,0)</f>
        <v>27904</v>
      </c>
      <c r="BZ95" s="128">
        <f>VLOOKUP(A95,'[1]New ISB'!$B:$F,5,0)</f>
        <v>0</v>
      </c>
      <c r="CA95" s="126">
        <f>VLOOKUP($A95,'[1]Schools Block Data'!$A:$S,18,0)</f>
        <v>410</v>
      </c>
      <c r="CB95" s="126">
        <f>VLOOKUP($A95,'[1]Schools Block Data'!$A:$S,19,0)</f>
        <v>207</v>
      </c>
      <c r="CD95" s="128"/>
      <c r="CH95" s="126" t="s">
        <v>193</v>
      </c>
      <c r="CI95" s="126">
        <v>3006</v>
      </c>
      <c r="CJ95" s="146"/>
      <c r="CK95" s="147"/>
    </row>
    <row r="96" spans="1:89" x14ac:dyDescent="0.25">
      <c r="A96" s="126">
        <v>145736</v>
      </c>
      <c r="B96" s="126">
        <v>8264005</v>
      </c>
      <c r="C96" s="126" t="s">
        <v>153</v>
      </c>
      <c r="D96" s="128">
        <f>VLOOKUP($A96,'[1]New ISB'!$B:$GE,4,0)</f>
        <v>1259</v>
      </c>
      <c r="E96" s="128">
        <f>VLOOKUP($A96,'[1]New ISB'!$B:$GE,5,0)</f>
        <v>0</v>
      </c>
      <c r="F96" s="128">
        <f>VLOOKUP($A96,'[1]New ISB'!$B:$GE,6,0)</f>
        <v>1259</v>
      </c>
      <c r="G96" s="128">
        <f>VLOOKUP($A96,'[1]New ISB'!$B:$J,7,0)</f>
        <v>0</v>
      </c>
      <c r="H96" s="128">
        <f>VLOOKUP($A96,'[1]New ISB'!$B:$J,8,0)</f>
        <v>3699519.0780388499</v>
      </c>
      <c r="I96" s="128">
        <f>VLOOKUP($A96,'[1]New ISB'!$B:$J,9,0)</f>
        <v>2755892.4796099351</v>
      </c>
      <c r="J96" s="128">
        <f>VLOOKUP($A96,'[1]New ISB'!$B:$N,10,0)</f>
        <v>0</v>
      </c>
      <c r="K96" s="128">
        <f>VLOOKUP($A96,'[1]New ISB'!$B:$N,11,0)</f>
        <v>172332.8496000001</v>
      </c>
      <c r="L96" s="128">
        <f>VLOOKUP($A96,'[1]New ISB'!$B:$N,12,0)</f>
        <v>0</v>
      </c>
      <c r="M96" s="128">
        <f>VLOOKUP($A96,'[1]New ISB'!$B:$N,13,0)</f>
        <v>441849.82229999959</v>
      </c>
      <c r="N96" s="128">
        <f>VLOOKUP($A96,'[1]New ISB'!$B:$AK,14,0)</f>
        <v>0</v>
      </c>
      <c r="O96" s="128">
        <f>VLOOKUP($A96,'[1]New ISB'!$B:$AK,15,0)</f>
        <v>0</v>
      </c>
      <c r="P96" s="128">
        <f>VLOOKUP($A96,'[1]New ISB'!$B:$AK,16,0)</f>
        <v>0</v>
      </c>
      <c r="Q96" s="128">
        <f>VLOOKUP($A96,'[1]New ISB'!$B:$AK,17,0)</f>
        <v>0</v>
      </c>
      <c r="R96" s="128">
        <f>VLOOKUP($A96,'[1]New ISB'!$B:$AK,18,0)</f>
        <v>0</v>
      </c>
      <c r="S96" s="128">
        <f>VLOOKUP($A96,'[1]New ISB'!$B:$AK,19,0)</f>
        <v>0</v>
      </c>
      <c r="T96" s="128">
        <f>VLOOKUP($A96,'[1]New ISB'!$B:$AK,20,0)</f>
        <v>45562.819980429449</v>
      </c>
      <c r="U96" s="128">
        <f>VLOOKUP($A96,'[1]New ISB'!$B:$AK,21,0)</f>
        <v>177903.13201766083</v>
      </c>
      <c r="V96" s="128">
        <f>VLOOKUP($A96,'[1]New ISB'!$B:$AK,22,0)</f>
        <v>31302.543442004742</v>
      </c>
      <c r="W96" s="128">
        <f>VLOOKUP($A96,'[1]New ISB'!$B:$AK,23,0)</f>
        <v>7006.4942529832897</v>
      </c>
      <c r="X96" s="128">
        <f>VLOOKUP($A96,'[1]New ISB'!$B:$AK,24,0)</f>
        <v>24069.368492601421</v>
      </c>
      <c r="Y96" s="128">
        <f>VLOOKUP($A96,'[1]New ISB'!$B:$AK,25,0)</f>
        <v>19164.822515513166</v>
      </c>
      <c r="Z96" s="128">
        <f>VLOOKUP($A96,'[1]New ISB'!$B:$AB,26,0)</f>
        <v>0</v>
      </c>
      <c r="AA96" s="128">
        <f>VLOOKUP($A96,'[1]New ISB'!$B:$AB,27,0)</f>
        <v>19334.90675246422</v>
      </c>
      <c r="AB96" s="128">
        <v>0</v>
      </c>
      <c r="AC96" s="128">
        <f>VLOOKUP($A96,'[1]New ISB'!$B:$AD,28,0)</f>
        <v>0</v>
      </c>
      <c r="AD96" s="128">
        <f>VLOOKUP($A96,'[1]New ISB'!$B:$AD,29,0)</f>
        <v>574648.84586682997</v>
      </c>
      <c r="AE96" s="128">
        <f>VLOOKUP($A96,'[1]New ISB'!$B:$AF,30,0)</f>
        <v>0</v>
      </c>
      <c r="AF96" s="128">
        <f>VLOOKUP($A96,'[1]New ISB'!$B:$AF,31,0)</f>
        <v>0</v>
      </c>
      <c r="AG96" s="128">
        <f>VLOOKUP(A96,'[1]New ISB'!$B:$AG,32,0)</f>
        <v>131677.44</v>
      </c>
      <c r="AH96" s="128">
        <f>VLOOKUP(A96,'[1]New ISB'!$B:$AH,33,0)</f>
        <v>0</v>
      </c>
      <c r="AI96" s="128">
        <v>0</v>
      </c>
      <c r="AJ96" s="128">
        <f>VLOOKUP(A96,'[1]New ISB'!$B:$AJ,35,0)</f>
        <v>0</v>
      </c>
      <c r="AK96" s="128">
        <f>VLOOKUP(A96,'[1]New ISB'!$B:$AK,36,0)</f>
        <v>41216</v>
      </c>
      <c r="AL96" s="128">
        <v>0</v>
      </c>
      <c r="AM96" s="128">
        <v>0</v>
      </c>
      <c r="AN96" s="128">
        <v>0</v>
      </c>
      <c r="AO96" s="128">
        <v>0</v>
      </c>
      <c r="AP96" s="128">
        <v>0</v>
      </c>
      <c r="AQ96" s="128">
        <v>0</v>
      </c>
      <c r="AR96" s="128">
        <v>0</v>
      </c>
      <c r="AS96" s="128">
        <v>0</v>
      </c>
      <c r="AT96" s="128">
        <f>VLOOKUP($A96,'[1]New ISB'!$B:$AW,45,0)</f>
        <v>6455411.5576487854</v>
      </c>
      <c r="AU96" s="128">
        <f>VLOOKUP($A96,'[1]New ISB'!$B:$AW,46,0)</f>
        <v>1513175.6052204869</v>
      </c>
      <c r="AV96" s="128">
        <f>VLOOKUP($A96,'[1]New ISB'!$B:$AW,47,0)</f>
        <v>172893.44</v>
      </c>
      <c r="AW96" s="128">
        <f>VLOOKUP($A96,'[1]New ISB'!$B:$AW,48,0)</f>
        <v>865073.12682324462</v>
      </c>
      <c r="AX96" s="128">
        <f>VLOOKUP($A96,'[1]New ISB'!$B:$AX,49,0)</f>
        <v>8141480.6028692732</v>
      </c>
      <c r="AY96" s="128">
        <f>VLOOKUP($A96,'[1]New ISB'!$B:$BB,50,0)</f>
        <v>8100264.6028692732</v>
      </c>
      <c r="AZ96" s="128">
        <f>VLOOKUP($A96,'[1]New ISB'!$B:$BB,51,0)</f>
        <v>5715</v>
      </c>
      <c r="BA96" s="128">
        <f>VLOOKUP($A96,'[1]New ISB'!$B:$BB,52,0)</f>
        <v>7195185</v>
      </c>
      <c r="BB96" s="128">
        <f>VLOOKUP($A96,'[1]New ISB'!$B:$BB,53,0)</f>
        <v>0</v>
      </c>
      <c r="BC96" s="128">
        <f>VLOOKUP($A96,'[1]New ISB'!$B:$BC,54,0)</f>
        <v>0</v>
      </c>
      <c r="BD96" s="128">
        <f>VLOOKUP($A96,'[1]New ISB'!$B:$BD,55,0)</f>
        <v>8141480.6028692732</v>
      </c>
      <c r="BE96" s="128">
        <f>VLOOKUP($A96,'[1]New ISB'!$B:$BE,56,0)</f>
        <v>0</v>
      </c>
      <c r="BF96" s="128">
        <f>VLOOKUP($A96,'[1]New ISB'!$B:$BF,57,0)</f>
        <v>8141480.6028692722</v>
      </c>
      <c r="BG96" s="128">
        <f>VLOOKUP(A96,'[1]New ISB'!$B:$BG,58,0)</f>
        <v>7236401</v>
      </c>
      <c r="BH96" s="128">
        <f>VLOOKUP($A96,'[1]New ISB'!$B:$BH,59,0)</f>
        <v>7063507.5599999996</v>
      </c>
      <c r="BI96" s="128">
        <f>VLOOKUP($A96,'[1]New ISB'!$B:$BI,60,0)</f>
        <v>7968587.1628692728</v>
      </c>
      <c r="BJ96" s="128">
        <f>VLOOKUP($A96,'[1]New ISB'!$B:$BJ,61,0)</f>
        <v>6329.2987790859988</v>
      </c>
      <c r="BK96" s="128">
        <f>VLOOKUP($A96,'[1]New ISB'!$B:$BK,62,0)</f>
        <v>6158.7895703124996</v>
      </c>
      <c r="BL96" s="128">
        <f>VLOOKUP($A96,'[1]New ISB'!$B:$BL,63,0)</f>
        <v>2.7685506515015994E-2</v>
      </c>
      <c r="BM96" s="128">
        <f>VLOOKUP($A96,'[1]New ISB'!$B:$BM,64,0)</f>
        <v>0</v>
      </c>
      <c r="BN96" s="128">
        <f>VLOOKUP($A96,'[1]New ISB'!$B:$BN,65,0)</f>
        <v>0</v>
      </c>
      <c r="BO96" s="128">
        <f>VLOOKUP($A96,'[1]New ISB'!$B:$BO,66,0)</f>
        <v>8141480.6028692732</v>
      </c>
      <c r="BP96" s="128">
        <f>VLOOKUP($A96,'[1]New ISB'!$B:$BP,67,0)</f>
        <v>6433.8876909207893</v>
      </c>
      <c r="BQ96" s="129" t="str">
        <f>VLOOKUP($A96,'[1]New ISB'!$B:$BQ,68,0)</f>
        <v>Y</v>
      </c>
      <c r="BR96" s="155">
        <f>VLOOKUP($A96,'[1]New ISB'!$B:$BR,69,0)</f>
        <v>6466.6247838516865</v>
      </c>
      <c r="BS96" s="155">
        <f>VLOOKUP($A96,'[1]New ISB'!$B:$BS,70,0)</f>
        <v>2.7449314567828065E-2</v>
      </c>
      <c r="BT96" s="155">
        <f>VLOOKUP($A96,'[1]New ISB'!$B:$BT,71,0)</f>
        <v>0</v>
      </c>
      <c r="BU96" s="155">
        <f>VLOOKUP($A96,'[1]New ISB'!$B:$BU,72,0)</f>
        <v>8141480.6028692732</v>
      </c>
      <c r="BV96" s="128">
        <v>0</v>
      </c>
      <c r="BW96" s="155">
        <f>VLOOKUP($A96,'[1]New ISB'!$B:$BW,74,0)</f>
        <v>8141480.6028692732</v>
      </c>
      <c r="BY96" s="155">
        <f>VLOOKUP($A96,'[1]New ISB'!$B:$BX,75,0)</f>
        <v>41216</v>
      </c>
      <c r="BZ96" s="128">
        <f>VLOOKUP(A96,'[1]New ISB'!$B:$F,5,0)</f>
        <v>0</v>
      </c>
      <c r="CA96" s="126">
        <f>VLOOKUP($A96,'[1]Schools Block Data'!$A:$S,18,0)</f>
        <v>758</v>
      </c>
      <c r="CB96" s="126">
        <f>VLOOKUP($A96,'[1]Schools Block Data'!$A:$S,19,0)</f>
        <v>501</v>
      </c>
      <c r="CD96" s="128"/>
      <c r="CH96" s="126" t="s">
        <v>194</v>
      </c>
      <c r="CI96" s="126">
        <v>2327</v>
      </c>
      <c r="CJ96" s="146"/>
      <c r="CK96" s="147"/>
    </row>
    <row r="97" spans="1:89" x14ac:dyDescent="0.25">
      <c r="A97" s="126">
        <v>147860</v>
      </c>
      <c r="B97" s="126">
        <v>8264007</v>
      </c>
      <c r="C97" s="126" t="s">
        <v>204</v>
      </c>
      <c r="D97" s="128">
        <f>VLOOKUP($A97,'[1]New ISB'!$B:$GE,4,0)</f>
        <v>1033.5</v>
      </c>
      <c r="E97" s="128">
        <f>VLOOKUP($A97,'[1]New ISB'!$B:$GE,5,0)</f>
        <v>0</v>
      </c>
      <c r="F97" s="128">
        <f>VLOOKUP($A97,'[1]New ISB'!$B:$GE,6,0)</f>
        <v>1033.5</v>
      </c>
      <c r="G97" s="128">
        <f>VLOOKUP($A97,'[1]New ISB'!$B:$J,7,0)</f>
        <v>0</v>
      </c>
      <c r="H97" s="128">
        <f>VLOOKUP($A97,'[1]New ISB'!$B:$J,8,0)</f>
        <v>5044133.2020490123</v>
      </c>
      <c r="I97" s="128">
        <f>VLOOKUP($A97,'[1]New ISB'!$B:$J,9,0)</f>
        <v>0</v>
      </c>
      <c r="J97" s="128">
        <f>VLOOKUP($A97,'[1]New ISB'!$B:$N,10,0)</f>
        <v>0</v>
      </c>
      <c r="K97" s="128">
        <f>VLOOKUP($A97,'[1]New ISB'!$B:$N,11,0)</f>
        <v>106192.8254696791</v>
      </c>
      <c r="L97" s="128">
        <f>VLOOKUP($A97,'[1]New ISB'!$B:$N,12,0)</f>
        <v>0</v>
      </c>
      <c r="M97" s="128">
        <f>VLOOKUP($A97,'[1]New ISB'!$B:$N,13,0)</f>
        <v>246101.87302598081</v>
      </c>
      <c r="N97" s="128">
        <f>VLOOKUP($A97,'[1]New ISB'!$B:$AK,14,0)</f>
        <v>0</v>
      </c>
      <c r="O97" s="128">
        <f>VLOOKUP($A97,'[1]New ISB'!$B:$AK,15,0)</f>
        <v>0</v>
      </c>
      <c r="P97" s="128">
        <f>VLOOKUP($A97,'[1]New ISB'!$B:$AK,16,0)</f>
        <v>0</v>
      </c>
      <c r="Q97" s="128">
        <f>VLOOKUP($A97,'[1]New ISB'!$B:$AK,17,0)</f>
        <v>0</v>
      </c>
      <c r="R97" s="128">
        <f>VLOOKUP($A97,'[1]New ISB'!$B:$AK,18,0)</f>
        <v>0</v>
      </c>
      <c r="S97" s="128">
        <f>VLOOKUP($A97,'[1]New ISB'!$B:$AK,19,0)</f>
        <v>0</v>
      </c>
      <c r="T97" s="128">
        <f>VLOOKUP($A97,'[1]New ISB'!$B:$AK,20,0)</f>
        <v>26257.440297681333</v>
      </c>
      <c r="U97" s="128">
        <f>VLOOKUP($A97,'[1]New ISB'!$B:$AK,21,0)</f>
        <v>54006.636953151152</v>
      </c>
      <c r="V97" s="128">
        <f>VLOOKUP($A97,'[1]New ISB'!$B:$AK,22,0)</f>
        <v>13324.671195838289</v>
      </c>
      <c r="W97" s="128">
        <f>VLOOKUP($A97,'[1]New ISB'!$B:$AK,23,0)</f>
        <v>24930.02997931038</v>
      </c>
      <c r="X97" s="128">
        <f>VLOOKUP($A97,'[1]New ISB'!$B:$AK,24,0)</f>
        <v>6460.0635494054732</v>
      </c>
      <c r="Y97" s="128">
        <f>VLOOKUP($A97,'[1]New ISB'!$B:$AK,25,0)</f>
        <v>1175.7062819857344</v>
      </c>
      <c r="Z97" s="128">
        <f>VLOOKUP($A97,'[1]New ISB'!$B:$AB,26,0)</f>
        <v>0</v>
      </c>
      <c r="AA97" s="128">
        <f>VLOOKUP($A97,'[1]New ISB'!$B:$AB,27,0)</f>
        <v>51440.310337633746</v>
      </c>
      <c r="AB97" s="128">
        <v>0</v>
      </c>
      <c r="AC97" s="128">
        <f>VLOOKUP($A97,'[1]New ISB'!$B:$AD,28,0)</f>
        <v>0</v>
      </c>
      <c r="AD97" s="128">
        <f>VLOOKUP($A97,'[1]New ISB'!$B:$AD,29,0)</f>
        <v>398102.25009772467</v>
      </c>
      <c r="AE97" s="128">
        <f>VLOOKUP($A97,'[1]New ISB'!$B:$AF,30,0)</f>
        <v>0</v>
      </c>
      <c r="AF97" s="128">
        <f>VLOOKUP($A97,'[1]New ISB'!$B:$AF,31,0)</f>
        <v>0</v>
      </c>
      <c r="AG97" s="128">
        <f>VLOOKUP(A97,'[1]New ISB'!$B:$AG,32,0)</f>
        <v>131677.44</v>
      </c>
      <c r="AH97" s="128">
        <f>VLOOKUP(A97,'[1]New ISB'!$B:$AH,33,0)</f>
        <v>0</v>
      </c>
      <c r="AI97" s="128">
        <v>0</v>
      </c>
      <c r="AJ97" s="128">
        <f>VLOOKUP(A97,'[1]New ISB'!$B:$AJ,35,0)</f>
        <v>0</v>
      </c>
      <c r="AK97" s="128">
        <f>VLOOKUP(A97,'[1]New ISB'!$B:$AK,36,0)</f>
        <v>50432</v>
      </c>
      <c r="AL97" s="128">
        <v>0</v>
      </c>
      <c r="AM97" s="128">
        <v>0</v>
      </c>
      <c r="AN97" s="128">
        <v>0</v>
      </c>
      <c r="AO97" s="128">
        <v>0</v>
      </c>
      <c r="AP97" s="128">
        <v>0</v>
      </c>
      <c r="AQ97" s="128">
        <v>0</v>
      </c>
      <c r="AR97" s="128">
        <v>0</v>
      </c>
      <c r="AS97" s="128">
        <v>0</v>
      </c>
      <c r="AT97" s="128">
        <f>VLOOKUP($A97,'[1]New ISB'!$B:$AW,45,0)</f>
        <v>5044133.2020490123</v>
      </c>
      <c r="AU97" s="128">
        <f>VLOOKUP($A97,'[1]New ISB'!$B:$AW,46,0)</f>
        <v>927991.80718839075</v>
      </c>
      <c r="AV97" s="128">
        <f>VLOOKUP($A97,'[1]New ISB'!$B:$AW,47,0)</f>
        <v>182109.44</v>
      </c>
      <c r="AW97" s="128">
        <f>VLOOKUP($A97,'[1]New ISB'!$B:$AW,48,0)</f>
        <v>565564.78697544173</v>
      </c>
      <c r="AX97" s="128">
        <f>VLOOKUP($A97,'[1]New ISB'!$B:$AX,49,0)</f>
        <v>6154234.4492374035</v>
      </c>
      <c r="AY97" s="128">
        <f>VLOOKUP($A97,'[1]New ISB'!$B:$BB,50,0)</f>
        <v>6103802.4492374035</v>
      </c>
      <c r="AZ97" s="128">
        <f>VLOOKUP($A97,'[1]New ISB'!$B:$BB,51,0)</f>
        <v>5503</v>
      </c>
      <c r="BA97" s="128">
        <f>VLOOKUP($A97,'[1]New ISB'!$B:$BB,52,0)</f>
        <v>5687350.5</v>
      </c>
      <c r="BB97" s="128">
        <f>VLOOKUP($A97,'[1]New ISB'!$B:$BB,53,0)</f>
        <v>0</v>
      </c>
      <c r="BC97" s="128">
        <f>VLOOKUP($A97,'[1]New ISB'!$B:$BC,54,0)</f>
        <v>0</v>
      </c>
      <c r="BD97" s="128">
        <f>VLOOKUP($A97,'[1]New ISB'!$B:$BD,55,0)</f>
        <v>6154234.4492374035</v>
      </c>
      <c r="BE97" s="128">
        <f>VLOOKUP($A97,'[1]New ISB'!$B:$BE,56,0)</f>
        <v>0</v>
      </c>
      <c r="BF97" s="128">
        <f>VLOOKUP($A97,'[1]New ISB'!$B:$BF,57,0)</f>
        <v>6154234.4492374035</v>
      </c>
      <c r="BG97" s="128">
        <f>VLOOKUP(A97,'[1]New ISB'!$B:$BG,58,0)</f>
        <v>5737782.5</v>
      </c>
      <c r="BH97" s="128">
        <f>VLOOKUP($A97,'[1]New ISB'!$B:$BH,59,0)</f>
        <v>5555673.0599999996</v>
      </c>
      <c r="BI97" s="128">
        <f>VLOOKUP($A97,'[1]New ISB'!$B:$BI,60,0)</f>
        <v>5972125.0092374031</v>
      </c>
      <c r="BJ97" s="128">
        <f>VLOOKUP($A97,'[1]New ISB'!$B:$BJ,61,0)</f>
        <v>5778.543792198745</v>
      </c>
      <c r="BK97" s="128">
        <f>VLOOKUP($A97,'[1]New ISB'!$B:$BK,62,0)</f>
        <v>5604.3164852769678</v>
      </c>
      <c r="BL97" s="128">
        <f>VLOOKUP($A97,'[1]New ISB'!$B:$BL,63,0)</f>
        <v>3.1088056390014315E-2</v>
      </c>
      <c r="BM97" s="128">
        <f>VLOOKUP($A97,'[1]New ISB'!$B:$BM,64,0)</f>
        <v>0</v>
      </c>
      <c r="BN97" s="128">
        <f>VLOOKUP($A97,'[1]New ISB'!$B:$BN,65,0)</f>
        <v>0</v>
      </c>
      <c r="BO97" s="128">
        <f>VLOOKUP($A97,'[1]New ISB'!$B:$BO,66,0)</f>
        <v>6154234.4492374035</v>
      </c>
      <c r="BP97" s="128">
        <f>VLOOKUP($A97,'[1]New ISB'!$B:$BP,67,0)</f>
        <v>5905.9530229679758</v>
      </c>
      <c r="BQ97" s="129" t="str">
        <f>VLOOKUP($A97,'[1]New ISB'!$B:$BQ,68,0)</f>
        <v>Y</v>
      </c>
      <c r="BR97" s="155">
        <f>VLOOKUP($A97,'[1]New ISB'!$B:$BR,69,0)</f>
        <v>5954.7503137275307</v>
      </c>
      <c r="BS97" s="155">
        <f>VLOOKUP($A97,'[1]New ISB'!$B:$BS,70,0)</f>
        <v>2.7342465744959688E-2</v>
      </c>
      <c r="BT97" s="155">
        <f>VLOOKUP($A97,'[1]New ISB'!$B:$BT,71,0)</f>
        <v>0</v>
      </c>
      <c r="BU97" s="155">
        <f>VLOOKUP($A97,'[1]New ISB'!$B:$BU,72,0)</f>
        <v>6154234.4492374035</v>
      </c>
      <c r="BV97" s="128">
        <v>0</v>
      </c>
      <c r="BW97" s="155">
        <f>VLOOKUP($A97,'[1]New ISB'!$B:$BW,74,0)</f>
        <v>6154234.4492374035</v>
      </c>
      <c r="BY97" s="155">
        <f>VLOOKUP($A97,'[1]New ISB'!$B:$BX,75,0)</f>
        <v>50432</v>
      </c>
      <c r="BZ97" s="128">
        <f>VLOOKUP(A97,'[1]New ISB'!$B:$F,5,0)</f>
        <v>0</v>
      </c>
      <c r="CA97" s="128">
        <f>'[1]Inputs &amp; Adjustments'!W$12</f>
        <v>1033.5</v>
      </c>
      <c r="CB97" s="128">
        <f>'[1]Inputs &amp; Adjustments'!X$12</f>
        <v>0</v>
      </c>
      <c r="CD97" s="128"/>
      <c r="CH97" s="126" t="s">
        <v>200</v>
      </c>
      <c r="CI97" s="126">
        <v>3389</v>
      </c>
      <c r="CJ97" s="146"/>
      <c r="CK97" s="147"/>
    </row>
    <row r="98" spans="1:89" x14ac:dyDescent="0.25">
      <c r="A98" s="126">
        <v>148835</v>
      </c>
      <c r="B98" s="126">
        <v>8264008</v>
      </c>
      <c r="C98" s="126" t="s">
        <v>293</v>
      </c>
      <c r="D98" s="128">
        <f>VLOOKUP($A98,'[1]New ISB'!$B:$GE,4,0)</f>
        <v>1377</v>
      </c>
      <c r="E98" s="128">
        <f>VLOOKUP($A98,'[1]New ISB'!$B:$GE,5,0)</f>
        <v>0</v>
      </c>
      <c r="F98" s="128">
        <f>VLOOKUP($A98,'[1]New ISB'!$B:$GE,6,0)</f>
        <v>1377</v>
      </c>
      <c r="G98" s="128">
        <f>VLOOKUP($A98,'[1]New ISB'!$B:$J,7,0)</f>
        <v>0</v>
      </c>
      <c r="H98" s="128">
        <f>VLOOKUP($A98,'[1]New ISB'!$B:$J,8,0)</f>
        <v>3738564.1342714499</v>
      </c>
      <c r="I98" s="128">
        <f>VLOOKUP($A98,'[1]New ISB'!$B:$J,9,0)</f>
        <v>3360978.652777785</v>
      </c>
      <c r="J98" s="128">
        <f>VLOOKUP($A98,'[1]New ISB'!$B:$N,10,0)</f>
        <v>0</v>
      </c>
      <c r="K98" s="128">
        <f>VLOOKUP($A98,'[1]New ISB'!$B:$N,11,0)</f>
        <v>214798.82399999985</v>
      </c>
      <c r="L98" s="128">
        <f>VLOOKUP($A98,'[1]New ISB'!$B:$N,12,0)</f>
        <v>0</v>
      </c>
      <c r="M98" s="128">
        <f>VLOOKUP($A98,'[1]New ISB'!$B:$N,13,0)</f>
        <v>588073.50450000016</v>
      </c>
      <c r="N98" s="128">
        <f>VLOOKUP($A98,'[1]New ISB'!$B:$AK,14,0)</f>
        <v>0</v>
      </c>
      <c r="O98" s="128">
        <f>VLOOKUP($A98,'[1]New ISB'!$B:$AK,15,0)</f>
        <v>0</v>
      </c>
      <c r="P98" s="128">
        <f>VLOOKUP($A98,'[1]New ISB'!$B:$AK,16,0)</f>
        <v>0</v>
      </c>
      <c r="Q98" s="128">
        <f>VLOOKUP($A98,'[1]New ISB'!$B:$AK,17,0)</f>
        <v>0</v>
      </c>
      <c r="R98" s="128">
        <f>VLOOKUP($A98,'[1]New ISB'!$B:$AK,18,0)</f>
        <v>0</v>
      </c>
      <c r="S98" s="128">
        <f>VLOOKUP($A98,'[1]New ISB'!$B:$AK,19,0)</f>
        <v>0</v>
      </c>
      <c r="T98" s="128">
        <f>VLOOKUP($A98,'[1]New ISB'!$B:$AK,20,0)</f>
        <v>141053.87659022518</v>
      </c>
      <c r="U98" s="128">
        <f>VLOOKUP($A98,'[1]New ISB'!$B:$AK,21,0)</f>
        <v>147971.96622045769</v>
      </c>
      <c r="V98" s="128">
        <f>VLOOKUP($A98,'[1]New ISB'!$B:$AK,22,0)</f>
        <v>70848.650052470926</v>
      </c>
      <c r="W98" s="128">
        <f>VLOOKUP($A98,'[1]New ISB'!$B:$AK,23,0)</f>
        <v>21701.388304360502</v>
      </c>
      <c r="X98" s="128">
        <f>VLOOKUP($A98,'[1]New ISB'!$B:$AK,24,0)</f>
        <v>9018.2239822674419</v>
      </c>
      <c r="Y98" s="128">
        <f>VLOOKUP($A98,'[1]New ISB'!$B:$AK,25,0)</f>
        <v>957.41418989825627</v>
      </c>
      <c r="Z98" s="128">
        <f>VLOOKUP($A98,'[1]New ISB'!$B:$AB,26,0)</f>
        <v>0</v>
      </c>
      <c r="AA98" s="128">
        <f>VLOOKUP($A98,'[1]New ISB'!$B:$AB,27,0)</f>
        <v>135136.22314687501</v>
      </c>
      <c r="AB98" s="128">
        <v>0</v>
      </c>
      <c r="AC98" s="128">
        <f>VLOOKUP($A98,'[1]New ISB'!$B:$AD,28,0)</f>
        <v>0</v>
      </c>
      <c r="AD98" s="128">
        <f>VLOOKUP($A98,'[1]New ISB'!$B:$AD,29,0)</f>
        <v>564721.10440981446</v>
      </c>
      <c r="AE98" s="128">
        <f>VLOOKUP($A98,'[1]New ISB'!$B:$AF,30,0)</f>
        <v>0</v>
      </c>
      <c r="AF98" s="128">
        <f>VLOOKUP($A98,'[1]New ISB'!$B:$AF,31,0)</f>
        <v>27425.614762689944</v>
      </c>
      <c r="AG98" s="128">
        <f>VLOOKUP(A98,'[1]New ISB'!$B:$AG,32,0)</f>
        <v>131677.44</v>
      </c>
      <c r="AH98" s="128">
        <f>VLOOKUP(A98,'[1]New ISB'!$B:$AH,33,0)</f>
        <v>0</v>
      </c>
      <c r="AI98" s="128">
        <v>0</v>
      </c>
      <c r="AJ98" s="128">
        <f>VLOOKUP(A98,'[1]New ISB'!$B:$AJ,35,0)</f>
        <v>0</v>
      </c>
      <c r="AK98" s="128">
        <f>VLOOKUP(A98,'[1]New ISB'!$B:$AK,36,0)</f>
        <v>55296</v>
      </c>
      <c r="AL98" s="128">
        <v>0</v>
      </c>
      <c r="AM98" s="128">
        <v>0</v>
      </c>
      <c r="AN98" s="128">
        <v>0</v>
      </c>
      <c r="AO98" s="128">
        <v>0</v>
      </c>
      <c r="AP98" s="128">
        <v>0</v>
      </c>
      <c r="AQ98" s="128">
        <v>0</v>
      </c>
      <c r="AR98" s="128">
        <v>0</v>
      </c>
      <c r="AS98" s="128">
        <v>0</v>
      </c>
      <c r="AT98" s="128">
        <f>VLOOKUP($A98,'[1]New ISB'!$B:$AW,45,0)</f>
        <v>7099542.7870492348</v>
      </c>
      <c r="AU98" s="128">
        <f>VLOOKUP($A98,'[1]New ISB'!$B:$AW,46,0)</f>
        <v>1921706.7901590592</v>
      </c>
      <c r="AV98" s="128">
        <f>VLOOKUP($A98,'[1]New ISB'!$B:$AW,47,0)</f>
        <v>186973.44</v>
      </c>
      <c r="AW98" s="128">
        <f>VLOOKUP($A98,'[1]New ISB'!$B:$AW,48,0)</f>
        <v>971494.58473522321</v>
      </c>
      <c r="AX98" s="128">
        <f>VLOOKUP($A98,'[1]New ISB'!$B:$AX,49,0)</f>
        <v>9208223.0172082931</v>
      </c>
      <c r="AY98" s="128">
        <f>VLOOKUP($A98,'[1]New ISB'!$B:$BB,50,0)</f>
        <v>9152927.0172082931</v>
      </c>
      <c r="AZ98" s="128">
        <f>VLOOKUP($A98,'[1]New ISB'!$B:$BB,51,0)</f>
        <v>5715</v>
      </c>
      <c r="BA98" s="128">
        <f>VLOOKUP($A98,'[1]New ISB'!$B:$BB,52,0)</f>
        <v>7869555</v>
      </c>
      <c r="BB98" s="128">
        <f>VLOOKUP($A98,'[1]New ISB'!$B:$BB,53,0)</f>
        <v>0</v>
      </c>
      <c r="BC98" s="128">
        <f>VLOOKUP($A98,'[1]New ISB'!$B:$BC,54,0)</f>
        <v>0</v>
      </c>
      <c r="BD98" s="128">
        <f>VLOOKUP($A98,'[1]New ISB'!$B:$BD,55,0)</f>
        <v>9208223.0172082931</v>
      </c>
      <c r="BE98" s="128">
        <f>VLOOKUP($A98,'[1]New ISB'!$B:$BE,56,0)</f>
        <v>0</v>
      </c>
      <c r="BF98" s="128">
        <f>VLOOKUP($A98,'[1]New ISB'!$B:$BF,57,0)</f>
        <v>9208223.0172082931</v>
      </c>
      <c r="BG98" s="128">
        <f>VLOOKUP(A98,'[1]New ISB'!$B:$BG,58,0)</f>
        <v>7924851</v>
      </c>
      <c r="BH98" s="128">
        <f>VLOOKUP($A98,'[1]New ISB'!$B:$BH,59,0)</f>
        <v>7737877.5599999996</v>
      </c>
      <c r="BI98" s="128">
        <f>VLOOKUP($A98,'[1]New ISB'!$B:$BI,60,0)</f>
        <v>9021249.5772082936</v>
      </c>
      <c r="BJ98" s="128">
        <f>VLOOKUP($A98,'[1]New ISB'!$B:$BJ,61,0)</f>
        <v>6551.3795041454568</v>
      </c>
      <c r="BK98" s="128">
        <f>VLOOKUP($A98,'[1]New ISB'!$B:$BK,62,0)</f>
        <v>6223.5988346070662</v>
      </c>
      <c r="BL98" s="128">
        <f>VLOOKUP($A98,'[1]New ISB'!$B:$BL,63,0)</f>
        <v>5.2667383976571072E-2</v>
      </c>
      <c r="BM98" s="128">
        <f>VLOOKUP($A98,'[1]New ISB'!$B:$BM,64,0)</f>
        <v>0</v>
      </c>
      <c r="BN98" s="128">
        <f>VLOOKUP($A98,'[1]New ISB'!$B:$BN,65,0)</f>
        <v>0</v>
      </c>
      <c r="BO98" s="128">
        <f>VLOOKUP($A98,'[1]New ISB'!$B:$BO,66,0)</f>
        <v>9208223.0172082931</v>
      </c>
      <c r="BP98" s="128">
        <f>VLOOKUP($A98,'[1]New ISB'!$B:$BP,67,0)</f>
        <v>6647.0058222282451</v>
      </c>
      <c r="BQ98" s="129" t="str">
        <f>VLOOKUP($A98,'[1]New ISB'!$B:$BQ,68,0)</f>
        <v>Y</v>
      </c>
      <c r="BR98" s="155">
        <f>VLOOKUP($A98,'[1]New ISB'!$B:$BR,69,0)</f>
        <v>6687.1626849733429</v>
      </c>
      <c r="BS98" s="155">
        <f>VLOOKUP($A98,'[1]New ISB'!$B:$BS,70,0)</f>
        <v>5.1704749998757737E-2</v>
      </c>
      <c r="BT98" s="155">
        <f>VLOOKUP($A98,'[1]New ISB'!$B:$BT,71,0)</f>
        <v>0</v>
      </c>
      <c r="BU98" s="155">
        <f>VLOOKUP($A98,'[1]New ISB'!$B:$BU,72,0)</f>
        <v>9208223.0172082931</v>
      </c>
      <c r="BV98" s="128">
        <v>0</v>
      </c>
      <c r="BW98" s="155">
        <f>VLOOKUP($A98,'[1]New ISB'!$B:$BW,74,0)</f>
        <v>9208223.0172082931</v>
      </c>
      <c r="BY98" s="155">
        <f>VLOOKUP($A98,'[1]New ISB'!$B:$BX,75,0)</f>
        <v>55296</v>
      </c>
      <c r="BZ98" s="128">
        <f>VLOOKUP(A98,'[1]New ISB'!$B:$F,5,0)</f>
        <v>0</v>
      </c>
      <c r="CA98" s="126">
        <f>VLOOKUP($A98,'[1]Schools Block Data'!$A:$S,18,0)</f>
        <v>766</v>
      </c>
      <c r="CB98" s="126">
        <f>VLOOKUP($A98,'[1]Schools Block Data'!$A:$S,19,0)</f>
        <v>611</v>
      </c>
      <c r="CD98" s="128"/>
      <c r="CH98" s="126" t="s">
        <v>201</v>
      </c>
      <c r="CI98" s="126">
        <v>5207</v>
      </c>
      <c r="CJ98" s="146"/>
      <c r="CK98" s="147"/>
    </row>
    <row r="99" spans="1:89" x14ac:dyDescent="0.25">
      <c r="A99" s="126">
        <v>137052</v>
      </c>
      <c r="B99" s="126">
        <v>8264018</v>
      </c>
      <c r="C99" s="126" t="s">
        <v>170</v>
      </c>
      <c r="D99" s="128">
        <f>VLOOKUP($A99,'[1]New ISB'!$B:$GE,4,0)</f>
        <v>1818</v>
      </c>
      <c r="E99" s="128">
        <f>VLOOKUP($A99,'[1]New ISB'!$B:$GE,5,0)</f>
        <v>0</v>
      </c>
      <c r="F99" s="128">
        <f>VLOOKUP($A99,'[1]New ISB'!$B:$GE,6,0)</f>
        <v>1818</v>
      </c>
      <c r="G99" s="128">
        <f>VLOOKUP($A99,'[1]New ISB'!$B:$J,7,0)</f>
        <v>0</v>
      </c>
      <c r="H99" s="128">
        <f>VLOOKUP($A99,'[1]New ISB'!$B:$J,8,0)</f>
        <v>5305247.0156045249</v>
      </c>
      <c r="I99" s="128">
        <f>VLOOKUP($A99,'[1]New ISB'!$B:$J,9,0)</f>
        <v>4021072.6598699847</v>
      </c>
      <c r="J99" s="128">
        <f>VLOOKUP($A99,'[1]New ISB'!$B:$N,10,0)</f>
        <v>0</v>
      </c>
      <c r="K99" s="128">
        <f>VLOOKUP($A99,'[1]New ISB'!$B:$N,11,0)</f>
        <v>103202.19360000003</v>
      </c>
      <c r="L99" s="128">
        <f>VLOOKUP($A99,'[1]New ISB'!$B:$N,12,0)</f>
        <v>0</v>
      </c>
      <c r="M99" s="128">
        <f>VLOOKUP($A99,'[1]New ISB'!$B:$N,13,0)</f>
        <v>250063.6884000003</v>
      </c>
      <c r="N99" s="128">
        <f>VLOOKUP($A99,'[1]New ISB'!$B:$AK,14,0)</f>
        <v>0</v>
      </c>
      <c r="O99" s="128">
        <f>VLOOKUP($A99,'[1]New ISB'!$B:$AK,15,0)</f>
        <v>0</v>
      </c>
      <c r="P99" s="128">
        <f>VLOOKUP($A99,'[1]New ISB'!$B:$AK,16,0)</f>
        <v>0</v>
      </c>
      <c r="Q99" s="128">
        <f>VLOOKUP($A99,'[1]New ISB'!$B:$AK,17,0)</f>
        <v>0</v>
      </c>
      <c r="R99" s="128">
        <f>VLOOKUP($A99,'[1]New ISB'!$B:$AK,18,0)</f>
        <v>0</v>
      </c>
      <c r="S99" s="128">
        <f>VLOOKUP($A99,'[1]New ISB'!$B:$AK,19,0)</f>
        <v>0</v>
      </c>
      <c r="T99" s="128">
        <f>VLOOKUP($A99,'[1]New ISB'!$B:$AK,20,0)</f>
        <v>12751.10835000003</v>
      </c>
      <c r="U99" s="128">
        <f>VLOOKUP($A99,'[1]New ISB'!$B:$AK,21,0)</f>
        <v>11444.62125000004</v>
      </c>
      <c r="V99" s="128">
        <f>VLOOKUP($A99,'[1]New ISB'!$B:$AK,22,0)</f>
        <v>4464.6881999999996</v>
      </c>
      <c r="W99" s="128">
        <f>VLOOKUP($A99,'[1]New ISB'!$B:$AK,23,0)</f>
        <v>0</v>
      </c>
      <c r="X99" s="128">
        <f>VLOOKUP($A99,'[1]New ISB'!$B:$AK,24,0)</f>
        <v>750.97289999999998</v>
      </c>
      <c r="Y99" s="128">
        <f>VLOOKUP($A99,'[1]New ISB'!$B:$AK,25,0)</f>
        <v>0</v>
      </c>
      <c r="Z99" s="128">
        <f>VLOOKUP($A99,'[1]New ISB'!$B:$AB,26,0)</f>
        <v>0</v>
      </c>
      <c r="AA99" s="128">
        <f>VLOOKUP($A99,'[1]New ISB'!$B:$AB,27,0)</f>
        <v>45253.190808834937</v>
      </c>
      <c r="AB99" s="128">
        <v>0</v>
      </c>
      <c r="AC99" s="128">
        <f>VLOOKUP($A99,'[1]New ISB'!$B:$AD,28,0)</f>
        <v>0</v>
      </c>
      <c r="AD99" s="128">
        <f>VLOOKUP($A99,'[1]New ISB'!$B:$AD,29,0)</f>
        <v>721546.87832943758</v>
      </c>
      <c r="AE99" s="128">
        <f>VLOOKUP($A99,'[1]New ISB'!$B:$AF,30,0)</f>
        <v>0</v>
      </c>
      <c r="AF99" s="128">
        <f>VLOOKUP($A99,'[1]New ISB'!$B:$AF,31,0)</f>
        <v>0</v>
      </c>
      <c r="AG99" s="128">
        <f>VLOOKUP(A99,'[1]New ISB'!$B:$AG,32,0)</f>
        <v>131677.44</v>
      </c>
      <c r="AH99" s="128">
        <f>VLOOKUP(A99,'[1]New ISB'!$B:$AH,33,0)</f>
        <v>0</v>
      </c>
      <c r="AI99" s="128">
        <v>0</v>
      </c>
      <c r="AJ99" s="128">
        <f>VLOOKUP(A99,'[1]New ISB'!$B:$AJ,35,0)</f>
        <v>98758</v>
      </c>
      <c r="AK99" s="128">
        <f>VLOOKUP(A99,'[1]New ISB'!$B:$AK,36,0)</f>
        <v>73864.27</v>
      </c>
      <c r="AL99" s="128">
        <v>0</v>
      </c>
      <c r="AM99" s="128">
        <v>0</v>
      </c>
      <c r="AN99" s="128">
        <v>0</v>
      </c>
      <c r="AO99" s="128">
        <v>0</v>
      </c>
      <c r="AP99" s="128">
        <v>0</v>
      </c>
      <c r="AQ99" s="128">
        <v>0</v>
      </c>
      <c r="AR99" s="128">
        <v>0</v>
      </c>
      <c r="AS99" s="128">
        <v>0</v>
      </c>
      <c r="AT99" s="128">
        <f>VLOOKUP($A99,'[1]New ISB'!$B:$AW,45,0)</f>
        <v>9326319.6754745096</v>
      </c>
      <c r="AU99" s="128">
        <f>VLOOKUP($A99,'[1]New ISB'!$B:$AW,46,0)</f>
        <v>1149477.3418382728</v>
      </c>
      <c r="AV99" s="128">
        <f>VLOOKUP($A99,'[1]New ISB'!$B:$AW,47,0)</f>
        <v>304299.71000000002</v>
      </c>
      <c r="AW99" s="128">
        <f>VLOOKUP($A99,'[1]New ISB'!$B:$AW,48,0)</f>
        <v>871455.16641517123</v>
      </c>
      <c r="AX99" s="128">
        <f>VLOOKUP($A99,'[1]New ISB'!$B:$AX,49,0)</f>
        <v>10780096.727312783</v>
      </c>
      <c r="AY99" s="128">
        <f>VLOOKUP($A99,'[1]New ISB'!$B:$BB,50,0)</f>
        <v>10607474.457312783</v>
      </c>
      <c r="AZ99" s="128">
        <f>VLOOKUP($A99,'[1]New ISB'!$B:$BB,51,0)</f>
        <v>5715</v>
      </c>
      <c r="BA99" s="128">
        <f>VLOOKUP($A99,'[1]New ISB'!$B:$BB,52,0)</f>
        <v>10389870</v>
      </c>
      <c r="BB99" s="128">
        <f>VLOOKUP($A99,'[1]New ISB'!$B:$BB,53,0)</f>
        <v>0</v>
      </c>
      <c r="BC99" s="128">
        <f>VLOOKUP($A99,'[1]New ISB'!$B:$BC,54,0)</f>
        <v>0</v>
      </c>
      <c r="BD99" s="128">
        <f>VLOOKUP($A99,'[1]New ISB'!$B:$BD,55,0)</f>
        <v>10780096.727312783</v>
      </c>
      <c r="BE99" s="128">
        <f>VLOOKUP($A99,'[1]New ISB'!$B:$BE,56,0)</f>
        <v>0</v>
      </c>
      <c r="BF99" s="128">
        <f>VLOOKUP($A99,'[1]New ISB'!$B:$BF,57,0)</f>
        <v>10780096.727312783</v>
      </c>
      <c r="BG99" s="128">
        <f>VLOOKUP(A99,'[1]New ISB'!$B:$BG,58,0)</f>
        <v>10562492.27</v>
      </c>
      <c r="BH99" s="128">
        <f>VLOOKUP($A99,'[1]New ISB'!$B:$BH,59,0)</f>
        <v>10356950.560000001</v>
      </c>
      <c r="BI99" s="128">
        <f>VLOOKUP($A99,'[1]New ISB'!$B:$BI,60,0)</f>
        <v>10574555.017312784</v>
      </c>
      <c r="BJ99" s="128">
        <f>VLOOKUP($A99,'[1]New ISB'!$B:$BJ,61,0)</f>
        <v>5816.5869182138522</v>
      </c>
      <c r="BK99" s="128">
        <f>VLOOKUP($A99,'[1]New ISB'!$B:$BK,62,0)</f>
        <v>5667.9025639244028</v>
      </c>
      <c r="BL99" s="128">
        <f>VLOOKUP($A99,'[1]New ISB'!$B:$BL,63,0)</f>
        <v>2.6232694124950121E-2</v>
      </c>
      <c r="BM99" s="128">
        <f>VLOOKUP($A99,'[1]New ISB'!$B:$BM,64,0)</f>
        <v>0</v>
      </c>
      <c r="BN99" s="128">
        <f>VLOOKUP($A99,'[1]New ISB'!$B:$BN,65,0)</f>
        <v>0</v>
      </c>
      <c r="BO99" s="128">
        <f>VLOOKUP($A99,'[1]New ISB'!$B:$BO,66,0)</f>
        <v>10780096.727312783</v>
      </c>
      <c r="BP99" s="128">
        <f>VLOOKUP($A99,'[1]New ISB'!$B:$BP,67,0)</f>
        <v>5834.6944209641269</v>
      </c>
      <c r="BQ99" s="129" t="str">
        <f>VLOOKUP($A99,'[1]New ISB'!$B:$BQ,68,0)</f>
        <v>Y</v>
      </c>
      <c r="BR99" s="155">
        <f>VLOOKUP($A99,'[1]New ISB'!$B:$BR,69,0)</f>
        <v>5929.6461646384942</v>
      </c>
      <c r="BS99" s="155">
        <f>VLOOKUP($A99,'[1]New ISB'!$B:$BS,70,0)</f>
        <v>2.5507836679445894E-2</v>
      </c>
      <c r="BT99" s="155">
        <f>VLOOKUP($A99,'[1]New ISB'!$B:$BT,71,0)</f>
        <v>0</v>
      </c>
      <c r="BU99" s="155">
        <f>VLOOKUP($A99,'[1]New ISB'!$B:$BU,72,0)</f>
        <v>10780096.727312783</v>
      </c>
      <c r="BV99" s="128">
        <v>0</v>
      </c>
      <c r="BW99" s="155">
        <f>VLOOKUP($A99,'[1]New ISB'!$B:$BW,74,0)</f>
        <v>10780096.727312783</v>
      </c>
      <c r="BY99" s="155">
        <f>VLOOKUP($A99,'[1]New ISB'!$B:$BX,75,0)</f>
        <v>73864.27</v>
      </c>
      <c r="BZ99" s="128">
        <f>VLOOKUP(A99,'[1]New ISB'!$B:$F,5,0)</f>
        <v>0</v>
      </c>
      <c r="CA99" s="126">
        <f>VLOOKUP($A99,'[1]Schools Block Data'!$A:$S,18,0)</f>
        <v>1087</v>
      </c>
      <c r="CB99" s="126">
        <f>VLOOKUP($A99,'[1]Schools Block Data'!$A:$S,19,0)</f>
        <v>731</v>
      </c>
      <c r="CD99" s="128"/>
      <c r="CH99" s="126" t="s">
        <v>202</v>
      </c>
      <c r="CI99" s="126">
        <v>4000</v>
      </c>
      <c r="CJ99" s="146"/>
      <c r="CK99" s="147"/>
    </row>
    <row r="100" spans="1:89" x14ac:dyDescent="0.25">
      <c r="A100" s="126">
        <v>136730</v>
      </c>
      <c r="B100" s="126">
        <v>8264097</v>
      </c>
      <c r="C100" s="126" t="s">
        <v>178</v>
      </c>
      <c r="D100" s="128">
        <f>VLOOKUP($A100,'[1]New ISB'!$B:$GE,4,0)</f>
        <v>1501</v>
      </c>
      <c r="E100" s="128">
        <f>VLOOKUP($A100,'[1]New ISB'!$B:$GE,5,0)</f>
        <v>0</v>
      </c>
      <c r="F100" s="128">
        <f>VLOOKUP($A100,'[1]New ISB'!$B:$GE,6,0)</f>
        <v>1501</v>
      </c>
      <c r="G100" s="128">
        <f>VLOOKUP($A100,'[1]New ISB'!$B:$J,7,0)</f>
        <v>0</v>
      </c>
      <c r="H100" s="128">
        <f>VLOOKUP($A100,'[1]New ISB'!$B:$J,8,0)</f>
        <v>4382807.5621093502</v>
      </c>
      <c r="I100" s="128">
        <f>VLOOKUP($A100,'[1]New ISB'!$B:$J,9,0)</f>
        <v>3316972.385638305</v>
      </c>
      <c r="J100" s="128">
        <f>VLOOKUP($A100,'[1]New ISB'!$B:$N,10,0)</f>
        <v>0</v>
      </c>
      <c r="K100" s="128">
        <f>VLOOKUP($A100,'[1]New ISB'!$B:$N,11,0)</f>
        <v>111596.63040000002</v>
      </c>
      <c r="L100" s="128">
        <f>VLOOKUP($A100,'[1]New ISB'!$B:$N,12,0)</f>
        <v>0</v>
      </c>
      <c r="M100" s="128">
        <f>VLOOKUP($A100,'[1]New ISB'!$B:$N,13,0)</f>
        <v>298804.9158000006</v>
      </c>
      <c r="N100" s="128">
        <f>VLOOKUP($A100,'[1]New ISB'!$B:$AK,14,0)</f>
        <v>0</v>
      </c>
      <c r="O100" s="128">
        <f>VLOOKUP($A100,'[1]New ISB'!$B:$AK,15,0)</f>
        <v>0</v>
      </c>
      <c r="P100" s="128">
        <f>VLOOKUP($A100,'[1]New ISB'!$B:$AK,16,0)</f>
        <v>0</v>
      </c>
      <c r="Q100" s="128">
        <f>VLOOKUP($A100,'[1]New ISB'!$B:$AK,17,0)</f>
        <v>0</v>
      </c>
      <c r="R100" s="128">
        <f>VLOOKUP($A100,'[1]New ISB'!$B:$AK,18,0)</f>
        <v>0</v>
      </c>
      <c r="S100" s="128">
        <f>VLOOKUP($A100,'[1]New ISB'!$B:$AK,19,0)</f>
        <v>0</v>
      </c>
      <c r="T100" s="128">
        <f>VLOOKUP($A100,'[1]New ISB'!$B:$AK,20,0)</f>
        <v>6901.687118745831</v>
      </c>
      <c r="U100" s="128">
        <f>VLOOKUP($A100,'[1]New ISB'!$B:$AK,21,0)</f>
        <v>16502.242931687775</v>
      </c>
      <c r="V100" s="128">
        <f>VLOOKUP($A100,'[1]New ISB'!$B:$AK,22,0)</f>
        <v>7663.96300947298</v>
      </c>
      <c r="W100" s="128">
        <f>VLOOKUP($A100,'[1]New ISB'!$B:$AK,23,0)</f>
        <v>4903.2881619746486</v>
      </c>
      <c r="X100" s="128">
        <f>VLOOKUP($A100,'[1]New ISB'!$B:$AK,24,0)</f>
        <v>6767.7737865910594</v>
      </c>
      <c r="Y100" s="128">
        <f>VLOOKUP($A100,'[1]New ISB'!$B:$AK,25,0)</f>
        <v>957.99537618412262</v>
      </c>
      <c r="Z100" s="128">
        <f>VLOOKUP($A100,'[1]New ISB'!$B:$AB,26,0)</f>
        <v>0</v>
      </c>
      <c r="AA100" s="128">
        <f>VLOOKUP($A100,'[1]New ISB'!$B:$AB,27,0)</f>
        <v>117684.06640016675</v>
      </c>
      <c r="AB100" s="128">
        <v>0</v>
      </c>
      <c r="AC100" s="128">
        <f>VLOOKUP($A100,'[1]New ISB'!$B:$AD,28,0)</f>
        <v>0</v>
      </c>
      <c r="AD100" s="128">
        <f>VLOOKUP($A100,'[1]New ISB'!$B:$AD,29,0)</f>
        <v>535880.40993062046</v>
      </c>
      <c r="AE100" s="128">
        <f>VLOOKUP($A100,'[1]New ISB'!$B:$AF,30,0)</f>
        <v>0</v>
      </c>
      <c r="AF100" s="128">
        <f>VLOOKUP($A100,'[1]New ISB'!$B:$AF,31,0)</f>
        <v>0</v>
      </c>
      <c r="AG100" s="128">
        <f>VLOOKUP(A100,'[1]New ISB'!$B:$AG,32,0)</f>
        <v>131677.44</v>
      </c>
      <c r="AH100" s="128">
        <f>VLOOKUP(A100,'[1]New ISB'!$B:$AH,33,0)</f>
        <v>0</v>
      </c>
      <c r="AI100" s="128">
        <v>0</v>
      </c>
      <c r="AJ100" s="128">
        <f>VLOOKUP(A100,'[1]New ISB'!$B:$AJ,35,0)</f>
        <v>0</v>
      </c>
      <c r="AK100" s="128">
        <f>VLOOKUP(A100,'[1]New ISB'!$B:$AK,36,0)</f>
        <v>76800</v>
      </c>
      <c r="AL100" s="128">
        <v>0</v>
      </c>
      <c r="AM100" s="128">
        <v>0</v>
      </c>
      <c r="AN100" s="128">
        <v>0</v>
      </c>
      <c r="AO100" s="128">
        <v>0</v>
      </c>
      <c r="AP100" s="128">
        <v>0</v>
      </c>
      <c r="AQ100" s="128">
        <v>0</v>
      </c>
      <c r="AR100" s="128">
        <v>0</v>
      </c>
      <c r="AS100" s="128">
        <v>0</v>
      </c>
      <c r="AT100" s="128">
        <f>VLOOKUP($A100,'[1]New ISB'!$B:$AW,45,0)</f>
        <v>7699779.9477476552</v>
      </c>
      <c r="AU100" s="128">
        <f>VLOOKUP($A100,'[1]New ISB'!$B:$AW,46,0)</f>
        <v>1107662.9729154443</v>
      </c>
      <c r="AV100" s="128">
        <f>VLOOKUP($A100,'[1]New ISB'!$B:$AW,47,0)</f>
        <v>208477.44</v>
      </c>
      <c r="AW100" s="128">
        <f>VLOOKUP($A100,'[1]New ISB'!$B:$AW,48,0)</f>
        <v>724989.43759484286</v>
      </c>
      <c r="AX100" s="128">
        <f>VLOOKUP($A100,'[1]New ISB'!$B:$AX,49,0)</f>
        <v>9015920.3606630992</v>
      </c>
      <c r="AY100" s="128">
        <f>VLOOKUP($A100,'[1]New ISB'!$B:$BB,50,0)</f>
        <v>8939120.3606630992</v>
      </c>
      <c r="AZ100" s="128">
        <f>VLOOKUP($A100,'[1]New ISB'!$B:$BB,51,0)</f>
        <v>5715</v>
      </c>
      <c r="BA100" s="128">
        <f>VLOOKUP($A100,'[1]New ISB'!$B:$BB,52,0)</f>
        <v>8578215</v>
      </c>
      <c r="BB100" s="128">
        <f>VLOOKUP($A100,'[1]New ISB'!$B:$BB,53,0)</f>
        <v>0</v>
      </c>
      <c r="BC100" s="128">
        <f>VLOOKUP($A100,'[1]New ISB'!$B:$BC,54,0)</f>
        <v>0</v>
      </c>
      <c r="BD100" s="128">
        <f>VLOOKUP($A100,'[1]New ISB'!$B:$BD,55,0)</f>
        <v>9015920.3606630992</v>
      </c>
      <c r="BE100" s="128">
        <f>VLOOKUP($A100,'[1]New ISB'!$B:$BE,56,0)</f>
        <v>0</v>
      </c>
      <c r="BF100" s="128">
        <f>VLOOKUP($A100,'[1]New ISB'!$B:$BF,57,0)</f>
        <v>9015920.3606630992</v>
      </c>
      <c r="BG100" s="128">
        <f>VLOOKUP(A100,'[1]New ISB'!$B:$BG,58,0)</f>
        <v>8655015</v>
      </c>
      <c r="BH100" s="128">
        <f>VLOOKUP($A100,'[1]New ISB'!$B:$BH,59,0)</f>
        <v>8446537.5600000005</v>
      </c>
      <c r="BI100" s="128">
        <f>VLOOKUP($A100,'[1]New ISB'!$B:$BI,60,0)</f>
        <v>8807442.9206630997</v>
      </c>
      <c r="BJ100" s="128">
        <f>VLOOKUP($A100,'[1]New ISB'!$B:$BJ,61,0)</f>
        <v>5867.7168025736837</v>
      </c>
      <c r="BK100" s="128">
        <f>VLOOKUP($A100,'[1]New ISB'!$B:$BK,62,0)</f>
        <v>5654.7554273275282</v>
      </c>
      <c r="BL100" s="128">
        <f>VLOOKUP($A100,'[1]New ISB'!$B:$BL,63,0)</f>
        <v>3.7660581077827861E-2</v>
      </c>
      <c r="BM100" s="128">
        <f>VLOOKUP($A100,'[1]New ISB'!$B:$BM,64,0)</f>
        <v>0</v>
      </c>
      <c r="BN100" s="128">
        <f>VLOOKUP($A100,'[1]New ISB'!$B:$BN,65,0)</f>
        <v>0</v>
      </c>
      <c r="BO100" s="128">
        <f>VLOOKUP($A100,'[1]New ISB'!$B:$BO,66,0)</f>
        <v>9015920.3606630992</v>
      </c>
      <c r="BP100" s="128">
        <f>VLOOKUP($A100,'[1]New ISB'!$B:$BP,67,0)</f>
        <v>5955.4432782565618</v>
      </c>
      <c r="BQ100" s="129" t="str">
        <f>VLOOKUP($A100,'[1]New ISB'!$B:$BQ,68,0)</f>
        <v>Y</v>
      </c>
      <c r="BR100" s="155">
        <f>VLOOKUP($A100,'[1]New ISB'!$B:$BR,69,0)</f>
        <v>6006.6091676636233</v>
      </c>
      <c r="BS100" s="155">
        <f>VLOOKUP($A100,'[1]New ISB'!$B:$BS,70,0)</f>
        <v>3.6624574584126268E-2</v>
      </c>
      <c r="BT100" s="155">
        <f>VLOOKUP($A100,'[1]New ISB'!$B:$BT,71,0)</f>
        <v>0</v>
      </c>
      <c r="BU100" s="155">
        <f>VLOOKUP($A100,'[1]New ISB'!$B:$BU,72,0)</f>
        <v>9015920.3606630992</v>
      </c>
      <c r="BV100" s="128">
        <v>0</v>
      </c>
      <c r="BW100" s="155">
        <f>VLOOKUP($A100,'[1]New ISB'!$B:$BW,74,0)</f>
        <v>9015920.3606630992</v>
      </c>
      <c r="BY100" s="155">
        <f>VLOOKUP($A100,'[1]New ISB'!$B:$BX,75,0)</f>
        <v>76800</v>
      </c>
      <c r="BZ100" s="128">
        <f>VLOOKUP(A100,'[1]New ISB'!$B:$F,5,0)</f>
        <v>0</v>
      </c>
      <c r="CA100" s="126">
        <f>VLOOKUP($A100,'[1]Schools Block Data'!$A:$S,18,0)</f>
        <v>898</v>
      </c>
      <c r="CB100" s="126">
        <f>VLOOKUP($A100,'[1]Schools Block Data'!$A:$S,19,0)</f>
        <v>603</v>
      </c>
      <c r="CD100" s="128"/>
      <c r="CH100" s="126" t="s">
        <v>203</v>
      </c>
      <c r="CI100" s="126">
        <v>2030</v>
      </c>
      <c r="CJ100" s="146"/>
      <c r="CK100" s="147"/>
    </row>
    <row r="101" spans="1:89" x14ac:dyDescent="0.25">
      <c r="A101" s="126">
        <v>136844</v>
      </c>
      <c r="B101" s="126">
        <v>8264704</v>
      </c>
      <c r="C101" s="126" t="s">
        <v>195</v>
      </c>
      <c r="D101" s="128">
        <f>VLOOKUP($A101,'[1]New ISB'!$B:$GE,4,0)</f>
        <v>1223</v>
      </c>
      <c r="E101" s="128">
        <f>VLOOKUP($A101,'[1]New ISB'!$B:$GE,5,0)</f>
        <v>0</v>
      </c>
      <c r="F101" s="128">
        <f>VLOOKUP($A101,'[1]New ISB'!$B:$GE,6,0)</f>
        <v>1223</v>
      </c>
      <c r="G101" s="128">
        <f>VLOOKUP($A101,'[1]New ISB'!$B:$J,7,0)</f>
        <v>0</v>
      </c>
      <c r="H101" s="128">
        <f>VLOOKUP($A101,'[1]New ISB'!$B:$J,8,0)</f>
        <v>3499413.1648467751</v>
      </c>
      <c r="I101" s="128">
        <f>VLOOKUP($A101,'[1]New ISB'!$B:$J,9,0)</f>
        <v>2783396.3965721098</v>
      </c>
      <c r="J101" s="128">
        <f>VLOOKUP($A101,'[1]New ISB'!$B:$N,10,0)</f>
        <v>0</v>
      </c>
      <c r="K101" s="128">
        <f>VLOOKUP($A101,'[1]New ISB'!$B:$N,11,0)</f>
        <v>86413.320000000022</v>
      </c>
      <c r="L101" s="128">
        <f>VLOOKUP($A101,'[1]New ISB'!$B:$N,12,0)</f>
        <v>0</v>
      </c>
      <c r="M101" s="128">
        <f>VLOOKUP($A101,'[1]New ISB'!$B:$N,13,0)</f>
        <v>211918.38000000038</v>
      </c>
      <c r="N101" s="128">
        <f>VLOOKUP($A101,'[1]New ISB'!$B:$AK,14,0)</f>
        <v>0</v>
      </c>
      <c r="O101" s="128">
        <f>VLOOKUP($A101,'[1]New ISB'!$B:$AK,15,0)</f>
        <v>0</v>
      </c>
      <c r="P101" s="128">
        <f>VLOOKUP($A101,'[1]New ISB'!$B:$AK,16,0)</f>
        <v>0</v>
      </c>
      <c r="Q101" s="128">
        <f>VLOOKUP($A101,'[1]New ISB'!$B:$AK,17,0)</f>
        <v>0</v>
      </c>
      <c r="R101" s="128">
        <f>VLOOKUP($A101,'[1]New ISB'!$B:$AK,18,0)</f>
        <v>0</v>
      </c>
      <c r="S101" s="128">
        <f>VLOOKUP($A101,'[1]New ISB'!$B:$AK,19,0)</f>
        <v>0</v>
      </c>
      <c r="T101" s="128">
        <f>VLOOKUP($A101,'[1]New ISB'!$B:$AK,20,0)</f>
        <v>13473.407509303281</v>
      </c>
      <c r="U101" s="128">
        <f>VLOOKUP($A101,'[1]New ISB'!$B:$AK,21,0)</f>
        <v>33500.470182909834</v>
      </c>
      <c r="V101" s="128">
        <f>VLOOKUP($A101,'[1]New ISB'!$B:$AK,22,0)</f>
        <v>17263.286774262288</v>
      </c>
      <c r="W101" s="128">
        <f>VLOOKUP($A101,'[1]New ISB'!$B:$AK,23,0)</f>
        <v>26647.749716065609</v>
      </c>
      <c r="X101" s="128">
        <f>VLOOKUP($A101,'[1]New ISB'!$B:$AK,24,0)</f>
        <v>3011.2782186885211</v>
      </c>
      <c r="Y101" s="128">
        <f>VLOOKUP($A101,'[1]New ISB'!$B:$AK,25,0)</f>
        <v>4795.3574372950879</v>
      </c>
      <c r="Z101" s="128">
        <f>VLOOKUP($A101,'[1]New ISB'!$B:$AB,26,0)</f>
        <v>0</v>
      </c>
      <c r="AA101" s="128">
        <f>VLOOKUP($A101,'[1]New ISB'!$B:$AB,27,0)</f>
        <v>69228.38535000007</v>
      </c>
      <c r="AB101" s="128">
        <v>0</v>
      </c>
      <c r="AC101" s="128">
        <f>VLOOKUP($A101,'[1]New ISB'!$B:$AD,28,0)</f>
        <v>0</v>
      </c>
      <c r="AD101" s="128">
        <f>VLOOKUP($A101,'[1]New ISB'!$B:$AD,29,0)</f>
        <v>450852.21980897232</v>
      </c>
      <c r="AE101" s="128">
        <f>VLOOKUP($A101,'[1]New ISB'!$B:$AF,30,0)</f>
        <v>0</v>
      </c>
      <c r="AF101" s="128">
        <f>VLOOKUP($A101,'[1]New ISB'!$B:$AF,31,0)</f>
        <v>0</v>
      </c>
      <c r="AG101" s="128">
        <f>VLOOKUP(A101,'[1]New ISB'!$B:$AG,32,0)</f>
        <v>131677.44</v>
      </c>
      <c r="AH101" s="128">
        <f>VLOOKUP(A101,'[1]New ISB'!$B:$AH,33,0)</f>
        <v>0</v>
      </c>
      <c r="AI101" s="128">
        <v>0</v>
      </c>
      <c r="AJ101" s="128">
        <f>VLOOKUP(A101,'[1]New ISB'!$B:$AJ,35,0)</f>
        <v>0</v>
      </c>
      <c r="AK101" s="128">
        <f>VLOOKUP(A101,'[1]New ISB'!$B:$AK,36,0)</f>
        <v>59904</v>
      </c>
      <c r="AL101" s="128">
        <v>0</v>
      </c>
      <c r="AM101" s="128">
        <v>0</v>
      </c>
      <c r="AN101" s="128">
        <v>0</v>
      </c>
      <c r="AO101" s="128">
        <v>0</v>
      </c>
      <c r="AP101" s="128">
        <v>0</v>
      </c>
      <c r="AQ101" s="128">
        <v>0</v>
      </c>
      <c r="AR101" s="128">
        <v>0</v>
      </c>
      <c r="AS101" s="128">
        <v>0</v>
      </c>
      <c r="AT101" s="128">
        <f>VLOOKUP($A101,'[1]New ISB'!$B:$AW,45,0)</f>
        <v>6282809.5614188854</v>
      </c>
      <c r="AU101" s="128">
        <f>VLOOKUP($A101,'[1]New ISB'!$B:$AW,46,0)</f>
        <v>917103.8549974974</v>
      </c>
      <c r="AV101" s="128">
        <f>VLOOKUP($A101,'[1]New ISB'!$B:$AW,47,0)</f>
        <v>191581.44</v>
      </c>
      <c r="AW101" s="128">
        <f>VLOOKUP($A101,'[1]New ISB'!$B:$AW,48,0)</f>
        <v>618275.2257790264</v>
      </c>
      <c r="AX101" s="128">
        <f>VLOOKUP($A101,'[1]New ISB'!$B:$AX,49,0)</f>
        <v>7391494.8564163828</v>
      </c>
      <c r="AY101" s="128">
        <f>VLOOKUP($A101,'[1]New ISB'!$B:$BB,50,0)</f>
        <v>7331590.8564163828</v>
      </c>
      <c r="AZ101" s="128">
        <f>VLOOKUP($A101,'[1]New ISB'!$B:$BB,51,0)</f>
        <v>5715</v>
      </c>
      <c r="BA101" s="128">
        <f>VLOOKUP($A101,'[1]New ISB'!$B:$BB,52,0)</f>
        <v>6989445</v>
      </c>
      <c r="BB101" s="128">
        <f>VLOOKUP($A101,'[1]New ISB'!$B:$BB,53,0)</f>
        <v>0</v>
      </c>
      <c r="BC101" s="128">
        <f>VLOOKUP($A101,'[1]New ISB'!$B:$BC,54,0)</f>
        <v>0</v>
      </c>
      <c r="BD101" s="128">
        <f>VLOOKUP($A101,'[1]New ISB'!$B:$BD,55,0)</f>
        <v>7391494.8564163828</v>
      </c>
      <c r="BE101" s="128">
        <f>VLOOKUP($A101,'[1]New ISB'!$B:$BE,56,0)</f>
        <v>0</v>
      </c>
      <c r="BF101" s="128">
        <f>VLOOKUP($A101,'[1]New ISB'!$B:$BF,57,0)</f>
        <v>7391494.8564163838</v>
      </c>
      <c r="BG101" s="128">
        <f>VLOOKUP(A101,'[1]New ISB'!$B:$BG,58,0)</f>
        <v>7049349</v>
      </c>
      <c r="BH101" s="128">
        <f>VLOOKUP($A101,'[1]New ISB'!$B:$BH,59,0)</f>
        <v>6857767.5599999996</v>
      </c>
      <c r="BI101" s="128">
        <f>VLOOKUP($A101,'[1]New ISB'!$B:$BI,60,0)</f>
        <v>7199913.4164163824</v>
      </c>
      <c r="BJ101" s="128">
        <f>VLOOKUP($A101,'[1]New ISB'!$B:$BJ,61,0)</f>
        <v>5887.0919185743114</v>
      </c>
      <c r="BK101" s="128">
        <f>VLOOKUP($A101,'[1]New ISB'!$B:$BK,62,0)</f>
        <v>5725.5105543973941</v>
      </c>
      <c r="BL101" s="128">
        <f>VLOOKUP($A101,'[1]New ISB'!$B:$BL,63,0)</f>
        <v>2.822130229990007E-2</v>
      </c>
      <c r="BM101" s="128">
        <f>VLOOKUP($A101,'[1]New ISB'!$B:$BM,64,0)</f>
        <v>0</v>
      </c>
      <c r="BN101" s="128">
        <f>VLOOKUP($A101,'[1]New ISB'!$B:$BN,65,0)</f>
        <v>0</v>
      </c>
      <c r="BO101" s="128">
        <f>VLOOKUP($A101,'[1]New ISB'!$B:$BO,66,0)</f>
        <v>7391494.8564163828</v>
      </c>
      <c r="BP101" s="128">
        <f>VLOOKUP($A101,'[1]New ISB'!$B:$BP,67,0)</f>
        <v>5994.7594901196917</v>
      </c>
      <c r="BQ101" s="129" t="str">
        <f>VLOOKUP($A101,'[1]New ISB'!$B:$BQ,68,0)</f>
        <v>Y</v>
      </c>
      <c r="BR101" s="155">
        <f>VLOOKUP($A101,'[1]New ISB'!$B:$BR,69,0)</f>
        <v>6043.7406839054647</v>
      </c>
      <c r="BS101" s="155">
        <f>VLOOKUP($A101,'[1]New ISB'!$B:$BS,70,0)</f>
        <v>2.7581159893679708E-2</v>
      </c>
      <c r="BT101" s="155">
        <f>VLOOKUP($A101,'[1]New ISB'!$B:$BT,71,0)</f>
        <v>0</v>
      </c>
      <c r="BU101" s="155">
        <f>VLOOKUP($A101,'[1]New ISB'!$B:$BU,72,0)</f>
        <v>7391494.8564163828</v>
      </c>
      <c r="BV101" s="128">
        <v>0</v>
      </c>
      <c r="BW101" s="155">
        <f>VLOOKUP($A101,'[1]New ISB'!$B:$BW,74,0)</f>
        <v>7391494.8564163828</v>
      </c>
      <c r="BY101" s="155">
        <f>VLOOKUP($A101,'[1]New ISB'!$B:$BX,75,0)</f>
        <v>59904</v>
      </c>
      <c r="BZ101" s="128">
        <f>VLOOKUP(A101,'[1]New ISB'!$B:$F,5,0)</f>
        <v>0</v>
      </c>
      <c r="CA101" s="126">
        <f>VLOOKUP($A101,'[1]Schools Block Data'!$A:$S,18,0)</f>
        <v>717</v>
      </c>
      <c r="CB101" s="126">
        <f>VLOOKUP($A101,'[1]Schools Block Data'!$A:$S,19,0)</f>
        <v>506</v>
      </c>
      <c r="CD101" s="128"/>
      <c r="CH101" s="126" t="s">
        <v>204</v>
      </c>
      <c r="CI101" s="126">
        <v>4007</v>
      </c>
      <c r="CJ101" s="146"/>
      <c r="CK101" s="147"/>
    </row>
    <row r="102" spans="1:89" x14ac:dyDescent="0.25">
      <c r="A102" s="126">
        <v>136468</v>
      </c>
      <c r="B102" s="126">
        <v>8265410</v>
      </c>
      <c r="C102" s="126" t="s">
        <v>115</v>
      </c>
      <c r="D102" s="128">
        <f>VLOOKUP($A102,'[1]New ISB'!$B:$GE,4,0)</f>
        <v>1298</v>
      </c>
      <c r="E102" s="128">
        <f>VLOOKUP($A102,'[1]New ISB'!$B:$GE,5,0)</f>
        <v>0</v>
      </c>
      <c r="F102" s="128">
        <f>VLOOKUP($A102,'[1]New ISB'!$B:$GE,6,0)</f>
        <v>1298</v>
      </c>
      <c r="G102" s="128">
        <f>VLOOKUP($A102,'[1]New ISB'!$B:$J,7,0)</f>
        <v>0</v>
      </c>
      <c r="H102" s="128">
        <f>VLOOKUP($A102,'[1]New ISB'!$B:$J,8,0)</f>
        <v>3797131.7186203501</v>
      </c>
      <c r="I102" s="128">
        <f>VLOOKUP($A102,'[1]New ISB'!$B:$J,9,0)</f>
        <v>2860407.3640661999</v>
      </c>
      <c r="J102" s="128">
        <f>VLOOKUP($A102,'[1]New ISB'!$B:$N,10,0)</f>
        <v>0</v>
      </c>
      <c r="K102" s="128">
        <f>VLOOKUP($A102,'[1]New ISB'!$B:$N,11,0)</f>
        <v>74068.560000000056</v>
      </c>
      <c r="L102" s="128">
        <f>VLOOKUP($A102,'[1]New ISB'!$B:$N,12,0)</f>
        <v>0</v>
      </c>
      <c r="M102" s="128">
        <f>VLOOKUP($A102,'[1]New ISB'!$B:$N,13,0)</f>
        <v>220395.11519999988</v>
      </c>
      <c r="N102" s="128">
        <f>VLOOKUP($A102,'[1]New ISB'!$B:$AK,14,0)</f>
        <v>0</v>
      </c>
      <c r="O102" s="128">
        <f>VLOOKUP($A102,'[1]New ISB'!$B:$AK,15,0)</f>
        <v>0</v>
      </c>
      <c r="P102" s="128">
        <f>VLOOKUP($A102,'[1]New ISB'!$B:$AK,16,0)</f>
        <v>0</v>
      </c>
      <c r="Q102" s="128">
        <f>VLOOKUP($A102,'[1]New ISB'!$B:$AK,17,0)</f>
        <v>0</v>
      </c>
      <c r="R102" s="128">
        <f>VLOOKUP($A102,'[1]New ISB'!$B:$AK,18,0)</f>
        <v>0</v>
      </c>
      <c r="S102" s="128">
        <f>VLOOKUP($A102,'[1]New ISB'!$B:$AK,19,0)</f>
        <v>0</v>
      </c>
      <c r="T102" s="128">
        <f>VLOOKUP($A102,'[1]New ISB'!$B:$AK,20,0)</f>
        <v>14129.606549999988</v>
      </c>
      <c r="U102" s="128">
        <f>VLOOKUP($A102,'[1]New ISB'!$B:$AK,21,0)</f>
        <v>19684.748550000026</v>
      </c>
      <c r="V102" s="128">
        <f>VLOOKUP($A102,'[1]New ISB'!$B:$AK,22,0)</f>
        <v>6378.1260000000011</v>
      </c>
      <c r="W102" s="128">
        <f>VLOOKUP($A102,'[1]New ISB'!$B:$AK,23,0)</f>
        <v>6295.8276000000033</v>
      </c>
      <c r="X102" s="128">
        <f>VLOOKUP($A102,'[1]New ISB'!$B:$AK,24,0)</f>
        <v>3003.891599999999</v>
      </c>
      <c r="Y102" s="128">
        <f>VLOOKUP($A102,'[1]New ISB'!$B:$AK,25,0)</f>
        <v>1913.4378000000054</v>
      </c>
      <c r="Z102" s="128">
        <f>VLOOKUP($A102,'[1]New ISB'!$B:$AB,26,0)</f>
        <v>0</v>
      </c>
      <c r="AA102" s="128">
        <f>VLOOKUP($A102,'[1]New ISB'!$B:$AB,27,0)</f>
        <v>51878.510723972089</v>
      </c>
      <c r="AB102" s="128">
        <v>0</v>
      </c>
      <c r="AC102" s="128">
        <f>VLOOKUP($A102,'[1]New ISB'!$B:$AD,28,0)</f>
        <v>0</v>
      </c>
      <c r="AD102" s="128">
        <f>VLOOKUP($A102,'[1]New ISB'!$B:$AD,29,0)</f>
        <v>347873.70057069615</v>
      </c>
      <c r="AE102" s="128">
        <f>VLOOKUP($A102,'[1]New ISB'!$B:$AF,30,0)</f>
        <v>0</v>
      </c>
      <c r="AF102" s="128">
        <f>VLOOKUP($A102,'[1]New ISB'!$B:$AF,31,0)</f>
        <v>0</v>
      </c>
      <c r="AG102" s="128">
        <f>VLOOKUP(A102,'[1]New ISB'!$B:$AG,32,0)</f>
        <v>131677.44</v>
      </c>
      <c r="AH102" s="128">
        <f>VLOOKUP(A102,'[1]New ISB'!$B:$AH,33,0)</f>
        <v>0</v>
      </c>
      <c r="AI102" s="128">
        <v>0</v>
      </c>
      <c r="AJ102" s="128">
        <f>VLOOKUP(A102,'[1]New ISB'!$B:$AJ,35,0)</f>
        <v>0</v>
      </c>
      <c r="AK102" s="128">
        <f>VLOOKUP(A102,'[1]New ISB'!$B:$AK,36,0)</f>
        <v>50432</v>
      </c>
      <c r="AL102" s="128">
        <v>0</v>
      </c>
      <c r="AM102" s="128">
        <v>0</v>
      </c>
      <c r="AN102" s="128">
        <v>0</v>
      </c>
      <c r="AO102" s="128">
        <v>0</v>
      </c>
      <c r="AP102" s="128">
        <v>0</v>
      </c>
      <c r="AQ102" s="128">
        <v>0</v>
      </c>
      <c r="AR102" s="128">
        <v>0</v>
      </c>
      <c r="AS102" s="128">
        <v>0</v>
      </c>
      <c r="AT102" s="128">
        <f>VLOOKUP($A102,'[1]New ISB'!$B:$AW,45,0)</f>
        <v>6657539.08268655</v>
      </c>
      <c r="AU102" s="128">
        <f>VLOOKUP($A102,'[1]New ISB'!$B:$AW,46,0)</f>
        <v>745621.52459466818</v>
      </c>
      <c r="AV102" s="128">
        <f>VLOOKUP($A102,'[1]New ISB'!$B:$AW,47,0)</f>
        <v>182109.44</v>
      </c>
      <c r="AW102" s="128">
        <f>VLOOKUP($A102,'[1]New ISB'!$B:$AW,48,0)</f>
        <v>554380.55456634483</v>
      </c>
      <c r="AX102" s="128">
        <f>VLOOKUP($A102,'[1]New ISB'!$B:$AX,49,0)</f>
        <v>7585270.0472812187</v>
      </c>
      <c r="AY102" s="128">
        <f>VLOOKUP($A102,'[1]New ISB'!$B:$BB,50,0)</f>
        <v>7534838.0472812187</v>
      </c>
      <c r="AZ102" s="128">
        <f>VLOOKUP($A102,'[1]New ISB'!$B:$BB,51,0)</f>
        <v>5715</v>
      </c>
      <c r="BA102" s="128">
        <f>VLOOKUP($A102,'[1]New ISB'!$B:$BB,52,0)</f>
        <v>7418070</v>
      </c>
      <c r="BB102" s="128">
        <f>VLOOKUP($A102,'[1]New ISB'!$B:$BB,53,0)</f>
        <v>0</v>
      </c>
      <c r="BC102" s="128">
        <f>VLOOKUP($A102,'[1]New ISB'!$B:$BC,54,0)</f>
        <v>0</v>
      </c>
      <c r="BD102" s="128">
        <f>VLOOKUP($A102,'[1]New ISB'!$B:$BD,55,0)</f>
        <v>7585270.0472812187</v>
      </c>
      <c r="BE102" s="128">
        <f>VLOOKUP($A102,'[1]New ISB'!$B:$BE,56,0)</f>
        <v>0</v>
      </c>
      <c r="BF102" s="128">
        <f>VLOOKUP($A102,'[1]New ISB'!$B:$BF,57,0)</f>
        <v>7585270.0472812178</v>
      </c>
      <c r="BG102" s="128">
        <f>VLOOKUP(A102,'[1]New ISB'!$B:$BG,58,0)</f>
        <v>7468502</v>
      </c>
      <c r="BH102" s="128">
        <f>VLOOKUP($A102,'[1]New ISB'!$B:$BH,59,0)</f>
        <v>7286392.5599999996</v>
      </c>
      <c r="BI102" s="128">
        <f>VLOOKUP($A102,'[1]New ISB'!$B:$BI,60,0)</f>
        <v>7403160.6072812183</v>
      </c>
      <c r="BJ102" s="128">
        <f>VLOOKUP($A102,'[1]New ISB'!$B:$BJ,61,0)</f>
        <v>5703.5135649316007</v>
      </c>
      <c r="BK102" s="128">
        <f>VLOOKUP($A102,'[1]New ISB'!$B:$BK,62,0)</f>
        <v>5595.0231686728393</v>
      </c>
      <c r="BL102" s="128">
        <f>VLOOKUP($A102,'[1]New ISB'!$B:$BL,63,0)</f>
        <v>1.939051778484337E-2</v>
      </c>
      <c r="BM102" s="128">
        <f>VLOOKUP($A102,'[1]New ISB'!$B:$BM,64,0)</f>
        <v>0</v>
      </c>
      <c r="BN102" s="128">
        <f>VLOOKUP($A102,'[1]New ISB'!$B:$BN,65,0)</f>
        <v>0</v>
      </c>
      <c r="BO102" s="128">
        <f>VLOOKUP($A102,'[1]New ISB'!$B:$BO,66,0)</f>
        <v>7585270.0472812187</v>
      </c>
      <c r="BP102" s="128">
        <f>VLOOKUP($A102,'[1]New ISB'!$B:$BP,67,0)</f>
        <v>5804.9599747929269</v>
      </c>
      <c r="BQ102" s="129" t="str">
        <f>VLOOKUP($A102,'[1]New ISB'!$B:$BQ,68,0)</f>
        <v>Y</v>
      </c>
      <c r="BR102" s="155">
        <f>VLOOKUP($A102,'[1]New ISB'!$B:$BR,69,0)</f>
        <v>5843.8135957482427</v>
      </c>
      <c r="BS102" s="155">
        <f>VLOOKUP($A102,'[1]New ISB'!$B:$BS,70,0)</f>
        <v>2.5837655607245491E-2</v>
      </c>
      <c r="BT102" s="155">
        <f>VLOOKUP($A102,'[1]New ISB'!$B:$BT,71,0)</f>
        <v>0</v>
      </c>
      <c r="BU102" s="155">
        <f>VLOOKUP($A102,'[1]New ISB'!$B:$BU,72,0)</f>
        <v>7585270.0472812187</v>
      </c>
      <c r="BV102" s="128">
        <v>0</v>
      </c>
      <c r="BW102" s="155">
        <f>VLOOKUP($A102,'[1]New ISB'!$B:$BW,74,0)</f>
        <v>7585270.0472812187</v>
      </c>
      <c r="BY102" s="155">
        <f>VLOOKUP($A102,'[1]New ISB'!$B:$BX,75,0)</f>
        <v>50432</v>
      </c>
      <c r="BZ102" s="128">
        <f>VLOOKUP(A102,'[1]New ISB'!$B:$F,5,0)</f>
        <v>0</v>
      </c>
      <c r="CA102" s="126">
        <f>VLOOKUP($A102,'[1]Schools Block Data'!$A:$S,18,0)</f>
        <v>778</v>
      </c>
      <c r="CB102" s="126">
        <f>VLOOKUP($A102,'[1]Schools Block Data'!$A:$S,19,0)</f>
        <v>520</v>
      </c>
      <c r="CD102" s="128"/>
      <c r="CH102" s="126" t="s">
        <v>294</v>
      </c>
      <c r="CI102" s="150" t="s">
        <v>295</v>
      </c>
      <c r="CJ102" s="146"/>
      <c r="CK102" s="147"/>
    </row>
    <row r="103" spans="1:89" x14ac:dyDescent="0.25">
      <c r="A103" s="126">
        <v>135665</v>
      </c>
      <c r="B103" s="126">
        <v>8266905</v>
      </c>
      <c r="C103" s="126" t="s">
        <v>196</v>
      </c>
      <c r="D103" s="128">
        <f>VLOOKUP($A103,'[1]New ISB'!$B:$GE,4,0)</f>
        <v>1103</v>
      </c>
      <c r="E103" s="128">
        <f>VLOOKUP($A103,'[1]New ISB'!$B:$GE,5,0)</f>
        <v>0</v>
      </c>
      <c r="F103" s="128">
        <f>VLOOKUP($A103,'[1]New ISB'!$B:$GE,6,0)</f>
        <v>1103</v>
      </c>
      <c r="G103" s="128">
        <f>VLOOKUP($A103,'[1]New ISB'!$B:$J,7,0)</f>
        <v>0</v>
      </c>
      <c r="H103" s="128">
        <f>VLOOKUP($A103,'[1]New ISB'!$B:$J,8,0)</f>
        <v>3128485.1306370748</v>
      </c>
      <c r="I103" s="128">
        <f>VLOOKUP($A103,'[1]New ISB'!$B:$J,9,0)</f>
        <v>2541361.9273049701</v>
      </c>
      <c r="J103" s="128">
        <f>VLOOKUP($A103,'[1]New ISB'!$B:$N,10,0)</f>
        <v>0</v>
      </c>
      <c r="K103" s="128">
        <f>VLOOKUP($A103,'[1]New ISB'!$B:$N,11,0)</f>
        <v>203441.64480000004</v>
      </c>
      <c r="L103" s="128">
        <f>VLOOKUP($A103,'[1]New ISB'!$B:$N,12,0)</f>
        <v>0</v>
      </c>
      <c r="M103" s="128">
        <f>VLOOKUP($A103,'[1]New ISB'!$B:$N,13,0)</f>
        <v>544630.23659999948</v>
      </c>
      <c r="N103" s="128">
        <f>VLOOKUP($A103,'[1]New ISB'!$B:$AK,14,0)</f>
        <v>0</v>
      </c>
      <c r="O103" s="128">
        <f>VLOOKUP($A103,'[1]New ISB'!$B:$AK,15,0)</f>
        <v>0</v>
      </c>
      <c r="P103" s="128">
        <f>VLOOKUP($A103,'[1]New ISB'!$B:$AK,16,0)</f>
        <v>0</v>
      </c>
      <c r="Q103" s="128">
        <f>VLOOKUP($A103,'[1]New ISB'!$B:$AK,17,0)</f>
        <v>0</v>
      </c>
      <c r="R103" s="128">
        <f>VLOOKUP($A103,'[1]New ISB'!$B:$AK,18,0)</f>
        <v>0</v>
      </c>
      <c r="S103" s="128">
        <f>VLOOKUP($A103,'[1]New ISB'!$B:$AK,19,0)</f>
        <v>0</v>
      </c>
      <c r="T103" s="128">
        <f>VLOOKUP($A103,'[1]New ISB'!$B:$AK,20,0)</f>
        <v>83508.780086280778</v>
      </c>
      <c r="U103" s="128">
        <f>VLOOKUP($A103,'[1]New ISB'!$B:$AK,21,0)</f>
        <v>71805.035159343912</v>
      </c>
      <c r="V103" s="128">
        <f>VLOOKUP($A103,'[1]New ISB'!$B:$AK,22,0)</f>
        <v>107097.28234512286</v>
      </c>
      <c r="W103" s="128">
        <f>VLOOKUP($A103,'[1]New ISB'!$B:$AK,23,0)</f>
        <v>55565.636542205983</v>
      </c>
      <c r="X103" s="128">
        <f>VLOOKUP($A103,'[1]New ISB'!$B:$AK,24,0)</f>
        <v>73242.790833090228</v>
      </c>
      <c r="Y103" s="128">
        <f>VLOOKUP($A103,'[1]New ISB'!$B:$AK,25,0)</f>
        <v>10581.468016134948</v>
      </c>
      <c r="Z103" s="128">
        <f>VLOOKUP($A103,'[1]New ISB'!$B:$AB,26,0)</f>
        <v>0</v>
      </c>
      <c r="AA103" s="128">
        <f>VLOOKUP($A103,'[1]New ISB'!$B:$AB,27,0)</f>
        <v>230224.63035000014</v>
      </c>
      <c r="AB103" s="128">
        <v>0</v>
      </c>
      <c r="AC103" s="128">
        <f>VLOOKUP($A103,'[1]New ISB'!$B:$AD,28,0)</f>
        <v>0</v>
      </c>
      <c r="AD103" s="128">
        <f>VLOOKUP($A103,'[1]New ISB'!$B:$AD,29,0)</f>
        <v>724303.46662584611</v>
      </c>
      <c r="AE103" s="128">
        <f>VLOOKUP($A103,'[1]New ISB'!$B:$AF,30,0)</f>
        <v>0</v>
      </c>
      <c r="AF103" s="128">
        <f>VLOOKUP($A103,'[1]New ISB'!$B:$AF,31,0)</f>
        <v>76370.380168993463</v>
      </c>
      <c r="AG103" s="128">
        <f>VLOOKUP(A103,'[1]New ISB'!$B:$AG,32,0)</f>
        <v>131677.44</v>
      </c>
      <c r="AH103" s="128">
        <f>VLOOKUP(A103,'[1]New ISB'!$B:$AH,33,0)</f>
        <v>0</v>
      </c>
      <c r="AI103" s="128">
        <v>0</v>
      </c>
      <c r="AJ103" s="128">
        <f>VLOOKUP(A103,'[1]New ISB'!$B:$AJ,35,0)</f>
        <v>0</v>
      </c>
      <c r="AK103" s="128">
        <f>VLOOKUP(A103,'[1]New ISB'!$B:$AK,36,0)</f>
        <v>88576</v>
      </c>
      <c r="AL103" s="128">
        <v>0</v>
      </c>
      <c r="AM103" s="128">
        <v>0</v>
      </c>
      <c r="AN103" s="128">
        <v>0</v>
      </c>
      <c r="AO103" s="128">
        <v>0</v>
      </c>
      <c r="AP103" s="128">
        <v>0</v>
      </c>
      <c r="AQ103" s="128">
        <v>0</v>
      </c>
      <c r="AR103" s="128">
        <v>0</v>
      </c>
      <c r="AS103" s="128">
        <v>0</v>
      </c>
      <c r="AT103" s="128">
        <f>VLOOKUP($A103,'[1]New ISB'!$B:$AW,45,0)</f>
        <v>5669847.0579420449</v>
      </c>
      <c r="AU103" s="128">
        <f>VLOOKUP($A103,'[1]New ISB'!$B:$AW,46,0)</f>
        <v>2180771.351527018</v>
      </c>
      <c r="AV103" s="128">
        <f>VLOOKUP($A103,'[1]New ISB'!$B:$AW,47,0)</f>
        <v>220253.44</v>
      </c>
      <c r="AW103" s="128">
        <f>VLOOKUP($A103,'[1]New ISB'!$B:$AW,48,0)</f>
        <v>992989.20615387755</v>
      </c>
      <c r="AX103" s="128">
        <f>VLOOKUP($A103,'[1]New ISB'!$B:$AX,49,0)</f>
        <v>8070871.8494690629</v>
      </c>
      <c r="AY103" s="128">
        <f>VLOOKUP($A103,'[1]New ISB'!$B:$BB,50,0)</f>
        <v>7982295.8494690629</v>
      </c>
      <c r="AZ103" s="128">
        <f>VLOOKUP($A103,'[1]New ISB'!$B:$BB,51,0)</f>
        <v>5715</v>
      </c>
      <c r="BA103" s="128">
        <f>VLOOKUP($A103,'[1]New ISB'!$B:$BB,52,0)</f>
        <v>6303645</v>
      </c>
      <c r="BB103" s="128">
        <f>VLOOKUP($A103,'[1]New ISB'!$B:$BB,53,0)</f>
        <v>0</v>
      </c>
      <c r="BC103" s="128">
        <f>VLOOKUP($A103,'[1]New ISB'!$B:$BC,54,0)</f>
        <v>0</v>
      </c>
      <c r="BD103" s="128">
        <f>VLOOKUP($A103,'[1]New ISB'!$B:$BD,55,0)</f>
        <v>8070871.8494690629</v>
      </c>
      <c r="BE103" s="128">
        <f>VLOOKUP($A103,'[1]New ISB'!$B:$BE,56,0)</f>
        <v>0</v>
      </c>
      <c r="BF103" s="128">
        <f>VLOOKUP($A103,'[1]New ISB'!$B:$BF,57,0)</f>
        <v>8070871.8494690619</v>
      </c>
      <c r="BG103" s="128">
        <f>VLOOKUP(A103,'[1]New ISB'!$B:$BG,58,0)</f>
        <v>6392221</v>
      </c>
      <c r="BH103" s="128">
        <f>VLOOKUP($A103,'[1]New ISB'!$B:$BH,59,0)</f>
        <v>6171967.5599999996</v>
      </c>
      <c r="BI103" s="128">
        <f>VLOOKUP($A103,'[1]New ISB'!$B:$BI,60,0)</f>
        <v>7850618.4094690625</v>
      </c>
      <c r="BJ103" s="128">
        <f>VLOOKUP($A103,'[1]New ISB'!$B:$BJ,61,0)</f>
        <v>7117.5144238160128</v>
      </c>
      <c r="BK103" s="128">
        <f>VLOOKUP($A103,'[1]New ISB'!$B:$BK,62,0)</f>
        <v>6933.0353428321678</v>
      </c>
      <c r="BL103" s="128">
        <f>VLOOKUP($A103,'[1]New ISB'!$B:$BL,63,0)</f>
        <v>2.6608703383370427E-2</v>
      </c>
      <c r="BM103" s="128">
        <f>VLOOKUP($A103,'[1]New ISB'!$B:$BM,64,0)</f>
        <v>0</v>
      </c>
      <c r="BN103" s="128">
        <f>VLOOKUP($A103,'[1]New ISB'!$B:$BN,65,0)</f>
        <v>0</v>
      </c>
      <c r="BO103" s="128">
        <f>VLOOKUP($A103,'[1]New ISB'!$B:$BO,66,0)</f>
        <v>8070871.8494690629</v>
      </c>
      <c r="BP103" s="128">
        <f>VLOOKUP($A103,'[1]New ISB'!$B:$BP,67,0)</f>
        <v>7236.8956024198214</v>
      </c>
      <c r="BQ103" s="129" t="str">
        <f>VLOOKUP($A103,'[1]New ISB'!$B:$BQ,68,0)</f>
        <v>Y</v>
      </c>
      <c r="BR103" s="155">
        <f>VLOOKUP($A103,'[1]New ISB'!$B:$BR,69,0)</f>
        <v>7317.2002261732214</v>
      </c>
      <c r="BS103" s="155">
        <f>VLOOKUP($A103,'[1]New ISB'!$B:$BS,70,0)</f>
        <v>2.6894100894375272E-2</v>
      </c>
      <c r="BT103" s="155">
        <f>VLOOKUP($A103,'[1]New ISB'!$B:$BT,71,0)</f>
        <v>0</v>
      </c>
      <c r="BU103" s="155">
        <f>VLOOKUP($A103,'[1]New ISB'!$B:$BU,72,0)</f>
        <v>8070871.8494690629</v>
      </c>
      <c r="BV103" s="128">
        <v>0</v>
      </c>
      <c r="BW103" s="155">
        <f>VLOOKUP($A103,'[1]New ISB'!$B:$BW,74,0)</f>
        <v>8070871.8494690629</v>
      </c>
      <c r="BY103" s="155">
        <f>VLOOKUP($A103,'[1]New ISB'!$B:$BX,75,0)</f>
        <v>88576</v>
      </c>
      <c r="BZ103" s="128">
        <f>VLOOKUP(A103,'[1]New ISB'!$B:$F,5,0)</f>
        <v>0</v>
      </c>
      <c r="CA103" s="126">
        <f>VLOOKUP($A103,'[1]Schools Block Data'!$A:$S,18,0)</f>
        <v>641</v>
      </c>
      <c r="CB103" s="126">
        <f>VLOOKUP($A103,'[1]Schools Block Data'!$A:$S,19,0)</f>
        <v>462</v>
      </c>
      <c r="CD103" s="128"/>
      <c r="CH103" s="126" t="s">
        <v>205</v>
      </c>
      <c r="CI103" s="126">
        <v>2000</v>
      </c>
      <c r="CJ103" s="146"/>
      <c r="CK103" s="147"/>
    </row>
    <row r="104" spans="1:89" x14ac:dyDescent="0.25">
      <c r="A104" s="126">
        <v>145063</v>
      </c>
      <c r="B104" s="126">
        <v>8264004</v>
      </c>
      <c r="C104" s="126" t="s">
        <v>147</v>
      </c>
      <c r="D104" s="128">
        <f>VLOOKUP($A104,'[1]New ISB'!$B:$GE,4,0)</f>
        <v>960</v>
      </c>
      <c r="E104" s="128">
        <f>VLOOKUP($A104,'[1]New ISB'!$B:$GE,5,0)</f>
        <v>226.5</v>
      </c>
      <c r="F104" s="128">
        <f>VLOOKUP($A104,'[1]New ISB'!$B:$GE,6,0)</f>
        <v>733.5</v>
      </c>
      <c r="G104" s="128">
        <f>VLOOKUP($A104,'[1]New ISB'!$B:$J,7,0)</f>
        <v>784104.90003409493</v>
      </c>
      <c r="H104" s="128">
        <f>VLOOKUP($A104,'[1]New ISB'!$B:$J,8,0)</f>
        <v>2262172.9454762624</v>
      </c>
      <c r="I104" s="128">
        <f>VLOOKUP($A104,'[1]New ISB'!$B:$J,9,0)</f>
        <v>1485211.51595745</v>
      </c>
      <c r="J104" s="128">
        <f>VLOOKUP($A104,'[1]New ISB'!$B:$N,10,0)</f>
        <v>20870.322958851659</v>
      </c>
      <c r="K104" s="128">
        <f>VLOOKUP($A104,'[1]New ISB'!$B:$N,11,0)</f>
        <v>82455.065808938467</v>
      </c>
      <c r="L104" s="128">
        <f>VLOOKUP($A104,'[1]New ISB'!$B:$N,12,0)</f>
        <v>33011.23198779903</v>
      </c>
      <c r="M104" s="128">
        <f>VLOOKUP($A104,'[1]New ISB'!$B:$N,13,0)</f>
        <v>220354.41858372925</v>
      </c>
      <c r="N104" s="128">
        <f>VLOOKUP($A104,'[1]New ISB'!$B:$AK,14,0)</f>
        <v>6666.908722966502</v>
      </c>
      <c r="O104" s="128">
        <f>VLOOKUP($A104,'[1]New ISB'!$B:$AK,15,0)</f>
        <v>2809.4665521531101</v>
      </c>
      <c r="P104" s="128">
        <f>VLOOKUP($A104,'[1]New ISB'!$B:$AK,16,0)</f>
        <v>0</v>
      </c>
      <c r="Q104" s="128">
        <f>VLOOKUP($A104,'[1]New ISB'!$B:$AK,17,0)</f>
        <v>4281.0918889952163</v>
      </c>
      <c r="R104" s="128">
        <f>VLOOKUP($A104,'[1]New ISB'!$B:$AK,18,0)</f>
        <v>568.58251650717682</v>
      </c>
      <c r="S104" s="128">
        <f>VLOOKUP($A104,'[1]New ISB'!$B:$AK,19,0)</f>
        <v>0</v>
      </c>
      <c r="T104" s="128">
        <f>VLOOKUP($A104,'[1]New ISB'!$B:$AK,20,0)</f>
        <v>48367.526141375696</v>
      </c>
      <c r="U104" s="128">
        <f>VLOOKUP($A104,'[1]New ISB'!$B:$AK,21,0)</f>
        <v>26262.528629329605</v>
      </c>
      <c r="V104" s="128">
        <f>VLOOKUP($A104,'[1]New ISB'!$B:$AK,22,0)</f>
        <v>31363.276565363129</v>
      </c>
      <c r="W104" s="128">
        <f>VLOOKUP($A104,'[1]New ISB'!$B:$AK,23,0)</f>
        <v>50881.014535474882</v>
      </c>
      <c r="X104" s="128">
        <f>VLOOKUP($A104,'[1]New ISB'!$B:$AK,24,0)</f>
        <v>50775.627181424592</v>
      </c>
      <c r="Y104" s="128">
        <f>VLOOKUP($A104,'[1]New ISB'!$B:$AK,25,0)</f>
        <v>980.10239266759959</v>
      </c>
      <c r="Z104" s="128">
        <f>VLOOKUP($A104,'[1]New ISB'!$B:$AB,26,0)</f>
        <v>15766.830345000042</v>
      </c>
      <c r="AA104" s="128">
        <f>VLOOKUP($A104,'[1]New ISB'!$B:$AB,27,0)</f>
        <v>39694.368305042066</v>
      </c>
      <c r="AB104" s="128">
        <v>0</v>
      </c>
      <c r="AC104" s="128">
        <f>VLOOKUP($A104,'[1]New ISB'!$B:$AD,28,0)</f>
        <v>62053.535036842128</v>
      </c>
      <c r="AD104" s="128">
        <f>VLOOKUP($A104,'[1]New ISB'!$B:$AD,29,0)</f>
        <v>353232.66512189846</v>
      </c>
      <c r="AE104" s="128">
        <f>VLOOKUP($A104,'[1]New ISB'!$B:$AF,30,0)</f>
        <v>0</v>
      </c>
      <c r="AF104" s="128">
        <f>VLOOKUP($A104,'[1]New ISB'!$B:$AF,31,0)</f>
        <v>0</v>
      </c>
      <c r="AG104" s="128">
        <f>VLOOKUP(A104,'[1]New ISB'!$B:$AG,32,0)</f>
        <v>131677.44</v>
      </c>
      <c r="AH104" s="128">
        <f>VLOOKUP(A104,'[1]New ISB'!$B:$AH,33,0)</f>
        <v>0</v>
      </c>
      <c r="AI104" s="128">
        <v>0</v>
      </c>
      <c r="AJ104" s="128">
        <f>VLOOKUP(A104,'[1]New ISB'!$B:$AJ,35,0)</f>
        <v>98758</v>
      </c>
      <c r="AK104" s="128">
        <f>VLOOKUP(A104,'[1]New ISB'!$B:$AK,36,0)</f>
        <v>63795.199999999997</v>
      </c>
      <c r="AL104" s="128">
        <v>0</v>
      </c>
      <c r="AM104" s="128">
        <v>0</v>
      </c>
      <c r="AN104" s="128">
        <v>0</v>
      </c>
      <c r="AO104" s="128">
        <v>0</v>
      </c>
      <c r="AP104" s="128">
        <v>0</v>
      </c>
      <c r="AQ104" s="128">
        <v>0</v>
      </c>
      <c r="AR104" s="128">
        <v>0</v>
      </c>
      <c r="AS104" s="128">
        <v>0</v>
      </c>
      <c r="AT104" s="128">
        <f>VLOOKUP($A104,'[1]New ISB'!$B:$AW,45,0)</f>
        <v>4531489.3614678066</v>
      </c>
      <c r="AU104" s="128">
        <f>VLOOKUP($A104,'[1]New ISB'!$B:$AW,46,0)</f>
        <v>1050394.5632743586</v>
      </c>
      <c r="AV104" s="128">
        <f>VLOOKUP($A104,'[1]New ISB'!$B:$AW,47,0)</f>
        <v>294230.64</v>
      </c>
      <c r="AW104" s="128">
        <f>VLOOKUP($A104,'[1]New ISB'!$B:$AW,48,0)</f>
        <v>591511.64013738523</v>
      </c>
      <c r="AX104" s="128">
        <f>VLOOKUP($A104,'[1]New ISB'!$B:$AX,49,0)</f>
        <v>5876114.5647421647</v>
      </c>
      <c r="AY104" s="128">
        <f>VLOOKUP($A104,'[1]New ISB'!$B:$BB,50,0)</f>
        <v>5713561.3647421645</v>
      </c>
      <c r="AZ104" s="128">
        <f>VLOOKUP($A104,'[1]New ISB'!$B:$BB,51,0)</f>
        <v>4950.833333333333</v>
      </c>
      <c r="BA104" s="128">
        <f>VLOOKUP($A104,'[1]New ISB'!$B:$BB,52,0)</f>
        <v>4752800</v>
      </c>
      <c r="BB104" s="128">
        <f>VLOOKUP($A104,'[1]New ISB'!$B:$BB,53,0)</f>
        <v>0</v>
      </c>
      <c r="BC104" s="128">
        <f>VLOOKUP($A104,'[1]New ISB'!$B:$BC,54,0)</f>
        <v>0</v>
      </c>
      <c r="BD104" s="128">
        <f>VLOOKUP($A104,'[1]New ISB'!$B:$BD,55,0)</f>
        <v>5876114.5647421647</v>
      </c>
      <c r="BE104" s="128">
        <f>VLOOKUP($A104,'[1]New ISB'!$B:$BE,56,0)</f>
        <v>999552.91166820971</v>
      </c>
      <c r="BF104" s="128">
        <f>VLOOKUP($A104,'[1]New ISB'!$B:$BF,57,0)</f>
        <v>4876561.6530739563</v>
      </c>
      <c r="BG104" s="128">
        <f>VLOOKUP(A104,'[1]New ISB'!$B:$BG,58,0)</f>
        <v>4915353.2</v>
      </c>
      <c r="BH104" s="128">
        <f>VLOOKUP($A104,'[1]New ISB'!$B:$BH,59,0)</f>
        <v>4719880.5599999996</v>
      </c>
      <c r="BI104" s="128">
        <f>VLOOKUP($A104,'[1]New ISB'!$B:$BI,60,0)</f>
        <v>5680641.9247421641</v>
      </c>
      <c r="BJ104" s="128">
        <f>VLOOKUP($A104,'[1]New ISB'!$B:$BJ,61,0)</f>
        <v>5917.3353382730875</v>
      </c>
      <c r="BK104" s="128">
        <f>VLOOKUP($A104,'[1]New ISB'!$B:$BK,62,0)</f>
        <v>5645.7662188014101</v>
      </c>
      <c r="BL104" s="128">
        <f>VLOOKUP($A104,'[1]New ISB'!$B:$BL,63,0)</f>
        <v>4.810137525129958E-2</v>
      </c>
      <c r="BM104" s="128">
        <f>VLOOKUP($A104,'[1]New ISB'!$B:$BM,64,0)</f>
        <v>0</v>
      </c>
      <c r="BN104" s="128">
        <f>VLOOKUP($A104,'[1]New ISB'!$B:$BN,65,0)</f>
        <v>0</v>
      </c>
      <c r="BO104" s="128">
        <f>VLOOKUP($A104,'[1]New ISB'!$B:$BO,66,0)</f>
        <v>5876114.5647421647</v>
      </c>
      <c r="BP104" s="128">
        <f>VLOOKUP($A104,'[1]New ISB'!$B:$BP,67,0)</f>
        <v>5951.626421606421</v>
      </c>
      <c r="BQ104" s="129" t="str">
        <f>VLOOKUP($A104,'[1]New ISB'!$B:$BQ,68,0)</f>
        <v>Y</v>
      </c>
      <c r="BR104" s="155">
        <f>VLOOKUP($A104,'[1]New ISB'!$B:$BR,69,0)</f>
        <v>6120.952671606422</v>
      </c>
      <c r="BS104" s="155">
        <f>VLOOKUP($A104,'[1]New ISB'!$B:$BS,70,0)</f>
        <v>4.1782041711348583E-2</v>
      </c>
      <c r="BT104" s="155">
        <f>VLOOKUP($A104,'[1]New ISB'!$B:$BT,71,0)</f>
        <v>0</v>
      </c>
      <c r="BU104" s="155">
        <f>VLOOKUP($A104,'[1]New ISB'!$B:$BU,72,0)</f>
        <v>5876114.5647421647</v>
      </c>
      <c r="BV104" s="128">
        <v>0</v>
      </c>
      <c r="BW104" s="155">
        <f>VLOOKUP($A104,'[1]New ISB'!$B:$BW,74,0)</f>
        <v>5876114.5647421647</v>
      </c>
      <c r="BY104" s="155">
        <f>VLOOKUP($A104,'[1]New ISB'!$B:$BX,75,0)</f>
        <v>63795.199999999997</v>
      </c>
      <c r="BZ104" s="128">
        <f>VLOOKUP(A104,'[1]New ISB'!$B:$F,5,0)</f>
        <v>226.5</v>
      </c>
      <c r="CA104" s="128">
        <f>'[1]Inputs &amp; Adjustments'!W$14</f>
        <v>463.5</v>
      </c>
      <c r="CB104" s="128">
        <f>'[1]Inputs &amp; Adjustments'!X$14</f>
        <v>270</v>
      </c>
      <c r="CD104" s="128"/>
      <c r="CH104" s="126" t="s">
        <v>206</v>
      </c>
      <c r="CI104" s="126">
        <v>2021</v>
      </c>
      <c r="CJ104" s="146"/>
      <c r="CK104" s="147"/>
    </row>
    <row r="105" spans="1:89" x14ac:dyDescent="0.25">
      <c r="A105" s="126">
        <v>136454</v>
      </c>
      <c r="B105" s="126">
        <v>8264703</v>
      </c>
      <c r="C105" s="126" t="s">
        <v>165</v>
      </c>
      <c r="D105" s="128">
        <f>VLOOKUP($A105,'[1]New ISB'!$B:$GE,4,0)</f>
        <v>2036.5</v>
      </c>
      <c r="E105" s="128">
        <f>VLOOKUP($A105,'[1]New ISB'!$B:$GE,5,0)</f>
        <v>530.5</v>
      </c>
      <c r="F105" s="128">
        <f>VLOOKUP($A105,'[1]New ISB'!$B:$GE,6,0)</f>
        <v>1506</v>
      </c>
      <c r="G105" s="128">
        <f>VLOOKUP($A105,'[1]New ISB'!$B:$J,7,0)</f>
        <v>1836501.7636560148</v>
      </c>
      <c r="H105" s="128">
        <f>VLOOKUP($A105,'[1]New ISB'!$B:$J,8,0)</f>
        <v>4412091.3542838003</v>
      </c>
      <c r="I105" s="128">
        <f>VLOOKUP($A105,'[1]New ISB'!$B:$J,9,0)</f>
        <v>3311471.60224587</v>
      </c>
      <c r="J105" s="128">
        <f>VLOOKUP($A105,'[1]New ISB'!$B:$N,10,0)</f>
        <v>41361.443242105197</v>
      </c>
      <c r="K105" s="128">
        <f>VLOOKUP($A105,'[1]New ISB'!$B:$N,11,0)</f>
        <v>103202.19359999982</v>
      </c>
      <c r="L105" s="128">
        <f>VLOOKUP($A105,'[1]New ISB'!$B:$N,12,0)</f>
        <v>62999.605678947548</v>
      </c>
      <c r="M105" s="128">
        <f>VLOOKUP($A105,'[1]New ISB'!$B:$N,13,0)</f>
        <v>257480.83170000033</v>
      </c>
      <c r="N105" s="128">
        <f>VLOOKUP($A105,'[1]New ISB'!$B:$AK,14,0)</f>
        <v>4159.5484330409363</v>
      </c>
      <c r="O105" s="128">
        <f>VLOOKUP($A105,'[1]New ISB'!$B:$AK,15,0)</f>
        <v>2382.9638081871371</v>
      </c>
      <c r="P105" s="128">
        <f>VLOOKUP($A105,'[1]New ISB'!$B:$AK,16,0)</f>
        <v>2808.4930596491131</v>
      </c>
      <c r="Q105" s="128">
        <f>VLOOKUP($A105,'[1]New ISB'!$B:$AK,17,0)</f>
        <v>1021.2702035087731</v>
      </c>
      <c r="R105" s="128">
        <f>VLOOKUP($A105,'[1]New ISB'!$B:$AK,18,0)</f>
        <v>3255.2987736841992</v>
      </c>
      <c r="S105" s="128">
        <f>VLOOKUP($A105,'[1]New ISB'!$B:$AK,19,0)</f>
        <v>0</v>
      </c>
      <c r="T105" s="128">
        <f>VLOOKUP($A105,'[1]New ISB'!$B:$AK,20,0)</f>
        <v>9994.1119499999932</v>
      </c>
      <c r="U105" s="128">
        <f>VLOOKUP($A105,'[1]New ISB'!$B:$AK,21,0)</f>
        <v>17853.609150000011</v>
      </c>
      <c r="V105" s="128">
        <f>VLOOKUP($A105,'[1]New ISB'!$B:$AK,22,0)</f>
        <v>10842.814200000024</v>
      </c>
      <c r="W105" s="128">
        <f>VLOOKUP($A105,'[1]New ISB'!$B:$AK,23,0)</f>
        <v>4197.2183999999997</v>
      </c>
      <c r="X105" s="128">
        <f>VLOOKUP($A105,'[1]New ISB'!$B:$AK,24,0)</f>
        <v>1501.9457999999961</v>
      </c>
      <c r="Y105" s="128">
        <f>VLOOKUP($A105,'[1]New ISB'!$B:$AK,25,0)</f>
        <v>956.71890000000042</v>
      </c>
      <c r="Z105" s="128">
        <f>VLOOKUP($A105,'[1]New ISB'!$B:$AB,26,0)</f>
        <v>61651.911076959565</v>
      </c>
      <c r="AA105" s="128">
        <f>VLOOKUP($A105,'[1]New ISB'!$B:$AB,27,0)</f>
        <v>107470.67003371386</v>
      </c>
      <c r="AB105" s="128">
        <v>0</v>
      </c>
      <c r="AC105" s="128">
        <f>VLOOKUP($A105,'[1]New ISB'!$B:$AD,28,0)</f>
        <v>130914.93345403837</v>
      </c>
      <c r="AD105" s="128">
        <f>VLOOKUP($A105,'[1]New ISB'!$B:$AD,29,0)</f>
        <v>423981.89384929155</v>
      </c>
      <c r="AE105" s="128">
        <f>VLOOKUP($A105,'[1]New ISB'!$B:$AF,30,0)</f>
        <v>0</v>
      </c>
      <c r="AF105" s="128">
        <f>VLOOKUP($A105,'[1]New ISB'!$B:$AF,31,0)</f>
        <v>0</v>
      </c>
      <c r="AG105" s="128">
        <f>VLOOKUP(A105,'[1]New ISB'!$B:$AG,32,0)</f>
        <v>131677.44</v>
      </c>
      <c r="AH105" s="128">
        <f>VLOOKUP(A105,'[1]New ISB'!$B:$AH,33,0)</f>
        <v>0</v>
      </c>
      <c r="AI105" s="128">
        <v>0</v>
      </c>
      <c r="AJ105" s="128">
        <f>VLOOKUP(A105,'[1]New ISB'!$B:$AJ,35,0)</f>
        <v>65839</v>
      </c>
      <c r="AK105" s="128">
        <f>VLOOKUP(A105,'[1]New ISB'!$B:$AK,36,0)</f>
        <v>63180.800000000003</v>
      </c>
      <c r="AL105" s="128">
        <v>0</v>
      </c>
      <c r="AM105" s="128">
        <v>0</v>
      </c>
      <c r="AN105" s="128">
        <v>0</v>
      </c>
      <c r="AO105" s="128">
        <v>0</v>
      </c>
      <c r="AP105" s="128">
        <v>0</v>
      </c>
      <c r="AQ105" s="128">
        <v>0</v>
      </c>
      <c r="AR105" s="128">
        <v>0</v>
      </c>
      <c r="AS105" s="128">
        <v>0</v>
      </c>
      <c r="AT105" s="128">
        <f>VLOOKUP($A105,'[1]New ISB'!$B:$AW,45,0)</f>
        <v>9560064.7201856859</v>
      </c>
      <c r="AU105" s="128">
        <f>VLOOKUP($A105,'[1]New ISB'!$B:$AW,46,0)</f>
        <v>1248037.4753131263</v>
      </c>
      <c r="AV105" s="128">
        <f>VLOOKUP($A105,'[1]New ISB'!$B:$AW,47,0)</f>
        <v>260697.24</v>
      </c>
      <c r="AW105" s="128">
        <f>VLOOKUP($A105,'[1]New ISB'!$B:$AW,48,0)</f>
        <v>814703.91196227807</v>
      </c>
      <c r="AX105" s="128">
        <f>VLOOKUP($A105,'[1]New ISB'!$B:$AX,49,0)</f>
        <v>11068799.435498813</v>
      </c>
      <c r="AY105" s="128">
        <f>VLOOKUP($A105,'[1]New ISB'!$B:$BB,50,0)</f>
        <v>10939779.635498812</v>
      </c>
      <c r="AZ105" s="128">
        <f>VLOOKUP($A105,'[1]New ISB'!$B:$BB,51,0)</f>
        <v>4950.833333333333</v>
      </c>
      <c r="BA105" s="128">
        <f>VLOOKUP($A105,'[1]New ISB'!$B:$BB,52,0)</f>
        <v>10082372.083333332</v>
      </c>
      <c r="BB105" s="128">
        <f>VLOOKUP($A105,'[1]New ISB'!$B:$BB,53,0)</f>
        <v>0</v>
      </c>
      <c r="BC105" s="128">
        <f>VLOOKUP($A105,'[1]New ISB'!$B:$BC,54,0)</f>
        <v>0</v>
      </c>
      <c r="BD105" s="128">
        <f>VLOOKUP($A105,'[1]New ISB'!$B:$BD,55,0)</f>
        <v>11068799.435498813</v>
      </c>
      <c r="BE105" s="128">
        <f>VLOOKUP($A105,'[1]New ISB'!$B:$BE,56,0)</f>
        <v>2214967.8063038867</v>
      </c>
      <c r="BF105" s="128">
        <f>VLOOKUP($A105,'[1]New ISB'!$B:$BF,57,0)</f>
        <v>8853831.6291949246</v>
      </c>
      <c r="BG105" s="128">
        <f>VLOOKUP(A105,'[1]New ISB'!$B:$BG,58,0)</f>
        <v>10211391.883333333</v>
      </c>
      <c r="BH105" s="128">
        <f>VLOOKUP($A105,'[1]New ISB'!$B:$BH,59,0)</f>
        <v>10016533.643333333</v>
      </c>
      <c r="BI105" s="128">
        <f>VLOOKUP($A105,'[1]New ISB'!$B:$BI,60,0)</f>
        <v>10873941.195498813</v>
      </c>
      <c r="BJ105" s="128">
        <f>VLOOKUP($A105,'[1]New ISB'!$B:$BJ,61,0)</f>
        <v>5339.5242796458697</v>
      </c>
      <c r="BK105" s="128">
        <f>VLOOKUP($A105,'[1]New ISB'!$B:$BK,62,0)</f>
        <v>5199.0557528169011</v>
      </c>
      <c r="BL105" s="128">
        <f>VLOOKUP($A105,'[1]New ISB'!$B:$BL,63,0)</f>
        <v>2.701808434211565E-2</v>
      </c>
      <c r="BM105" s="128">
        <f>VLOOKUP($A105,'[1]New ISB'!$B:$BM,64,0)</f>
        <v>0</v>
      </c>
      <c r="BN105" s="128">
        <f>VLOOKUP($A105,'[1]New ISB'!$B:$BN,65,0)</f>
        <v>0</v>
      </c>
      <c r="BO105" s="128">
        <f>VLOOKUP($A105,'[1]New ISB'!$B:$BO,66,0)</f>
        <v>11068799.435498813</v>
      </c>
      <c r="BP105" s="128">
        <f>VLOOKUP($A105,'[1]New ISB'!$B:$BP,67,0)</f>
        <v>5371.853491529002</v>
      </c>
      <c r="BQ105" s="129" t="str">
        <f>VLOOKUP($A105,'[1]New ISB'!$B:$BQ,68,0)</f>
        <v>Y</v>
      </c>
      <c r="BR105" s="155">
        <f>VLOOKUP($A105,'[1]New ISB'!$B:$BR,69,0)</f>
        <v>5435.2071865940652</v>
      </c>
      <c r="BS105" s="155">
        <f>VLOOKUP($A105,'[1]New ISB'!$B:$BS,70,0)</f>
        <v>2.6077460336848324E-2</v>
      </c>
      <c r="BT105" s="155">
        <f>VLOOKUP($A105,'[1]New ISB'!$B:$BT,71,0)</f>
        <v>0</v>
      </c>
      <c r="BU105" s="155">
        <f>VLOOKUP($A105,'[1]New ISB'!$B:$BU,72,0)</f>
        <v>11068799.435498813</v>
      </c>
      <c r="BV105" s="128">
        <v>0</v>
      </c>
      <c r="BW105" s="155">
        <f>VLOOKUP($A105,'[1]New ISB'!$B:$BW,74,0)</f>
        <v>11068799.435498813</v>
      </c>
      <c r="BY105" s="155">
        <f>VLOOKUP($A105,'[1]New ISB'!$B:$BX,75,0)</f>
        <v>63180.800000000003</v>
      </c>
      <c r="BZ105" s="128">
        <f>VLOOKUP(A105,'[1]New ISB'!$B:$F,5,0)</f>
        <v>530.5</v>
      </c>
      <c r="CA105" s="126">
        <f>VLOOKUP($A105,'[1]Schools Block Data'!$A:$S,18,0)</f>
        <v>904</v>
      </c>
      <c r="CB105" s="126">
        <f>VLOOKUP($A105,'[1]Schools Block Data'!$A:$S,19,0)</f>
        <v>602</v>
      </c>
      <c r="CD105" s="128"/>
      <c r="CH105" s="126" t="s">
        <v>207</v>
      </c>
      <c r="CI105" s="126">
        <v>2330</v>
      </c>
      <c r="CJ105" s="146"/>
      <c r="CK105" s="147"/>
    </row>
    <row r="106" spans="1:89" x14ac:dyDescent="0.25">
      <c r="A106" s="126">
        <v>149106</v>
      </c>
      <c r="B106" s="126">
        <v>8264009</v>
      </c>
      <c r="C106" s="126" t="s">
        <v>296</v>
      </c>
      <c r="D106" s="128">
        <f>VLOOKUP($A106,'[1]New ISB'!$B:$GE,4,0)</f>
        <v>294</v>
      </c>
      <c r="E106" s="128">
        <f>VLOOKUP($A106,'[1]New ISB'!$B:$GE,5,0)</f>
        <v>113</v>
      </c>
      <c r="F106" s="128">
        <f>VLOOKUP($A106,'[1]New ISB'!$B:$GE,6,0)</f>
        <v>181</v>
      </c>
      <c r="G106" s="128">
        <f>VLOOKUP($A106,'[1]New ISB'!$B:$J,7,0)</f>
        <v>391186.99206998997</v>
      </c>
      <c r="H106" s="128">
        <f>VLOOKUP($A106,'[1]New ISB'!$B:$J,8,0)</f>
        <v>883394.39726257499</v>
      </c>
      <c r="I106" s="128">
        <f>VLOOKUP($A106,'[1]New ISB'!$B:$J,9,0)</f>
        <v>0</v>
      </c>
      <c r="J106" s="128">
        <f>VLOOKUP($A106,'[1]New ISB'!$B:$N,10,0)</f>
        <v>6199.8127999999933</v>
      </c>
      <c r="K106" s="128">
        <f>VLOOKUP($A106,'[1]New ISB'!$B:$N,11,0)</f>
        <v>20129.743783783764</v>
      </c>
      <c r="L106" s="128">
        <f>VLOOKUP($A106,'[1]New ISB'!$B:$N,12,0)</f>
        <v>9105.97504999999</v>
      </c>
      <c r="M106" s="128">
        <f>VLOOKUP($A106,'[1]New ISB'!$B:$N,13,0)</f>
        <v>46650.681218918864</v>
      </c>
      <c r="N106" s="128">
        <f>VLOOKUP($A106,'[1]New ISB'!$B:$AK,14,0)</f>
        <v>424.39194761904827</v>
      </c>
      <c r="O106" s="128">
        <f>VLOOKUP($A106,'[1]New ISB'!$B:$AK,15,0)</f>
        <v>516.65106666666748</v>
      </c>
      <c r="P106" s="128">
        <f>VLOOKUP($A106,'[1]New ISB'!$B:$AK,16,0)</f>
        <v>0</v>
      </c>
      <c r="Q106" s="128">
        <f>VLOOKUP($A106,'[1]New ISB'!$B:$AK,17,0)</f>
        <v>0</v>
      </c>
      <c r="R106" s="128">
        <f>VLOOKUP($A106,'[1]New ISB'!$B:$AK,18,0)</f>
        <v>0</v>
      </c>
      <c r="S106" s="128">
        <f>VLOOKUP($A106,'[1]New ISB'!$B:$AK,19,0)</f>
        <v>0</v>
      </c>
      <c r="T106" s="128">
        <f>VLOOKUP($A106,'[1]New ISB'!$B:$AK,20,0)</f>
        <v>6743.4641675675603</v>
      </c>
      <c r="U106" s="128">
        <f>VLOOKUP($A106,'[1]New ISB'!$B:$AK,21,0)</f>
        <v>5971.8239891891908</v>
      </c>
      <c r="V106" s="128">
        <f>VLOOKUP($A106,'[1]New ISB'!$B:$AK,22,0)</f>
        <v>11440.404383783783</v>
      </c>
      <c r="W106" s="128">
        <f>VLOOKUP($A106,'[1]New ISB'!$B:$AK,23,0)</f>
        <v>2281.3709621621597</v>
      </c>
      <c r="X106" s="128">
        <f>VLOOKUP($A106,'[1]New ISB'!$B:$AK,24,0)</f>
        <v>0</v>
      </c>
      <c r="Y106" s="128">
        <f>VLOOKUP($A106,'[1]New ISB'!$B:$AK,25,0)</f>
        <v>0</v>
      </c>
      <c r="Z106" s="128">
        <f>VLOOKUP($A106,'[1]New ISB'!$B:$AB,26,0)</f>
        <v>9631.8520285714349</v>
      </c>
      <c r="AA106" s="128">
        <f>VLOOKUP($A106,'[1]New ISB'!$B:$AB,27,0)</f>
        <v>18887.244668055551</v>
      </c>
      <c r="AB106" s="128">
        <v>0</v>
      </c>
      <c r="AC106" s="128">
        <f>VLOOKUP($A106,'[1]New ISB'!$B:$AD,28,0)</f>
        <v>49050.366264829419</v>
      </c>
      <c r="AD106" s="128">
        <f>VLOOKUP($A106,'[1]New ISB'!$B:$AD,29,0)</f>
        <v>76563.700786866088</v>
      </c>
      <c r="AE106" s="128">
        <f>VLOOKUP($A106,'[1]New ISB'!$B:$AF,30,0)</f>
        <v>0</v>
      </c>
      <c r="AF106" s="128">
        <f>VLOOKUP($A106,'[1]New ISB'!$B:$AF,31,0)</f>
        <v>0</v>
      </c>
      <c r="AG106" s="128">
        <f>VLOOKUP(A106,'[1]New ISB'!$B:$AG,32,0)</f>
        <v>131677.44</v>
      </c>
      <c r="AH106" s="128">
        <f>VLOOKUP(A106,'[1]New ISB'!$B:$AH,33,0)</f>
        <v>0</v>
      </c>
      <c r="AI106" s="128">
        <v>0</v>
      </c>
      <c r="AJ106" s="128">
        <f>VLOOKUP(A106,'[1]New ISB'!$B:$AJ,35,0)</f>
        <v>0</v>
      </c>
      <c r="AK106" s="128">
        <f>VLOOKUP(A106,'[1]New ISB'!$B:$AK,36,0)</f>
        <v>63180.800000000003</v>
      </c>
      <c r="AL106" s="128">
        <v>0</v>
      </c>
      <c r="AM106" s="128">
        <v>0</v>
      </c>
      <c r="AN106" s="128">
        <v>0</v>
      </c>
      <c r="AO106" s="128">
        <v>0</v>
      </c>
      <c r="AP106" s="128">
        <v>0</v>
      </c>
      <c r="AQ106" s="128">
        <v>0</v>
      </c>
      <c r="AR106" s="128">
        <v>0</v>
      </c>
      <c r="AS106" s="128">
        <v>0</v>
      </c>
      <c r="AT106" s="128">
        <f>VLOOKUP($A106,'[1]New ISB'!$B:$AW,45,0)</f>
        <v>1274581.389332565</v>
      </c>
      <c r="AU106" s="128">
        <f>VLOOKUP($A106,'[1]New ISB'!$B:$AW,46,0)</f>
        <v>263597.48311801348</v>
      </c>
      <c r="AV106" s="128">
        <f>VLOOKUP($A106,'[1]New ISB'!$B:$AW,47,0)</f>
        <v>194858.23999999999</v>
      </c>
      <c r="AW106" s="128">
        <f>VLOOKUP($A106,'[1]New ISB'!$B:$AW,48,0)</f>
        <v>148223.3749038692</v>
      </c>
      <c r="AX106" s="128">
        <f>VLOOKUP($A106,'[1]New ISB'!$B:$AX,49,0)</f>
        <v>1733037.1124505785</v>
      </c>
      <c r="AY106" s="128">
        <f>VLOOKUP($A106,'[1]New ISB'!$B:$BB,50,0)</f>
        <v>1669856.3124505784</v>
      </c>
      <c r="AZ106" s="128">
        <f>VLOOKUP($A106,'[1]New ISB'!$B:$BB,51,0)</f>
        <v>4679.5</v>
      </c>
      <c r="BA106" s="128">
        <f>VLOOKUP($A106,'[1]New ISB'!$B:$BB,52,0)</f>
        <v>1375773</v>
      </c>
      <c r="BB106" s="128">
        <f>VLOOKUP($A106,'[1]New ISB'!$B:$BB,53,0)</f>
        <v>0</v>
      </c>
      <c r="BC106" s="128">
        <f>VLOOKUP($A106,'[1]New ISB'!$B:$BC,54,0)</f>
        <v>0</v>
      </c>
      <c r="BD106" s="128">
        <f>VLOOKUP($A106,'[1]New ISB'!$B:$BD,55,0)</f>
        <v>1733037.1124505785</v>
      </c>
      <c r="BE106" s="128">
        <f>VLOOKUP($A106,'[1]New ISB'!$B:$BE,56,0)</f>
        <v>541010.53483311867</v>
      </c>
      <c r="BF106" s="128">
        <f>VLOOKUP($A106,'[1]New ISB'!$B:$BF,57,0)</f>
        <v>1192026.5776174599</v>
      </c>
      <c r="BG106" s="128">
        <f>VLOOKUP(A106,'[1]New ISB'!$B:$BG,58,0)</f>
        <v>1438953.8</v>
      </c>
      <c r="BH106" s="128">
        <f>VLOOKUP($A106,'[1]New ISB'!$B:$BH,59,0)</f>
        <v>1244095.56</v>
      </c>
      <c r="BI106" s="128">
        <f>VLOOKUP($A106,'[1]New ISB'!$B:$BI,60,0)</f>
        <v>1538178.8724505785</v>
      </c>
      <c r="BJ106" s="128">
        <f>VLOOKUP($A106,'[1]New ISB'!$B:$BJ,61,0)</f>
        <v>5231.9009267026477</v>
      </c>
      <c r="BK106" s="128">
        <f>VLOOKUP($A106,'[1]New ISB'!$B:$BK,62,0)</f>
        <v>4833.1130734693888</v>
      </c>
      <c r="BL106" s="128">
        <f>VLOOKUP($A106,'[1]New ISB'!$B:$BL,63,0)</f>
        <v>8.251159183970716E-2</v>
      </c>
      <c r="BM106" s="128">
        <f>VLOOKUP($A106,'[1]New ISB'!$B:$BM,64,0)</f>
        <v>0</v>
      </c>
      <c r="BN106" s="128">
        <f>VLOOKUP($A106,'[1]New ISB'!$B:$BN,65,0)</f>
        <v>0</v>
      </c>
      <c r="BO106" s="128">
        <f>VLOOKUP($A106,'[1]New ISB'!$B:$BO,66,0)</f>
        <v>1733037.1124505785</v>
      </c>
      <c r="BP106" s="128">
        <f>VLOOKUP($A106,'[1]New ISB'!$B:$BP,67,0)</f>
        <v>5679.7833756822392</v>
      </c>
      <c r="BQ106" s="129" t="str">
        <f>VLOOKUP($A106,'[1]New ISB'!$B:$BQ,68,0)</f>
        <v>Y</v>
      </c>
      <c r="BR106" s="155">
        <f>VLOOKUP($A106,'[1]New ISB'!$B:$BR,69,0)</f>
        <v>5894.6840559543489</v>
      </c>
      <c r="BS106" s="155">
        <f>VLOOKUP($A106,'[1]New ISB'!$B:$BS,70,0)</f>
        <v>7.958310176932315E-2</v>
      </c>
      <c r="BT106" s="155">
        <f>VLOOKUP($A106,'[1]New ISB'!$B:$BT,71,0)</f>
        <v>0</v>
      </c>
      <c r="BU106" s="155">
        <f>VLOOKUP($A106,'[1]New ISB'!$B:$BU,72,0)</f>
        <v>1733037.1124505785</v>
      </c>
      <c r="BV106" s="128">
        <v>0</v>
      </c>
      <c r="BW106" s="155">
        <f>VLOOKUP($A106,'[1]New ISB'!$B:$BW,74,0)</f>
        <v>1733037.1124505785</v>
      </c>
      <c r="BY106" s="155">
        <f>VLOOKUP($A106,'[1]New ISB'!$B:$BX,75,0)</f>
        <v>63180.800000000003</v>
      </c>
      <c r="BZ106" s="128">
        <f>VLOOKUP(A106,'[1]New ISB'!$B:$F,5,0)</f>
        <v>113</v>
      </c>
      <c r="CA106" s="128">
        <f>'[1]Inputs &amp; Adjustments'!W$13</f>
        <v>181</v>
      </c>
      <c r="CB106" s="128">
        <f>'[1]Inputs &amp; Adjustments'!X$13</f>
        <v>0</v>
      </c>
      <c r="CD106" s="128"/>
      <c r="CH106" s="126" t="s">
        <v>297</v>
      </c>
      <c r="CI106" s="126">
        <v>2320</v>
      </c>
      <c r="CJ106" s="146"/>
      <c r="CK106" s="147"/>
    </row>
    <row r="107" spans="1:89" x14ac:dyDescent="0.25">
      <c r="A107" s="126">
        <v>147112</v>
      </c>
      <c r="B107" s="126">
        <v>8262026</v>
      </c>
      <c r="C107" s="126" t="s">
        <v>150</v>
      </c>
      <c r="D107" s="128">
        <f>VLOOKUP($A107,'[1]New ISB'!$B:$GE,4,0)</f>
        <v>167</v>
      </c>
      <c r="E107" s="128">
        <f>VLOOKUP($A107,'[1]New ISB'!$B:$GE,5,0)</f>
        <v>167</v>
      </c>
      <c r="F107" s="128">
        <f>VLOOKUP($A107,'[1]New ISB'!$B:$GE,6,0)</f>
        <v>0</v>
      </c>
      <c r="G107" s="128">
        <f>VLOOKUP($A107,'[1]New ISB'!$B:$J,7,0)</f>
        <v>578125.90863441001</v>
      </c>
      <c r="H107" s="128">
        <f>VLOOKUP($A107,'[1]New ISB'!$B:$J,8,0)</f>
        <v>0</v>
      </c>
      <c r="I107" s="128">
        <f>VLOOKUP($A107,'[1]New ISB'!$B:$J,9,0)</f>
        <v>0</v>
      </c>
      <c r="J107" s="128">
        <f>VLOOKUP($A107,'[1]New ISB'!$B:$N,10,0)</f>
        <v>48391.459199999976</v>
      </c>
      <c r="K107" s="128">
        <f>VLOOKUP($A107,'[1]New ISB'!$B:$N,11,0)</f>
        <v>0</v>
      </c>
      <c r="L107" s="128">
        <f>VLOOKUP($A107,'[1]New ISB'!$B:$N,12,0)</f>
        <v>71800.210349999994</v>
      </c>
      <c r="M107" s="128">
        <f>VLOOKUP($A107,'[1]New ISB'!$B:$N,13,0)</f>
        <v>0</v>
      </c>
      <c r="N107" s="128">
        <f>VLOOKUP($A107,'[1]New ISB'!$B:$AK,14,0)</f>
        <v>1419.647399999998</v>
      </c>
      <c r="O107" s="128">
        <f>VLOOKUP($A107,'[1]New ISB'!$B:$AK,15,0)</f>
        <v>288.04440000000005</v>
      </c>
      <c r="P107" s="128">
        <f>VLOOKUP($A107,'[1]New ISB'!$B:$AK,16,0)</f>
        <v>452.64120000000008</v>
      </c>
      <c r="Q107" s="128">
        <f>VLOOKUP($A107,'[1]New ISB'!$B:$AK,17,0)</f>
        <v>43453.555199999981</v>
      </c>
      <c r="R107" s="128">
        <f>VLOOKUP($A107,'[1]New ISB'!$B:$AK,18,0)</f>
        <v>32003.790299999971</v>
      </c>
      <c r="S107" s="128">
        <f>VLOOKUP($A107,'[1]New ISB'!$B:$AK,19,0)</f>
        <v>0</v>
      </c>
      <c r="T107" s="128">
        <f>VLOOKUP($A107,'[1]New ISB'!$B:$AK,20,0)</f>
        <v>0</v>
      </c>
      <c r="U107" s="128">
        <f>VLOOKUP($A107,'[1]New ISB'!$B:$AK,21,0)</f>
        <v>0</v>
      </c>
      <c r="V107" s="128">
        <f>VLOOKUP($A107,'[1]New ISB'!$B:$AK,22,0)</f>
        <v>0</v>
      </c>
      <c r="W107" s="128">
        <f>VLOOKUP($A107,'[1]New ISB'!$B:$AK,23,0)</f>
        <v>0</v>
      </c>
      <c r="X107" s="128">
        <f>VLOOKUP($A107,'[1]New ISB'!$B:$AK,24,0)</f>
        <v>0</v>
      </c>
      <c r="Y107" s="128">
        <f>VLOOKUP($A107,'[1]New ISB'!$B:$AK,25,0)</f>
        <v>0</v>
      </c>
      <c r="Z107" s="128">
        <f>VLOOKUP($A107,'[1]New ISB'!$B:$AB,26,0)</f>
        <v>13839.276083333343</v>
      </c>
      <c r="AA107" s="128">
        <f>VLOOKUP($A107,'[1]New ISB'!$B:$AB,27,0)</f>
        <v>0</v>
      </c>
      <c r="AB107" s="128">
        <v>0</v>
      </c>
      <c r="AC107" s="128">
        <f>VLOOKUP($A107,'[1]New ISB'!$B:$AD,28,0)</f>
        <v>105488.17179659441</v>
      </c>
      <c r="AD107" s="128">
        <f>VLOOKUP($A107,'[1]New ISB'!$B:$AD,29,0)</f>
        <v>0</v>
      </c>
      <c r="AE107" s="128">
        <f>VLOOKUP($A107,'[1]New ISB'!$B:$AF,30,0)</f>
        <v>2897.0065529999983</v>
      </c>
      <c r="AF107" s="128">
        <f>VLOOKUP($A107,'[1]New ISB'!$B:$AF,31,0)</f>
        <v>0</v>
      </c>
      <c r="AG107" s="128">
        <f>VLOOKUP(A107,'[1]New ISB'!$B:$AG,32,0)</f>
        <v>131677.44</v>
      </c>
      <c r="AH107" s="128">
        <f>VLOOKUP(A107,'[1]New ISB'!$B:$AH,33,0)</f>
        <v>0</v>
      </c>
      <c r="AI107" s="126">
        <v>0</v>
      </c>
      <c r="AJ107" s="128">
        <f>VLOOKUP(A107,'[1]New ISB'!$B:$AJ,35,0)</f>
        <v>0</v>
      </c>
      <c r="AK107" s="128">
        <f>VLOOKUP(A107,'[1]New ISB'!$B:$AK,36,0)</f>
        <v>38656</v>
      </c>
      <c r="AL107" s="126">
        <v>0</v>
      </c>
      <c r="AM107" s="126">
        <v>0</v>
      </c>
      <c r="AN107" s="126">
        <v>0</v>
      </c>
      <c r="AO107" s="126">
        <v>0</v>
      </c>
      <c r="AP107" s="126">
        <v>0</v>
      </c>
      <c r="AQ107" s="126">
        <v>0</v>
      </c>
      <c r="AR107" s="126">
        <v>0</v>
      </c>
      <c r="AS107" s="126">
        <v>0</v>
      </c>
      <c r="AT107" s="128">
        <f>VLOOKUP($A107,'[1]New ISB'!$B:$AW,45,0)</f>
        <v>578125.90863441001</v>
      </c>
      <c r="AU107" s="128">
        <f>VLOOKUP($A107,'[1]New ISB'!$B:$AW,46,0)</f>
        <v>320033.80248292768</v>
      </c>
      <c r="AV107" s="128">
        <f>VLOOKUP($A107,'[1]New ISB'!$B:$AW,47,0)</f>
        <v>170333.44</v>
      </c>
      <c r="AW107" s="128">
        <f>VLOOKUP($A107,'[1]New ISB'!$B:$AW,48,0)</f>
        <v>131670.76632477576</v>
      </c>
      <c r="AX107" s="128">
        <f>VLOOKUP($A107,'[1]New ISB'!$B:$AX,49,0)</f>
        <v>1068493.1511173376</v>
      </c>
      <c r="AY107" s="128">
        <f>VLOOKUP($A107,'[1]New ISB'!$B:$BB,50,0)</f>
        <v>1029837.1511173376</v>
      </c>
      <c r="AZ107" s="128">
        <f>VLOOKUP($A107,'[1]New ISB'!$B:$BB,51,0)</f>
        <v>4405</v>
      </c>
      <c r="BA107" s="128">
        <f>VLOOKUP($A107,'[1]New ISB'!$B:$BB,52,0)</f>
        <v>735635</v>
      </c>
      <c r="BB107" s="128">
        <f>VLOOKUP($A107,'[1]New ISB'!$B:$BB,53,0)</f>
        <v>0</v>
      </c>
      <c r="BC107" s="128">
        <f>VLOOKUP($A107,'[1]New ISB'!$B:$BC,54,0)</f>
        <v>0</v>
      </c>
      <c r="BD107" s="128">
        <f>VLOOKUP($A107,'[1]New ISB'!$B:$BD,55,0)</f>
        <v>1068493.1511173376</v>
      </c>
      <c r="BE107" s="128">
        <f>VLOOKUP($A107,'[1]New ISB'!$B:$BE,56,0)</f>
        <v>1068493.1511173374</v>
      </c>
      <c r="BF107" s="128">
        <f>VLOOKUP($A107,'[1]New ISB'!$B:$BF,57,0)</f>
        <v>0</v>
      </c>
      <c r="BG107" s="128">
        <f>VLOOKUP(A107,'[1]New ISB'!$B:$BG,58,0)</f>
        <v>774291</v>
      </c>
      <c r="BH107" s="128">
        <f>VLOOKUP($A107,'[1]New ISB'!$B:$BH,59,0)</f>
        <v>603957.56000000006</v>
      </c>
      <c r="BI107" s="128">
        <f>VLOOKUP($A107,'[1]New ISB'!$B:$BI,60,0)</f>
        <v>898159.71111733769</v>
      </c>
      <c r="BJ107" s="128">
        <f>VLOOKUP($A107,'[1]New ISB'!$B:$BJ,61,0)</f>
        <v>5378.2018629780696</v>
      </c>
      <c r="BK107" s="128">
        <f>VLOOKUP($A107,'[1]New ISB'!$B:$BK,62,0)</f>
        <v>5051.174905813953</v>
      </c>
      <c r="BL107" s="128">
        <f>VLOOKUP($A107,'[1]New ISB'!$B:$BL,63,0)</f>
        <v>6.4742750600005006E-2</v>
      </c>
      <c r="BM107" s="128">
        <f>VLOOKUP($A107,'[1]New ISB'!$B:$BM,64,0)</f>
        <v>0</v>
      </c>
      <c r="BN107" s="128">
        <f>VLOOKUP($A107,'[1]New ISB'!$B:$BN,65,0)</f>
        <v>0</v>
      </c>
      <c r="BO107" s="128">
        <f>VLOOKUP($A107,'[1]New ISB'!$B:$BO,66,0)</f>
        <v>1068493.1511173376</v>
      </c>
      <c r="BP107" s="128">
        <f>VLOOKUP($A107,'[1]New ISB'!$B:$BP,67,0)</f>
        <v>6166.6895276487285</v>
      </c>
      <c r="BQ107" s="129" t="str">
        <f>VLOOKUP($A107,'[1]New ISB'!$B:$BQ,68,0)</f>
        <v>Y</v>
      </c>
      <c r="BR107" s="155">
        <f>VLOOKUP($A107,'[1]New ISB'!$B:$BR,69,0)</f>
        <v>6398.1625815409443</v>
      </c>
      <c r="BS107" s="155">
        <f>VLOOKUP($A107,'[1]New ISB'!$B:$BS,70,0)</f>
        <v>5.8730264039215552E-2</v>
      </c>
      <c r="BT107" s="155">
        <f>VLOOKUP($A107,'[1]New ISB'!$B:$BT,71,0)</f>
        <v>0</v>
      </c>
      <c r="BU107" s="155">
        <f>VLOOKUP($A107,'[1]New ISB'!$B:$BU,72,0)</f>
        <v>1068493.1511173376</v>
      </c>
      <c r="BV107" s="128">
        <v>0</v>
      </c>
      <c r="BW107" s="155">
        <f>VLOOKUP($A107,'[1]New ISB'!$B:$BW,74,0)</f>
        <v>1068493.1511173376</v>
      </c>
      <c r="BY107" s="155">
        <f>VLOOKUP($A107,'[1]New ISB'!$B:$BX,75,0)</f>
        <v>38656</v>
      </c>
      <c r="BZ107" s="128">
        <f>VLOOKUP(A107,'[1]New ISB'!$B:$F,5,0)</f>
        <v>167</v>
      </c>
      <c r="CA107" s="126">
        <v>0</v>
      </c>
      <c r="CB107" s="126">
        <v>0</v>
      </c>
      <c r="CD107" s="128"/>
      <c r="CH107" s="126" t="s">
        <v>208</v>
      </c>
      <c r="CI107" s="126">
        <v>2306</v>
      </c>
      <c r="CJ107" s="146"/>
      <c r="CK107" s="147"/>
    </row>
    <row r="108" spans="1:89" x14ac:dyDescent="0.25">
      <c r="A108" s="126">
        <v>826124</v>
      </c>
      <c r="B108" s="126">
        <v>8260124</v>
      </c>
      <c r="C108" s="126" t="s">
        <v>294</v>
      </c>
      <c r="D108" s="128">
        <f>VLOOKUP($A108,'[1]New ISB'!$B:$GE,4,0)</f>
        <v>52.499999999999993</v>
      </c>
      <c r="E108" s="128">
        <f>VLOOKUP($A108,'[1]New ISB'!$B:$GE,5,0)</f>
        <v>52.499999999999993</v>
      </c>
      <c r="F108" s="128">
        <f>VLOOKUP($A108,'[1]New ISB'!$B:$GE,6,0)</f>
        <v>0</v>
      </c>
      <c r="G108" s="128">
        <f>VLOOKUP($A108,'[1]New ISB'!$B:$J,7,0)</f>
        <v>181746.16888207497</v>
      </c>
      <c r="H108" s="128">
        <f>VLOOKUP($A108,'[1]New ISB'!$B:$J,8,0)</f>
        <v>0</v>
      </c>
      <c r="I108" s="128">
        <f>VLOOKUP($A108,'[1]New ISB'!$B:$J,9,0)</f>
        <v>0</v>
      </c>
      <c r="J108" s="128">
        <f>VLOOKUP($A108,'[1]New ISB'!$B:$N,10,0)</f>
        <v>2585.9730349650395</v>
      </c>
      <c r="K108" s="128">
        <f>VLOOKUP($A108,'[1]New ISB'!$B:$N,11,0)</f>
        <v>0</v>
      </c>
      <c r="L108" s="128">
        <f>VLOOKUP($A108,'[1]New ISB'!$B:$N,12,0)</f>
        <v>3909.6785732808862</v>
      </c>
      <c r="M108" s="128">
        <f>VLOOKUP($A108,'[1]New ISB'!$B:$N,13,0)</f>
        <v>0</v>
      </c>
      <c r="N108" s="128">
        <f>VLOOKUP($A108,'[1]New ISB'!$B:$AK,14,0)</f>
        <v>51.115806788454805</v>
      </c>
      <c r="O108" s="128">
        <f>VLOOKUP($A108,'[1]New ISB'!$B:$AK,15,0)</f>
        <v>141.661180327869</v>
      </c>
      <c r="P108" s="128">
        <f>VLOOKUP($A108,'[1]New ISB'!$B:$AK,16,0)</f>
        <v>0</v>
      </c>
      <c r="Q108" s="128">
        <f>VLOOKUP($A108,'[1]New ISB'!$B:$AK,17,0)</f>
        <v>478.32177415416805</v>
      </c>
      <c r="R108" s="128">
        <f>VLOOKUP($A108,'[1]New ISB'!$B:$AK,18,0)</f>
        <v>0</v>
      </c>
      <c r="S108" s="128">
        <f>VLOOKUP($A108,'[1]New ISB'!$B:$AK,19,0)</f>
        <v>0</v>
      </c>
      <c r="T108" s="128">
        <f>VLOOKUP($A108,'[1]New ISB'!$B:$AK,20,0)</f>
        <v>0</v>
      </c>
      <c r="U108" s="128">
        <f>VLOOKUP($A108,'[1]New ISB'!$B:$AK,21,0)</f>
        <v>0</v>
      </c>
      <c r="V108" s="128">
        <f>VLOOKUP($A108,'[1]New ISB'!$B:$AK,22,0)</f>
        <v>0</v>
      </c>
      <c r="W108" s="128">
        <f>VLOOKUP($A108,'[1]New ISB'!$B:$AK,23,0)</f>
        <v>0</v>
      </c>
      <c r="X108" s="128">
        <f>VLOOKUP($A108,'[1]New ISB'!$B:$AK,24,0)</f>
        <v>0</v>
      </c>
      <c r="Y108" s="128">
        <f>VLOOKUP($A108,'[1]New ISB'!$B:$AK,25,0)</f>
        <v>0</v>
      </c>
      <c r="Z108" s="128">
        <f>VLOOKUP($A108,'[1]New ISB'!$B:$AB,26,0)</f>
        <v>6429.3678466237816</v>
      </c>
      <c r="AA108" s="128">
        <f>VLOOKUP($A108,'[1]New ISB'!$B:$AB,27,0)</f>
        <v>0</v>
      </c>
      <c r="AB108" s="128">
        <v>0</v>
      </c>
      <c r="AC108" s="128">
        <f>VLOOKUP($A108,'[1]New ISB'!$B:$AD,28,0)</f>
        <v>11259.239082093191</v>
      </c>
      <c r="AD108" s="128">
        <f>VLOOKUP($A108,'[1]New ISB'!$B:$AD,29,0)</f>
        <v>0</v>
      </c>
      <c r="AE108" s="128">
        <f>VLOOKUP($A108,'[1]New ISB'!$B:$AF,30,0)</f>
        <v>3256.9537845629366</v>
      </c>
      <c r="AF108" s="128">
        <f>VLOOKUP($A108,'[1]New ISB'!$B:$AF,31,0)</f>
        <v>0</v>
      </c>
      <c r="AG108" s="128">
        <f>VLOOKUP(A108,'[1]New ISB'!$B:$AG,32,0)</f>
        <v>76811.839999999997</v>
      </c>
      <c r="AH108" s="128">
        <f>VLOOKUP(A108,'[1]New ISB'!$B:$AH,33,0)</f>
        <v>0</v>
      </c>
      <c r="AI108" s="126">
        <v>0</v>
      </c>
      <c r="AJ108" s="128">
        <f>VLOOKUP(A108,'[1]New ISB'!$B:$AJ,35,0)</f>
        <v>0</v>
      </c>
      <c r="AK108" s="128">
        <f>VLOOKUP(A108,'[1]New ISB'!$B:$AK,36,0)</f>
        <v>0</v>
      </c>
      <c r="AT108" s="128">
        <f>VLOOKUP($A108,'[1]New ISB'!$B:$AW,45,0)</f>
        <v>181746.16888207497</v>
      </c>
      <c r="AU108" s="128">
        <f>VLOOKUP($A108,'[1]New ISB'!$B:$AW,46,0)</f>
        <v>28112.311082796325</v>
      </c>
      <c r="AV108" s="128">
        <f>VLOOKUP($A108,'[1]New ISB'!$B:$AW,47,0)</f>
        <v>76811.839999999997</v>
      </c>
      <c r="AW108" s="128">
        <f>VLOOKUP($A108,'[1]New ISB'!$B:$AW,48,0)</f>
        <v>14162.813888087705</v>
      </c>
      <c r="AX108" s="128">
        <f>VLOOKUP($A108,'[1]New ISB'!$B:$AX,49,0)</f>
        <v>286670.31996487128</v>
      </c>
      <c r="AY108" s="128">
        <f>VLOOKUP($A108,'[1]New ISB'!$B:$BB,50,0)</f>
        <v>286670.31996487128</v>
      </c>
      <c r="AZ108" s="128">
        <f>VLOOKUP($A108,'[1]New ISB'!$B:$BB,51,0)</f>
        <v>4405</v>
      </c>
      <c r="BA108" s="128">
        <f>VLOOKUP($A108,'[1]New ISB'!$B:$BB,52,0)</f>
        <v>231262.49999999997</v>
      </c>
      <c r="BB108" s="128">
        <f>VLOOKUP($A108,'[1]New ISB'!$B:$BB,53,0)</f>
        <v>0</v>
      </c>
      <c r="BC108" s="128">
        <f>VLOOKUP($A108,'[1]New ISB'!$B:$BC,54,0)</f>
        <v>0</v>
      </c>
      <c r="BD108" s="128">
        <f>VLOOKUP($A108,'[1]New ISB'!$B:$BD,55,0)</f>
        <v>286670.31996487128</v>
      </c>
      <c r="BE108" s="128">
        <f>VLOOKUP($A108,'[1]New ISB'!$B:$BE,56,0)</f>
        <v>286670.31996487139</v>
      </c>
      <c r="BF108" s="128">
        <f>VLOOKUP($A108,'[1]New ISB'!$B:$BF,57,0)</f>
        <v>0</v>
      </c>
      <c r="BG108" s="128">
        <f>VLOOKUP(A108,'[1]New ISB'!$B:$BG,58,0)</f>
        <v>231262.49999999997</v>
      </c>
      <c r="BH108" s="128">
        <f>VLOOKUP($A108,'[1]New ISB'!$B:$BH,59,0)</f>
        <v>154450.65999999997</v>
      </c>
      <c r="BI108" s="128">
        <f>VLOOKUP($A108,'[1]New ISB'!$B:$BI,60,0)</f>
        <v>209858.47996487128</v>
      </c>
      <c r="BJ108" s="128">
        <f>VLOOKUP($A108,'[1]New ISB'!$B:$BJ,61,0)</f>
        <v>3997.3043802832631</v>
      </c>
      <c r="BK108" s="128">
        <f>VLOOKUP($A108,'[1]New ISB'!$B:$BK,62,0)</f>
        <v>0</v>
      </c>
      <c r="BL108" s="128">
        <f>VLOOKUP($A108,'[1]New ISB'!$B:$BL,63,0)</f>
        <v>0</v>
      </c>
      <c r="BM108" s="128">
        <f>VLOOKUP($A108,'[1]New ISB'!$B:$BM,64,0)</f>
        <v>0</v>
      </c>
      <c r="BN108" s="128">
        <f>VLOOKUP($A108,'[1]New ISB'!$B:$BN,65,0)</f>
        <v>0</v>
      </c>
      <c r="BO108" s="128">
        <f>VLOOKUP($A108,'[1]New ISB'!$B:$BO,66,0)</f>
        <v>286670.31996487128</v>
      </c>
      <c r="BP108" s="128">
        <f>VLOOKUP($A108,'[1]New ISB'!$B:$BP,67,0)</f>
        <v>5460.3870469499298</v>
      </c>
      <c r="BQ108" s="129" t="str">
        <f>VLOOKUP($A108,'[1]New ISB'!$B:$BQ,68,0)</f>
        <v>Y</v>
      </c>
      <c r="BR108" s="155">
        <f>VLOOKUP($A108,'[1]New ISB'!$B:$BR,69,0)</f>
        <v>5460.3870469499298</v>
      </c>
      <c r="BS108" s="155">
        <f>VLOOKUP($A108,'[1]New ISB'!$B:$BS,70,0)</f>
        <v>0</v>
      </c>
      <c r="BT108" s="155">
        <f>VLOOKUP($A108,'[1]New ISB'!$B:$BT,71,0)</f>
        <v>0</v>
      </c>
      <c r="BU108" s="155">
        <f>VLOOKUP($A108,'[1]New ISB'!$B:$BU,72,0)</f>
        <v>286670.31996487128</v>
      </c>
      <c r="BV108" s="128">
        <v>0</v>
      </c>
      <c r="BW108" s="155">
        <f>VLOOKUP($A108,'[1]New ISB'!$B:$BW,74,0)</f>
        <v>286670.31996487128</v>
      </c>
      <c r="BY108" s="155">
        <f>VLOOKUP($A108,'[1]New ISB'!$B:$BX,75,0)</f>
        <v>0</v>
      </c>
      <c r="BZ108" s="128">
        <f>VLOOKUP(A108,'[1]New ISB'!$B:$F,5,0)</f>
        <v>52.499999999999993</v>
      </c>
      <c r="CA108" s="126">
        <v>0</v>
      </c>
      <c r="CB108" s="126">
        <v>0</v>
      </c>
      <c r="CH108" s="126" t="s">
        <v>209</v>
      </c>
      <c r="CI108" s="126">
        <v>2122</v>
      </c>
      <c r="CK108" s="147"/>
    </row>
  </sheetData>
  <autoFilter ref="A2:CJ105" xr:uid="{00000000-0009-0000-0000-000001000000}"/>
  <sortState xmlns:xlrd2="http://schemas.microsoft.com/office/spreadsheetml/2017/richdata2" ref="CH4:CI106">
    <sortCondition ref="CH4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60DD5-EED0-4551-B698-D16E37B6C797}">
  <dimension ref="A1:R73"/>
  <sheetViews>
    <sheetView topLeftCell="D1" workbookViewId="0">
      <selection activeCell="B10" sqref="A10:XFD10"/>
    </sheetView>
  </sheetViews>
  <sheetFormatPr defaultColWidth="9.1796875" defaultRowHeight="12.5" x14ac:dyDescent="0.25"/>
  <cols>
    <col min="1" max="1" width="5.7265625" style="126" bestFit="1" customWidth="1"/>
    <col min="2" max="2" width="34.54296875" style="126" bestFit="1" customWidth="1"/>
    <col min="3" max="4" width="34.54296875" style="126" customWidth="1"/>
    <col min="5" max="5" width="9.26953125" style="126" bestFit="1" customWidth="1"/>
    <col min="6" max="6" width="10" style="126" bestFit="1" customWidth="1"/>
    <col min="7" max="7" width="9.1796875" style="128"/>
    <col min="8" max="8" width="10.1796875" style="128" bestFit="1" customWidth="1"/>
    <col min="9" max="10" width="10.1796875" style="126" bestFit="1" customWidth="1"/>
    <col min="11" max="11" width="9.1796875" style="126"/>
    <col min="12" max="12" width="10.7265625" style="131" bestFit="1" customWidth="1"/>
    <col min="13" max="15" width="9.1796875" style="126"/>
    <col min="16" max="16" width="27.1796875" style="126" customWidth="1"/>
    <col min="17" max="17" width="9.1796875" style="126"/>
    <col min="18" max="18" width="16.54296875" style="126" bestFit="1" customWidth="1"/>
    <col min="19" max="16384" width="9.1796875" style="126"/>
  </cols>
  <sheetData>
    <row r="1" spans="1:18" x14ac:dyDescent="0.25">
      <c r="A1" s="130">
        <v>1</v>
      </c>
      <c r="B1" s="130">
        <v>2</v>
      </c>
      <c r="C1" s="130"/>
      <c r="D1" s="130"/>
      <c r="E1" s="130">
        <v>3</v>
      </c>
      <c r="F1" s="130">
        <v>4</v>
      </c>
    </row>
    <row r="2" spans="1:18" ht="15.5" x14ac:dyDescent="0.35">
      <c r="A2" s="132" t="s">
        <v>298</v>
      </c>
    </row>
    <row r="3" spans="1:18" x14ac:dyDescent="0.25">
      <c r="A3" s="133"/>
      <c r="B3" s="133"/>
      <c r="C3" s="133"/>
      <c r="D3" s="133"/>
      <c r="E3" s="133"/>
      <c r="F3" s="133"/>
    </row>
    <row r="4" spans="1:18" ht="13" x14ac:dyDescent="0.3">
      <c r="A4" s="133"/>
      <c r="B4" s="134"/>
      <c r="C4" s="134"/>
      <c r="D4" s="134"/>
      <c r="E4" s="134"/>
      <c r="F4" s="134"/>
    </row>
    <row r="5" spans="1:18" ht="26" x14ac:dyDescent="0.3">
      <c r="A5" s="134" t="s">
        <v>299</v>
      </c>
      <c r="B5" s="134" t="s">
        <v>300</v>
      </c>
      <c r="C5" s="134"/>
      <c r="D5" s="134"/>
      <c r="E5" s="134" t="s">
        <v>301</v>
      </c>
      <c r="F5" s="134" t="s">
        <v>302</v>
      </c>
      <c r="G5" s="135" t="s">
        <v>303</v>
      </c>
      <c r="H5" s="136" t="s">
        <v>304</v>
      </c>
      <c r="I5" s="136" t="s">
        <v>38</v>
      </c>
      <c r="J5" s="134" t="s">
        <v>287</v>
      </c>
      <c r="L5" s="131" t="s">
        <v>305</v>
      </c>
      <c r="P5" s="127" t="s">
        <v>306</v>
      </c>
      <c r="R5" s="126" t="s">
        <v>307</v>
      </c>
    </row>
    <row r="6" spans="1:18" ht="14.5" x14ac:dyDescent="0.35">
      <c r="A6" s="133"/>
      <c r="B6" s="133"/>
      <c r="C6" s="137">
        <v>8261001</v>
      </c>
      <c r="D6" s="138" t="s">
        <v>288</v>
      </c>
      <c r="E6" s="133"/>
      <c r="F6" s="133"/>
      <c r="G6" s="128">
        <f>SUM(G7:G67)</f>
        <v>0</v>
      </c>
      <c r="H6" s="128">
        <f t="shared" ref="H6:L6" si="0">SUM(H7:H67)</f>
        <v>24999.999999999989</v>
      </c>
      <c r="I6" s="128">
        <f t="shared" si="0"/>
        <v>266314.5</v>
      </c>
      <c r="J6" s="128">
        <f t="shared" si="0"/>
        <v>291314.50000000006</v>
      </c>
      <c r="L6" s="128">
        <f t="shared" si="0"/>
        <v>-291314.50737300003</v>
      </c>
    </row>
    <row r="7" spans="1:18" ht="14.5" x14ac:dyDescent="0.35">
      <c r="A7" s="126">
        <v>2348</v>
      </c>
      <c r="B7" s="126" t="s">
        <v>308</v>
      </c>
      <c r="C7" s="137">
        <v>8262348</v>
      </c>
      <c r="D7" s="138" t="s">
        <v>1</v>
      </c>
      <c r="E7" s="126" t="s">
        <v>309</v>
      </c>
      <c r="F7" s="126" t="s">
        <v>310</v>
      </c>
      <c r="G7" s="128">
        <v>0</v>
      </c>
      <c r="H7" s="128">
        <f>VLOOKUP($C7,'[4]De-delegation Total'!$C$7:$I$111,5,0)</f>
        <v>434.26099592774705</v>
      </c>
      <c r="I7" s="128">
        <f>VLOOKUP($C7,'[4]De-delegation Total'!$C$7:$I$111,6,0)</f>
        <v>4626</v>
      </c>
      <c r="J7" s="128">
        <f>SUM(G7:I7)</f>
        <v>5060.260995927747</v>
      </c>
      <c r="L7" s="131">
        <f>VLOOKUP(C7,'[1]New ISB'!$C:$BT,70,0)</f>
        <v>-5060.2611239999997</v>
      </c>
      <c r="N7" s="131">
        <f>SUM(J7:L7)</f>
        <v>-1.2807225266442401E-4</v>
      </c>
      <c r="R7" s="128">
        <f>P7+I7</f>
        <v>4626</v>
      </c>
    </row>
    <row r="8" spans="1:18" ht="14.5" x14ac:dyDescent="0.35">
      <c r="A8" s="126">
        <v>2238</v>
      </c>
      <c r="B8" s="126" t="s">
        <v>311</v>
      </c>
      <c r="C8" s="137">
        <v>8262238</v>
      </c>
      <c r="D8" s="138" t="s">
        <v>84</v>
      </c>
      <c r="E8" s="126" t="s">
        <v>309</v>
      </c>
      <c r="F8" s="126" t="s">
        <v>310</v>
      </c>
      <c r="G8" s="128">
        <v>0</v>
      </c>
      <c r="H8" s="128">
        <f>VLOOKUP(C8,'[4]De-delegation Total'!$C$7:$I$111,5,0)</f>
        <v>344.70522633953465</v>
      </c>
      <c r="I8" s="128">
        <f>VLOOKUP($C8,'[4]De-delegation Total'!$C$7:$I$111,6,0)</f>
        <v>3672</v>
      </c>
      <c r="J8" s="128">
        <f t="shared" ref="J8:J67" si="1">SUM(G8:I8)</f>
        <v>4016.7052263395344</v>
      </c>
      <c r="L8" s="131">
        <f>VLOOKUP(C8,'[1]New ISB'!$C:$BT,70,0)</f>
        <v>-4016.705328</v>
      </c>
      <c r="N8" s="131">
        <f t="shared" ref="N8:N67" si="2">SUM(J8:L8)</f>
        <v>-1.0166046558879316E-4</v>
      </c>
      <c r="R8" s="128">
        <f t="shared" ref="R8:R67" si="3">P8+I8</f>
        <v>3672</v>
      </c>
    </row>
    <row r="9" spans="1:18" ht="14.5" x14ac:dyDescent="0.35">
      <c r="A9" s="126">
        <v>3377</v>
      </c>
      <c r="B9" s="126" t="s">
        <v>312</v>
      </c>
      <c r="C9" s="137">
        <v>8263377</v>
      </c>
      <c r="D9" s="138" t="s">
        <v>86</v>
      </c>
      <c r="E9" s="126" t="s">
        <v>309</v>
      </c>
      <c r="F9" s="126" t="s">
        <v>310</v>
      </c>
      <c r="G9" s="128">
        <v>0</v>
      </c>
      <c r="H9" s="128">
        <f>VLOOKUP(C9,'[4]De-delegation Total'!$C$7:$I$111,5,0)</f>
        <v>292.3235497879387</v>
      </c>
      <c r="I9" s="128">
        <f>VLOOKUP($C9,'[4]De-delegation Total'!$C$7:$I$111,6,0)</f>
        <v>3114</v>
      </c>
      <c r="J9" s="128">
        <f t="shared" si="1"/>
        <v>3406.3235497879386</v>
      </c>
      <c r="L9" s="131">
        <f>VLOOKUP(C9,'[1]New ISB'!$C:$BT,70,0)</f>
        <v>-3406.3236360000001</v>
      </c>
      <c r="N9" s="131">
        <f t="shared" si="2"/>
        <v>-8.6212061432888731E-5</v>
      </c>
      <c r="P9" s="128">
        <f>-I9</f>
        <v>-3114</v>
      </c>
      <c r="R9" s="128">
        <f t="shared" si="3"/>
        <v>0</v>
      </c>
    </row>
    <row r="10" spans="1:18" ht="14.5" x14ac:dyDescent="0.35">
      <c r="A10" s="126">
        <v>3384</v>
      </c>
      <c r="B10" s="126" t="s">
        <v>313</v>
      </c>
      <c r="C10" s="137">
        <v>8263384</v>
      </c>
      <c r="D10" s="138" t="s">
        <v>89</v>
      </c>
      <c r="E10" s="126" t="s">
        <v>309</v>
      </c>
      <c r="F10" s="126" t="s">
        <v>310</v>
      </c>
      <c r="G10" s="128">
        <v>0</v>
      </c>
      <c r="H10" s="128">
        <f>VLOOKUP(C10,'[4]De-delegation Total'!$C$7:$I$111,5,0)</f>
        <v>130.10932562815768</v>
      </c>
      <c r="I10" s="128">
        <f>VLOOKUP($C10,'[4]De-delegation Total'!$C$7:$I$111,6,0)</f>
        <v>1386</v>
      </c>
      <c r="J10" s="128">
        <f t="shared" si="1"/>
        <v>1516.1093256281576</v>
      </c>
      <c r="L10" s="131">
        <f>VLOOKUP(C10,'[1]New ISB'!$C:$BT,70,0)</f>
        <v>-1516.1093639999999</v>
      </c>
      <c r="N10" s="131">
        <f t="shared" si="2"/>
        <v>-3.8371842265405576E-5</v>
      </c>
      <c r="P10" s="128">
        <f>-I10</f>
        <v>-1386</v>
      </c>
      <c r="R10" s="128">
        <f t="shared" si="3"/>
        <v>0</v>
      </c>
    </row>
    <row r="11" spans="1:18" ht="14.5" x14ac:dyDescent="0.35">
      <c r="A11" s="126">
        <v>2309</v>
      </c>
      <c r="B11" s="126" t="s">
        <v>314</v>
      </c>
      <c r="C11" s="137">
        <v>8262309</v>
      </c>
      <c r="D11" s="138" t="s">
        <v>91</v>
      </c>
      <c r="E11" s="126" t="s">
        <v>315</v>
      </c>
      <c r="F11" s="126" t="s">
        <v>310</v>
      </c>
      <c r="G11" s="128">
        <v>0</v>
      </c>
      <c r="H11" s="128">
        <f>VLOOKUP(C11,'[4]De-delegation Total'!$C$7:$I$111,5,0)</f>
        <v>410.60475490444566</v>
      </c>
      <c r="I11" s="128">
        <f>VLOOKUP($C11,'[4]De-delegation Total'!$C$7:$I$111,6,0)</f>
        <v>4374</v>
      </c>
      <c r="J11" s="128">
        <f t="shared" si="1"/>
        <v>4784.6047549044461</v>
      </c>
      <c r="L11" s="131">
        <f>VLOOKUP(C11,'[1]New ISB'!$C:$BT,70,0)</f>
        <v>-4784.6048759999994</v>
      </c>
      <c r="N11" s="131">
        <f t="shared" si="2"/>
        <v>-1.2109555336792255E-4</v>
      </c>
      <c r="R11" s="128">
        <f t="shared" si="3"/>
        <v>4374</v>
      </c>
    </row>
    <row r="12" spans="1:18" ht="14.5" x14ac:dyDescent="0.35">
      <c r="A12" s="126">
        <v>3391</v>
      </c>
      <c r="B12" s="126" t="s">
        <v>316</v>
      </c>
      <c r="C12" s="137">
        <v>8263391</v>
      </c>
      <c r="D12" s="138" t="s">
        <v>93</v>
      </c>
      <c r="E12" s="126" t="s">
        <v>309</v>
      </c>
      <c r="F12" s="126" t="s">
        <v>310</v>
      </c>
      <c r="G12" s="128">
        <v>0</v>
      </c>
      <c r="H12" s="128">
        <f>VLOOKUP(C12,'[4]De-delegation Total'!$C$7:$I$111,5,0)</f>
        <v>2029.3675334989268</v>
      </c>
      <c r="I12" s="128">
        <f>VLOOKUP($C12,'[4]De-delegation Total'!$C$7:$I$111,6,0)</f>
        <v>21618</v>
      </c>
      <c r="J12" s="128">
        <f t="shared" si="1"/>
        <v>23647.367533498928</v>
      </c>
      <c r="L12" s="131">
        <f>VLOOKUP(C12,'[1]New ISB'!$C:$BT,70,0)</f>
        <v>-23647.368132</v>
      </c>
      <c r="N12" s="131">
        <f t="shared" si="2"/>
        <v>-5.9850107209058478E-4</v>
      </c>
      <c r="R12" s="128">
        <f t="shared" si="3"/>
        <v>21618</v>
      </c>
    </row>
    <row r="13" spans="1:18" ht="14.5" x14ac:dyDescent="0.35">
      <c r="A13" s="126">
        <v>2005</v>
      </c>
      <c r="B13" s="133" t="s">
        <v>317</v>
      </c>
      <c r="C13" s="137">
        <v>8262005</v>
      </c>
      <c r="D13" s="138" t="s">
        <v>95</v>
      </c>
      <c r="E13" s="126" t="s">
        <v>309</v>
      </c>
      <c r="F13" s="126" t="s">
        <v>310</v>
      </c>
      <c r="G13" s="128">
        <v>0</v>
      </c>
      <c r="H13" s="128">
        <f>VLOOKUP(C13,'[4]De-delegation Total'!$C$7:$I$111,5,0)</f>
        <v>528.88596002095267</v>
      </c>
      <c r="I13" s="128">
        <f>VLOOKUP($C13,'[4]De-delegation Total'!$C$7:$I$111,6,0)</f>
        <v>5634</v>
      </c>
      <c r="J13" s="128">
        <f t="shared" si="1"/>
        <v>6162.8859600209526</v>
      </c>
      <c r="L13" s="131">
        <f>VLOOKUP(C13,'[1]New ISB'!$C:$BT,70,0)</f>
        <v>-6162.8861159999997</v>
      </c>
      <c r="N13" s="131">
        <f t="shared" si="2"/>
        <v>-1.5597904712194577E-4</v>
      </c>
      <c r="R13" s="128">
        <f t="shared" si="3"/>
        <v>5634</v>
      </c>
    </row>
    <row r="14" spans="1:18" ht="14.5" x14ac:dyDescent="0.35">
      <c r="A14" s="126">
        <v>2017</v>
      </c>
      <c r="B14" s="133" t="s">
        <v>318</v>
      </c>
      <c r="C14" s="137">
        <v>8262017</v>
      </c>
      <c r="D14" s="138" t="s">
        <v>97</v>
      </c>
      <c r="E14" s="126" t="s">
        <v>309</v>
      </c>
      <c r="F14" s="126" t="s">
        <v>310</v>
      </c>
      <c r="G14" s="128">
        <v>0</v>
      </c>
      <c r="H14" s="128">
        <f>VLOOKUP(C14,'[4]De-delegation Total'!$C$7:$I$111,5,0)</f>
        <v>701.23857319071999</v>
      </c>
      <c r="I14" s="128">
        <f>VLOOKUP($C14,'[4]De-delegation Total'!$C$7:$I$111,6,0)</f>
        <v>7470</v>
      </c>
      <c r="J14" s="128">
        <f t="shared" si="1"/>
        <v>8171.2385731907198</v>
      </c>
      <c r="L14" s="131">
        <f>VLOOKUP(C14,'[1]New ISB'!$C:$BT,70,0)</f>
        <v>-8171.2387799999997</v>
      </c>
      <c r="N14" s="131">
        <f t="shared" si="2"/>
        <v>-2.0680927991634235E-4</v>
      </c>
      <c r="R14" s="128">
        <f t="shared" si="3"/>
        <v>7470</v>
      </c>
    </row>
    <row r="15" spans="1:18" ht="14.5" x14ac:dyDescent="0.35">
      <c r="A15" s="126">
        <v>2121</v>
      </c>
      <c r="B15" s="126" t="s">
        <v>319</v>
      </c>
      <c r="C15" s="137">
        <v>8262121</v>
      </c>
      <c r="D15" s="138" t="s">
        <v>99</v>
      </c>
      <c r="E15" s="126" t="s">
        <v>315</v>
      </c>
      <c r="F15" s="126" t="s">
        <v>310</v>
      </c>
      <c r="G15" s="128">
        <v>0</v>
      </c>
      <c r="H15" s="128">
        <f>VLOOKUP(C15,'[4]De-delegation Total'!$C$7:$I$111,5,0)</f>
        <v>699.54884168905562</v>
      </c>
      <c r="I15" s="128">
        <f>VLOOKUP($C15,'[4]De-delegation Total'!$C$7:$I$111,6,0)</f>
        <v>7452</v>
      </c>
      <c r="J15" s="128">
        <f t="shared" si="1"/>
        <v>8151.5488416890557</v>
      </c>
      <c r="L15" s="131">
        <f>VLOOKUP(C15,'[1]New ISB'!$C:$BT,70,0)</f>
        <v>-8151.5490479999999</v>
      </c>
      <c r="N15" s="131">
        <f t="shared" si="2"/>
        <v>-2.0631094412237871E-4</v>
      </c>
      <c r="R15" s="128">
        <f t="shared" si="3"/>
        <v>7452</v>
      </c>
    </row>
    <row r="16" spans="1:18" ht="14.5" x14ac:dyDescent="0.35">
      <c r="A16" s="126">
        <v>2336</v>
      </c>
      <c r="B16" s="126" t="s">
        <v>320</v>
      </c>
      <c r="C16" s="137">
        <v>8262336</v>
      </c>
      <c r="D16" s="138" t="s">
        <v>101</v>
      </c>
      <c r="E16" s="126" t="s">
        <v>309</v>
      </c>
      <c r="F16" s="126" t="s">
        <v>310</v>
      </c>
      <c r="G16" s="128">
        <v>0</v>
      </c>
      <c r="H16" s="128">
        <f>VLOOKUP(C16,'[4]De-delegation Total'!$C$7:$I$111,5,0)</f>
        <v>706.3077676957131</v>
      </c>
      <c r="I16" s="128">
        <f>VLOOKUP($C16,'[4]De-delegation Total'!$C$7:$I$111,6,0)</f>
        <v>7524</v>
      </c>
      <c r="J16" s="128">
        <f t="shared" si="1"/>
        <v>8230.3077676957128</v>
      </c>
      <c r="L16" s="131">
        <f>VLOOKUP(C16,'[1]New ISB'!$C:$BT,70,0)</f>
        <v>-8230.3079760000001</v>
      </c>
      <c r="N16" s="131">
        <f t="shared" si="2"/>
        <v>-2.0830428729823325E-4</v>
      </c>
      <c r="R16" s="128">
        <f t="shared" si="3"/>
        <v>7524</v>
      </c>
    </row>
    <row r="17" spans="1:18" ht="14.5" x14ac:dyDescent="0.35">
      <c r="A17" s="126">
        <v>2015</v>
      </c>
      <c r="B17" s="126" t="s">
        <v>321</v>
      </c>
      <c r="C17" s="137">
        <v>8262015</v>
      </c>
      <c r="D17" s="138" t="s">
        <v>103</v>
      </c>
      <c r="E17" s="126" t="s">
        <v>322</v>
      </c>
      <c r="F17" s="126" t="s">
        <v>310</v>
      </c>
      <c r="G17" s="128">
        <v>0</v>
      </c>
      <c r="H17" s="128">
        <f>VLOOKUP(C17,'[4]De-delegation Total'!$C$7:$I$111,5,0)</f>
        <v>60.830334059917874</v>
      </c>
      <c r="I17" s="128">
        <f>VLOOKUP($C17,'[4]De-delegation Total'!$C$7:$I$111,6,0)</f>
        <v>648</v>
      </c>
      <c r="J17" s="128">
        <f t="shared" si="1"/>
        <v>708.83033405991785</v>
      </c>
      <c r="L17" s="131">
        <f>VLOOKUP(C17,'[1]New ISB'!$C:$BT,70,0)</f>
        <v>-708.83035199999995</v>
      </c>
      <c r="N17" s="131">
        <f t="shared" si="2"/>
        <v>-1.7940082102541055E-5</v>
      </c>
      <c r="R17" s="128">
        <f t="shared" si="3"/>
        <v>648</v>
      </c>
    </row>
    <row r="18" spans="1:18" ht="14.5" x14ac:dyDescent="0.35">
      <c r="A18" s="126">
        <v>2346</v>
      </c>
      <c r="B18" s="126" t="s">
        <v>323</v>
      </c>
      <c r="C18" s="137">
        <v>8262346</v>
      </c>
      <c r="D18" s="138" t="s">
        <v>105</v>
      </c>
      <c r="E18" s="126" t="s">
        <v>309</v>
      </c>
      <c r="F18" s="126" t="s">
        <v>310</v>
      </c>
      <c r="G18" s="128">
        <v>0</v>
      </c>
      <c r="H18" s="128">
        <f>VLOOKUP(C18,'[4]De-delegation Total'!$C$7:$I$111,5,0)</f>
        <v>434.26099592774705</v>
      </c>
      <c r="I18" s="128">
        <f>VLOOKUP($C18,'[4]De-delegation Total'!$C$7:$I$111,6,0)</f>
        <v>4626</v>
      </c>
      <c r="J18" s="128">
        <f t="shared" si="1"/>
        <v>5060.260995927747</v>
      </c>
      <c r="L18" s="131">
        <f>VLOOKUP(C18,'[1]New ISB'!$C:$BT,70,0)</f>
        <v>-5060.2611239999997</v>
      </c>
      <c r="N18" s="131">
        <f t="shared" si="2"/>
        <v>-1.2807225266442401E-4</v>
      </c>
      <c r="R18" s="128">
        <f t="shared" si="3"/>
        <v>4626</v>
      </c>
    </row>
    <row r="19" spans="1:18" ht="14.5" x14ac:dyDescent="0.35">
      <c r="A19" s="126">
        <v>3000</v>
      </c>
      <c r="B19" s="126" t="s">
        <v>324</v>
      </c>
      <c r="C19" s="137">
        <v>8263000</v>
      </c>
      <c r="D19" s="138" t="s">
        <v>113</v>
      </c>
      <c r="E19" s="126" t="s">
        <v>309</v>
      </c>
      <c r="F19" s="126" t="s">
        <v>310</v>
      </c>
      <c r="G19" s="128">
        <v>0</v>
      </c>
      <c r="H19" s="128">
        <f>VLOOKUP(C19,'[4]De-delegation Total'!$C$7:$I$111,5,0)</f>
        <v>339.63603183454148</v>
      </c>
      <c r="I19" s="128">
        <f>VLOOKUP($C19,'[4]De-delegation Total'!$C$7:$I$111,6,0)</f>
        <v>3618</v>
      </c>
      <c r="J19" s="128">
        <f t="shared" si="1"/>
        <v>3957.6360318345414</v>
      </c>
      <c r="L19" s="131">
        <f>VLOOKUP(C19,'[1]New ISB'!$C:$BT,70,0)</f>
        <v>-3957.6361320000001</v>
      </c>
      <c r="N19" s="131">
        <f t="shared" si="2"/>
        <v>-1.0016545866164961E-4</v>
      </c>
      <c r="R19" s="128">
        <f t="shared" si="3"/>
        <v>3618</v>
      </c>
    </row>
    <row r="20" spans="1:18" ht="14.5" x14ac:dyDescent="0.35">
      <c r="A20" s="126">
        <v>2313</v>
      </c>
      <c r="B20" s="126" t="s">
        <v>325</v>
      </c>
      <c r="C20" s="137">
        <v>8262313</v>
      </c>
      <c r="D20" s="138" t="s">
        <v>117</v>
      </c>
      <c r="E20" s="126" t="s">
        <v>322</v>
      </c>
      <c r="F20" s="126" t="s">
        <v>310</v>
      </c>
      <c r="G20" s="128">
        <v>0</v>
      </c>
      <c r="H20" s="128">
        <f>VLOOKUP(C20,'[4]De-delegation Total'!$C$7:$I$111,5,0)</f>
        <v>101.38389009986312</v>
      </c>
      <c r="I20" s="128">
        <f>VLOOKUP($C20,'[4]De-delegation Total'!$C$7:$I$111,6,0)</f>
        <v>1080</v>
      </c>
      <c r="J20" s="128">
        <f t="shared" si="1"/>
        <v>1181.383890099863</v>
      </c>
      <c r="L20" s="131">
        <f>VLOOKUP(C20,'[1]New ISB'!$C:$BT,70,0)</f>
        <v>-1181.38392</v>
      </c>
      <c r="N20" s="131">
        <f t="shared" si="2"/>
        <v>-2.9900136951255263E-5</v>
      </c>
      <c r="R20" s="128">
        <f t="shared" si="3"/>
        <v>1080</v>
      </c>
    </row>
    <row r="21" spans="1:18" ht="14.5" x14ac:dyDescent="0.35">
      <c r="A21" s="126">
        <v>2351</v>
      </c>
      <c r="B21" s="126" t="s">
        <v>326</v>
      </c>
      <c r="C21" s="137">
        <v>8262351</v>
      </c>
      <c r="D21" s="138" t="s">
        <v>119</v>
      </c>
      <c r="E21" s="126" t="s">
        <v>309</v>
      </c>
      <c r="F21" s="126" t="s">
        <v>310</v>
      </c>
      <c r="G21" s="128">
        <v>0</v>
      </c>
      <c r="H21" s="128">
        <f>VLOOKUP(C21,'[4]De-delegation Total'!$C$7:$I$111,5,0)</f>
        <v>511.98864500430881</v>
      </c>
      <c r="I21" s="128">
        <f>VLOOKUP($C21,'[4]De-delegation Total'!$C$7:$I$111,6,0)</f>
        <v>5454</v>
      </c>
      <c r="J21" s="128">
        <f t="shared" si="1"/>
        <v>5965.9886450043086</v>
      </c>
      <c r="L21" s="131">
        <f>VLOOKUP(C21,'[1]New ISB'!$C:$BT,70,0)</f>
        <v>-5965.9887959999996</v>
      </c>
      <c r="N21" s="131">
        <f t="shared" si="2"/>
        <v>-1.5099569100129884E-4</v>
      </c>
      <c r="R21" s="128">
        <f t="shared" si="3"/>
        <v>5454</v>
      </c>
    </row>
    <row r="22" spans="1:18" ht="14.5" x14ac:dyDescent="0.35">
      <c r="A22" s="126">
        <v>2353</v>
      </c>
      <c r="B22" s="126" t="s">
        <v>327</v>
      </c>
      <c r="C22" s="137">
        <v>8262353</v>
      </c>
      <c r="D22" s="138" t="s">
        <v>121</v>
      </c>
      <c r="E22" s="126" t="s">
        <v>315</v>
      </c>
      <c r="F22" s="126" t="s">
        <v>310</v>
      </c>
      <c r="G22" s="128">
        <v>0</v>
      </c>
      <c r="H22" s="128">
        <f>VLOOKUP(C22,'[4]De-delegation Total'!$C$7:$I$111,5,0)</f>
        <v>763.7586387523022</v>
      </c>
      <c r="I22" s="128">
        <f>VLOOKUP($C22,'[4]De-delegation Total'!$C$7:$I$111,6,0)</f>
        <v>8136</v>
      </c>
      <c r="J22" s="128">
        <f t="shared" si="1"/>
        <v>8899.7586387523024</v>
      </c>
      <c r="L22" s="131">
        <f>VLOOKUP(C22,'[1]New ISB'!$C:$BT,70,0)</f>
        <v>-8899.7588639999994</v>
      </c>
      <c r="N22" s="131">
        <f t="shared" si="2"/>
        <v>-2.2524769701703917E-4</v>
      </c>
      <c r="R22" s="128">
        <f t="shared" si="3"/>
        <v>8136</v>
      </c>
    </row>
    <row r="23" spans="1:18" ht="14.5" x14ac:dyDescent="0.35">
      <c r="A23" s="126">
        <v>2285</v>
      </c>
      <c r="B23" s="126" t="s">
        <v>328</v>
      </c>
      <c r="C23" s="137">
        <v>8262285</v>
      </c>
      <c r="D23" s="138" t="s">
        <v>125</v>
      </c>
      <c r="E23" s="126" t="s">
        <v>309</v>
      </c>
      <c r="F23" s="126" t="s">
        <v>310</v>
      </c>
      <c r="G23" s="128">
        <v>0</v>
      </c>
      <c r="H23" s="128">
        <f>VLOOKUP(C23,'[4]De-delegation Total'!$C$7:$I$111,5,0)</f>
        <v>503.53998749598685</v>
      </c>
      <c r="I23" s="128">
        <f>VLOOKUP($C23,'[4]De-delegation Total'!$C$7:$I$111,6,0)</f>
        <v>5364</v>
      </c>
      <c r="J23" s="128">
        <f t="shared" si="1"/>
        <v>5867.5399874959867</v>
      </c>
      <c r="L23" s="131">
        <f>VLOOKUP(C23,'[1]New ISB'!$C:$BT,70,0)</f>
        <v>-5867.5401359999996</v>
      </c>
      <c r="N23" s="131">
        <f t="shared" si="2"/>
        <v>-1.4850401294097537E-4</v>
      </c>
      <c r="R23" s="128">
        <f t="shared" si="3"/>
        <v>5364</v>
      </c>
    </row>
    <row r="24" spans="1:18" ht="14.5" x14ac:dyDescent="0.35">
      <c r="A24" s="126">
        <v>2316</v>
      </c>
      <c r="B24" s="126" t="s">
        <v>329</v>
      </c>
      <c r="C24" s="137">
        <v>8262316</v>
      </c>
      <c r="D24" s="138" t="s">
        <v>127</v>
      </c>
      <c r="E24" s="126" t="s">
        <v>322</v>
      </c>
      <c r="F24" s="126" t="s">
        <v>310</v>
      </c>
      <c r="G24" s="128">
        <v>0</v>
      </c>
      <c r="H24" s="128">
        <f>VLOOKUP(C24,'[4]De-delegation Total'!$C$7:$I$111,5,0)</f>
        <v>131.79905712982207</v>
      </c>
      <c r="I24" s="128">
        <f>VLOOKUP($C24,'[4]De-delegation Total'!$C$7:$I$111,6,0)</f>
        <v>1404</v>
      </c>
      <c r="J24" s="128">
        <f t="shared" si="1"/>
        <v>1535.7990571298221</v>
      </c>
      <c r="L24" s="131">
        <f>VLOOKUP(C24,'[1]New ISB'!$C:$BT,70,0)</f>
        <v>-1535.799096</v>
      </c>
      <c r="N24" s="131">
        <f t="shared" si="2"/>
        <v>-3.8870177831995534E-5</v>
      </c>
      <c r="R24" s="128">
        <f t="shared" si="3"/>
        <v>1404</v>
      </c>
    </row>
    <row r="25" spans="1:18" ht="14.5" x14ac:dyDescent="0.35">
      <c r="A25" s="126">
        <v>2323</v>
      </c>
      <c r="B25" s="126" t="s">
        <v>330</v>
      </c>
      <c r="C25" s="137">
        <v>8262323</v>
      </c>
      <c r="D25" s="138" t="s">
        <v>129</v>
      </c>
      <c r="E25" s="126" t="s">
        <v>309</v>
      </c>
      <c r="F25" s="126" t="s">
        <v>310</v>
      </c>
      <c r="G25" s="128">
        <v>0</v>
      </c>
      <c r="H25" s="128">
        <f>VLOOKUP(C25,'[4]De-delegation Total'!$C$7:$I$111,5,0)</f>
        <v>503.53998749598685</v>
      </c>
      <c r="I25" s="128">
        <f>VLOOKUP($C25,'[4]De-delegation Total'!$C$7:$I$111,6,0)</f>
        <v>5364</v>
      </c>
      <c r="J25" s="128">
        <f t="shared" si="1"/>
        <v>5867.5399874959867</v>
      </c>
      <c r="L25" s="131">
        <f>VLOOKUP(C25,'[1]New ISB'!$C:$BT,70,0)</f>
        <v>-5867.5401359999996</v>
      </c>
      <c r="N25" s="131">
        <f t="shared" si="2"/>
        <v>-1.4850401294097537E-4</v>
      </c>
      <c r="R25" s="128">
        <f t="shared" si="3"/>
        <v>5364</v>
      </c>
    </row>
    <row r="26" spans="1:18" ht="14.5" x14ac:dyDescent="0.35">
      <c r="A26" s="126">
        <v>3376</v>
      </c>
      <c r="B26" s="126" t="s">
        <v>331</v>
      </c>
      <c r="C26" s="137">
        <v>8263376</v>
      </c>
      <c r="D26" s="138" t="s">
        <v>131</v>
      </c>
      <c r="E26" s="126" t="s">
        <v>309</v>
      </c>
      <c r="F26" s="126" t="s">
        <v>310</v>
      </c>
      <c r="G26" s="128">
        <v>0</v>
      </c>
      <c r="H26" s="128">
        <f>VLOOKUP(C26,'[4]De-delegation Total'!$C$7:$I$111,5,0)</f>
        <v>689.41045267906929</v>
      </c>
      <c r="I26" s="128">
        <f>VLOOKUP($C26,'[4]De-delegation Total'!$C$7:$I$111,6,0)</f>
        <v>7344</v>
      </c>
      <c r="J26" s="128">
        <f t="shared" si="1"/>
        <v>8033.4104526790688</v>
      </c>
      <c r="L26" s="131">
        <f>VLOOKUP(C26,'[1]New ISB'!$C:$BT,70,0)</f>
        <v>-8033.410656</v>
      </c>
      <c r="N26" s="131">
        <f t="shared" si="2"/>
        <v>-2.0332093117758632E-4</v>
      </c>
      <c r="R26" s="128">
        <f t="shared" si="3"/>
        <v>7344</v>
      </c>
    </row>
    <row r="27" spans="1:18" ht="14.5" x14ac:dyDescent="0.35">
      <c r="A27" s="126">
        <v>2347</v>
      </c>
      <c r="B27" s="126" t="s">
        <v>332</v>
      </c>
      <c r="C27" s="137">
        <v>8262347</v>
      </c>
      <c r="D27" s="138" t="s">
        <v>132</v>
      </c>
      <c r="E27" s="126" t="s">
        <v>322</v>
      </c>
      <c r="F27" s="126" t="s">
        <v>310</v>
      </c>
      <c r="G27" s="128">
        <v>0</v>
      </c>
      <c r="H27" s="128">
        <f>VLOOKUP(C27,'[4]De-delegation Total'!$C$7:$I$111,5,0)</f>
        <v>299.08247579459623</v>
      </c>
      <c r="I27" s="128">
        <f>VLOOKUP($C27,'[4]De-delegation Total'!$C$7:$I$111,6,0)</f>
        <v>3186</v>
      </c>
      <c r="J27" s="128">
        <f t="shared" si="1"/>
        <v>3485.0824757945961</v>
      </c>
      <c r="L27" s="131">
        <f>VLOOKUP(C27,'[1]New ISB'!$C:$BT,70,0)</f>
        <v>-3485.0825639999998</v>
      </c>
      <c r="N27" s="131">
        <f t="shared" si="2"/>
        <v>-8.8205403699248563E-5</v>
      </c>
      <c r="R27" s="128">
        <f t="shared" si="3"/>
        <v>3186</v>
      </c>
    </row>
    <row r="28" spans="1:18" ht="14.5" x14ac:dyDescent="0.35">
      <c r="A28" s="126">
        <v>2303</v>
      </c>
      <c r="B28" s="126" t="s">
        <v>333</v>
      </c>
      <c r="C28" s="137">
        <v>8262303</v>
      </c>
      <c r="D28" s="138" t="s">
        <v>134</v>
      </c>
      <c r="E28" s="126" t="s">
        <v>309</v>
      </c>
      <c r="F28" s="126" t="s">
        <v>310</v>
      </c>
      <c r="G28" s="128">
        <v>0</v>
      </c>
      <c r="H28" s="128">
        <f>VLOOKUP(C28,'[4]De-delegation Total'!$C$7:$I$111,5,0)</f>
        <v>574.50871056589108</v>
      </c>
      <c r="I28" s="128">
        <f>VLOOKUP($C28,'[4]De-delegation Total'!$C$7:$I$111,6,0)</f>
        <v>6120</v>
      </c>
      <c r="J28" s="128">
        <f t="shared" si="1"/>
        <v>6694.5087105658913</v>
      </c>
      <c r="L28" s="131">
        <f>VLOOKUP(C28,'[1]New ISB'!$C:$BT,70,0)</f>
        <v>-6694.5088799999994</v>
      </c>
      <c r="N28" s="131">
        <f t="shared" si="2"/>
        <v>-1.6943410810199566E-4</v>
      </c>
      <c r="R28" s="128">
        <f t="shared" si="3"/>
        <v>6120</v>
      </c>
    </row>
    <row r="29" spans="1:18" ht="14.5" x14ac:dyDescent="0.35">
      <c r="A29" s="126">
        <v>2337</v>
      </c>
      <c r="B29" s="126" t="s">
        <v>334</v>
      </c>
      <c r="C29" s="137">
        <v>8262337</v>
      </c>
      <c r="D29" s="138" t="s">
        <v>135</v>
      </c>
      <c r="E29" s="126" t="s">
        <v>309</v>
      </c>
      <c r="F29" s="126" t="s">
        <v>310</v>
      </c>
      <c r="G29" s="128">
        <v>0</v>
      </c>
      <c r="H29" s="128">
        <f>VLOOKUP(C29,'[4]De-delegation Total'!$C$7:$I$111,5,0)</f>
        <v>506.91945049931564</v>
      </c>
      <c r="I29" s="128">
        <f>VLOOKUP($C29,'[4]De-delegation Total'!$C$7:$I$111,6,0)</f>
        <v>5400</v>
      </c>
      <c r="J29" s="128">
        <f t="shared" si="1"/>
        <v>5906.9194504993156</v>
      </c>
      <c r="L29" s="131">
        <f>VLOOKUP(C29,'[1]New ISB'!$C:$BT,70,0)</f>
        <v>-5906.9196000000002</v>
      </c>
      <c r="N29" s="131">
        <f t="shared" si="2"/>
        <v>-1.4950068452890264E-4</v>
      </c>
      <c r="R29" s="128">
        <f t="shared" si="3"/>
        <v>5400</v>
      </c>
    </row>
    <row r="30" spans="1:18" ht="14.5" x14ac:dyDescent="0.35">
      <c r="A30" s="126">
        <v>2272</v>
      </c>
      <c r="B30" s="126" t="s">
        <v>335</v>
      </c>
      <c r="C30" s="137">
        <v>8262272</v>
      </c>
      <c r="D30" s="138" t="s">
        <v>136</v>
      </c>
      <c r="E30" s="126" t="s">
        <v>322</v>
      </c>
      <c r="F30" s="126" t="s">
        <v>310</v>
      </c>
      <c r="G30" s="128">
        <v>0</v>
      </c>
      <c r="H30" s="128">
        <f>VLOOKUP(C30,'[4]De-delegation Total'!$C$7:$I$111,5,0)</f>
        <v>214.59590071137694</v>
      </c>
      <c r="I30" s="128">
        <f>VLOOKUP($C30,'[4]De-delegation Total'!$C$7:$I$111,6,0)</f>
        <v>2286</v>
      </c>
      <c r="J30" s="128">
        <f t="shared" si="1"/>
        <v>2500.595900711377</v>
      </c>
      <c r="L30" s="131">
        <f>VLOOKUP(C30,'[1]New ISB'!$C:$BT,70,0)</f>
        <v>-2500.5959640000001</v>
      </c>
      <c r="N30" s="131">
        <f t="shared" si="2"/>
        <v>-6.3288623096013907E-5</v>
      </c>
      <c r="R30" s="128">
        <f t="shared" si="3"/>
        <v>2286</v>
      </c>
    </row>
    <row r="31" spans="1:18" ht="14.5" x14ac:dyDescent="0.35">
      <c r="A31" s="126">
        <v>2305</v>
      </c>
      <c r="B31" s="126" t="s">
        <v>336</v>
      </c>
      <c r="C31" s="137">
        <v>8262305</v>
      </c>
      <c r="D31" s="138" t="s">
        <v>137</v>
      </c>
      <c r="E31" s="126" t="s">
        <v>315</v>
      </c>
      <c r="F31" s="126" t="s">
        <v>310</v>
      </c>
      <c r="G31" s="128">
        <v>0</v>
      </c>
      <c r="H31" s="128">
        <f>VLOOKUP(C31,'[4]De-delegation Total'!$C$7:$I$111,5,0)</f>
        <v>371.74093036616478</v>
      </c>
      <c r="I31" s="128">
        <f>VLOOKUP($C31,'[4]De-delegation Total'!$C$7:$I$111,6,0)</f>
        <v>3960</v>
      </c>
      <c r="J31" s="128">
        <f t="shared" si="1"/>
        <v>4331.7409303661643</v>
      </c>
      <c r="L31" s="131">
        <f>VLOOKUP(C31,'[1]New ISB'!$C:$BT,70,0)</f>
        <v>-4331.7410399999999</v>
      </c>
      <c r="N31" s="131">
        <f t="shared" si="2"/>
        <v>-1.0963383556372719E-4</v>
      </c>
      <c r="R31" s="128">
        <f t="shared" si="3"/>
        <v>3960</v>
      </c>
    </row>
    <row r="32" spans="1:18" ht="14.5" x14ac:dyDescent="0.35">
      <c r="A32" s="126">
        <v>2042</v>
      </c>
      <c r="B32" s="126" t="s">
        <v>337</v>
      </c>
      <c r="C32" s="137">
        <v>8262042</v>
      </c>
      <c r="D32" s="138" t="s">
        <v>138</v>
      </c>
      <c r="E32" s="126" t="s">
        <v>309</v>
      </c>
      <c r="F32" s="126" t="s">
        <v>310</v>
      </c>
      <c r="G32" s="128">
        <v>0</v>
      </c>
      <c r="H32" s="128">
        <f>VLOOKUP(C32,'[4]De-delegation Total'!$C$7:$I$111,5,0)</f>
        <v>527.1962285192883</v>
      </c>
      <c r="I32" s="128">
        <f>VLOOKUP($C32,'[4]De-delegation Total'!$C$7:$I$111,6,0)</f>
        <v>5616</v>
      </c>
      <c r="J32" s="128">
        <f t="shared" si="1"/>
        <v>6143.1962285192885</v>
      </c>
      <c r="L32" s="131">
        <f>VLOOKUP(C32,'[1]New ISB'!$C:$BT,70,0)</f>
        <v>-6143.1963839999999</v>
      </c>
      <c r="N32" s="131">
        <f t="shared" si="2"/>
        <v>-1.5548071132798214E-4</v>
      </c>
      <c r="R32" s="128">
        <f t="shared" si="3"/>
        <v>5616</v>
      </c>
    </row>
    <row r="33" spans="1:18" ht="14.5" x14ac:dyDescent="0.35">
      <c r="A33" s="126">
        <v>2043</v>
      </c>
      <c r="B33" s="126" t="s">
        <v>338</v>
      </c>
      <c r="C33" s="137">
        <v>8262043</v>
      </c>
      <c r="D33" s="138" t="s">
        <v>139</v>
      </c>
      <c r="E33" s="126" t="s">
        <v>322</v>
      </c>
      <c r="F33" s="126" t="s">
        <v>310</v>
      </c>
      <c r="G33" s="128">
        <v>0</v>
      </c>
      <c r="H33" s="128">
        <f>VLOOKUP(C33,'[4]De-delegation Total'!$C$7:$I$111,5,0)</f>
        <v>278.80569777462358</v>
      </c>
      <c r="I33" s="128">
        <f>VLOOKUP($C33,'[4]De-delegation Total'!$C$7:$I$111,6,0)</f>
        <v>2970</v>
      </c>
      <c r="J33" s="128">
        <f t="shared" si="1"/>
        <v>3248.8056977746237</v>
      </c>
      <c r="L33" s="131">
        <f>VLOOKUP(C33,'[1]New ISB'!$C:$BT,70,0)</f>
        <v>-3248.8057799999997</v>
      </c>
      <c r="N33" s="131">
        <f t="shared" si="2"/>
        <v>-8.2225375990674365E-5</v>
      </c>
      <c r="R33" s="128">
        <f t="shared" si="3"/>
        <v>2970</v>
      </c>
    </row>
    <row r="34" spans="1:18" ht="14.5" x14ac:dyDescent="0.35">
      <c r="A34" s="126">
        <v>2324</v>
      </c>
      <c r="B34" s="126" t="s">
        <v>339</v>
      </c>
      <c r="C34" s="137">
        <v>8262324</v>
      </c>
      <c r="D34" s="138" t="s">
        <v>140</v>
      </c>
      <c r="E34" s="126" t="s">
        <v>322</v>
      </c>
      <c r="F34" s="126" t="s">
        <v>310</v>
      </c>
      <c r="G34" s="128">
        <v>0</v>
      </c>
      <c r="H34" s="128">
        <f>VLOOKUP(C34,'[4]De-delegation Total'!$C$7:$I$111,5,0)</f>
        <v>136.86825163481521</v>
      </c>
      <c r="I34" s="128">
        <f>VLOOKUP($C34,'[4]De-delegation Total'!$C$7:$I$111,6,0)</f>
        <v>1458</v>
      </c>
      <c r="J34" s="128">
        <f t="shared" si="1"/>
        <v>1594.8682516348151</v>
      </c>
      <c r="L34" s="131">
        <f>VLOOKUP(C34,'[1]New ISB'!$C:$BT,70,0)</f>
        <v>-1594.8682919999999</v>
      </c>
      <c r="N34" s="131">
        <f t="shared" si="2"/>
        <v>-4.0365184759139083E-5</v>
      </c>
      <c r="R34" s="128">
        <f t="shared" si="3"/>
        <v>1458</v>
      </c>
    </row>
    <row r="35" spans="1:18" ht="14.5" x14ac:dyDescent="0.35">
      <c r="A35" s="126">
        <v>2185</v>
      </c>
      <c r="B35" s="126" t="s">
        <v>340</v>
      </c>
      <c r="C35" s="137">
        <v>8262031</v>
      </c>
      <c r="D35" s="138" t="s">
        <v>144</v>
      </c>
      <c r="E35" s="126" t="s">
        <v>309</v>
      </c>
      <c r="F35" s="126" t="s">
        <v>310</v>
      </c>
      <c r="G35" s="128">
        <v>0</v>
      </c>
      <c r="H35" s="128">
        <f>VLOOKUP(C35,'[4]De-delegation Total'!$C$7:$I$111,5,0)</f>
        <v>0</v>
      </c>
      <c r="I35" s="128">
        <f>VLOOKUP($C35,'[4]De-delegation Total'!$C$7:$I$111,6,0)</f>
        <v>0</v>
      </c>
      <c r="J35" s="128">
        <f t="shared" si="1"/>
        <v>0</v>
      </c>
      <c r="L35" s="131">
        <f>VLOOKUP(C35,'[1]New ISB'!$C:$BT,70,0)</f>
        <v>0</v>
      </c>
      <c r="N35" s="131">
        <f t="shared" si="2"/>
        <v>0</v>
      </c>
      <c r="R35" s="128">
        <f t="shared" si="3"/>
        <v>0</v>
      </c>
    </row>
    <row r="36" spans="1:18" ht="14.5" x14ac:dyDescent="0.35">
      <c r="A36" s="126">
        <v>2006</v>
      </c>
      <c r="B36" s="126" t="s">
        <v>341</v>
      </c>
      <c r="C36" s="137">
        <v>8262006</v>
      </c>
      <c r="D36" s="138" t="s">
        <v>145</v>
      </c>
      <c r="E36" s="126" t="s">
        <v>322</v>
      </c>
      <c r="F36" s="126" t="s">
        <v>310</v>
      </c>
      <c r="G36" s="128">
        <v>0</v>
      </c>
      <c r="H36" s="128">
        <f>VLOOKUP(C36,'[4]De-delegation Total'!$C$7:$I$111,5,0)</f>
        <v>297.39274429293187</v>
      </c>
      <c r="I36" s="128">
        <f>VLOOKUP($C36,'[4]De-delegation Total'!$C$7:$I$111,6,0)</f>
        <v>3168</v>
      </c>
      <c r="J36" s="128">
        <f t="shared" si="1"/>
        <v>3465.3927442929316</v>
      </c>
      <c r="L36" s="131">
        <f>VLOOKUP(C36,'[1]New ISB'!$C:$BT,70,0)</f>
        <v>-3465.392832</v>
      </c>
      <c r="N36" s="131">
        <f t="shared" si="2"/>
        <v>-8.7707068360032281E-5</v>
      </c>
      <c r="R36" s="128">
        <f t="shared" si="3"/>
        <v>3168</v>
      </c>
    </row>
    <row r="37" spans="1:18" ht="14.5" x14ac:dyDescent="0.35">
      <c r="A37" s="126">
        <v>2067</v>
      </c>
      <c r="B37" s="126" t="s">
        <v>342</v>
      </c>
      <c r="C37" s="137">
        <v>8262067</v>
      </c>
      <c r="D37" s="138" t="s">
        <v>151</v>
      </c>
      <c r="E37" s="126" t="s">
        <v>309</v>
      </c>
      <c r="F37" s="126" t="s">
        <v>310</v>
      </c>
      <c r="G37" s="128">
        <v>0</v>
      </c>
      <c r="H37" s="128">
        <f>VLOOKUP(C37,'[4]De-delegation Total'!$C$7:$I$111,5,0)</f>
        <v>268.66730876463731</v>
      </c>
      <c r="I37" s="128">
        <f>VLOOKUP($C37,'[4]De-delegation Total'!$C$7:$I$111,6,0)</f>
        <v>2862</v>
      </c>
      <c r="J37" s="128">
        <f t="shared" si="1"/>
        <v>3130.6673087646373</v>
      </c>
      <c r="L37" s="131">
        <f>VLOOKUP(C37,'[1]New ISB'!$C:$BT,70,0)</f>
        <v>-3130.6673879999998</v>
      </c>
      <c r="N37" s="131">
        <f t="shared" si="2"/>
        <v>-7.9235362591134617E-5</v>
      </c>
      <c r="R37" s="128">
        <f t="shared" si="3"/>
        <v>2862</v>
      </c>
    </row>
    <row r="38" spans="1:18" ht="14.5" x14ac:dyDescent="0.35">
      <c r="A38" s="126">
        <v>2007</v>
      </c>
      <c r="B38" s="126" t="s">
        <v>343</v>
      </c>
      <c r="C38" s="137">
        <v>8262007</v>
      </c>
      <c r="D38" s="138" t="s">
        <v>152</v>
      </c>
      <c r="E38" s="126" t="s">
        <v>309</v>
      </c>
      <c r="F38" s="126" t="s">
        <v>310</v>
      </c>
      <c r="G38" s="128">
        <v>0</v>
      </c>
      <c r="H38" s="128">
        <f>VLOOKUP(C38,'[4]De-delegation Total'!$C$7:$I$111,5,0)</f>
        <v>687.72072117740493</v>
      </c>
      <c r="I38" s="128">
        <f>VLOOKUP($C38,'[4]De-delegation Total'!$C$7:$I$111,6,0)</f>
        <v>7326</v>
      </c>
      <c r="J38" s="128">
        <f t="shared" si="1"/>
        <v>8013.7207211774048</v>
      </c>
      <c r="L38" s="131">
        <f>VLOOKUP(C38,'[1]New ISB'!$C:$BT,70,0)</f>
        <v>-8013.7209239999993</v>
      </c>
      <c r="N38" s="131">
        <f t="shared" si="2"/>
        <v>-2.0282259447412798E-4</v>
      </c>
      <c r="R38" s="128">
        <f t="shared" si="3"/>
        <v>7326</v>
      </c>
    </row>
    <row r="39" spans="1:18" ht="14.5" x14ac:dyDescent="0.35">
      <c r="A39" s="126">
        <v>2506</v>
      </c>
      <c r="B39" s="126" t="s">
        <v>344</v>
      </c>
      <c r="C39" s="137">
        <v>8262506</v>
      </c>
      <c r="D39" s="138" t="s">
        <v>154</v>
      </c>
      <c r="E39" s="126" t="s">
        <v>322</v>
      </c>
      <c r="F39" s="126" t="s">
        <v>310</v>
      </c>
      <c r="G39" s="128">
        <v>0</v>
      </c>
      <c r="H39" s="128">
        <f>VLOOKUP(C39,'[4]De-delegation Total'!$C$7:$I$111,5,0)</f>
        <v>302.46193879792497</v>
      </c>
      <c r="I39" s="128">
        <f>VLOOKUP($C39,'[4]De-delegation Total'!$C$7:$I$111,6,0)</f>
        <v>3222</v>
      </c>
      <c r="J39" s="128">
        <f t="shared" si="1"/>
        <v>3524.4619387979251</v>
      </c>
      <c r="L39" s="131">
        <f>VLOOKUP(C39,'[1]New ISB'!$C:$BT,70,0)</f>
        <v>-3524.4620279999999</v>
      </c>
      <c r="N39" s="131">
        <f t="shared" si="2"/>
        <v>-8.920207483242848E-5</v>
      </c>
      <c r="R39" s="128">
        <f t="shared" si="3"/>
        <v>3222</v>
      </c>
    </row>
    <row r="40" spans="1:18" ht="14.5" x14ac:dyDescent="0.35">
      <c r="A40" s="126">
        <v>2001</v>
      </c>
      <c r="B40" s="126" t="s">
        <v>345</v>
      </c>
      <c r="C40" s="137">
        <v>8262001</v>
      </c>
      <c r="D40" s="138" t="s">
        <v>156</v>
      </c>
      <c r="E40" s="126" t="s">
        <v>322</v>
      </c>
      <c r="F40" s="126" t="s">
        <v>310</v>
      </c>
      <c r="G40" s="128">
        <v>0</v>
      </c>
      <c r="H40" s="128">
        <f>VLOOKUP(C40,'[4]De-delegation Total'!$C$7:$I$111,5,0)</f>
        <v>221.3548267180345</v>
      </c>
      <c r="I40" s="128">
        <f>VLOOKUP($C40,'[4]De-delegation Total'!$C$7:$I$111,6,0)</f>
        <v>2358</v>
      </c>
      <c r="J40" s="128">
        <f t="shared" si="1"/>
        <v>2579.3548267180345</v>
      </c>
      <c r="L40" s="131">
        <f>VLOOKUP(C40,'[1]New ISB'!$C:$BT,70,0)</f>
        <v>-2579.3548919999998</v>
      </c>
      <c r="N40" s="131">
        <f t="shared" si="2"/>
        <v>-6.5281965362373739E-5</v>
      </c>
      <c r="R40" s="128">
        <f t="shared" si="3"/>
        <v>2358</v>
      </c>
    </row>
    <row r="41" spans="1:18" ht="14.5" x14ac:dyDescent="0.35">
      <c r="A41" s="126">
        <v>3003</v>
      </c>
      <c r="B41" s="126" t="s">
        <v>346</v>
      </c>
      <c r="C41" s="137">
        <v>8263003</v>
      </c>
      <c r="D41" s="138" t="s">
        <v>162</v>
      </c>
      <c r="E41" s="126" t="s">
        <v>322</v>
      </c>
      <c r="F41" s="126" t="s">
        <v>310</v>
      </c>
      <c r="G41" s="128">
        <v>0</v>
      </c>
      <c r="H41" s="128">
        <f>VLOOKUP(C41,'[4]De-delegation Total'!$C$7:$I$111,5,0)</f>
        <v>32.104898531623327</v>
      </c>
      <c r="I41" s="128">
        <f>VLOOKUP($C41,'[4]De-delegation Total'!$C$7:$I$111,6,0)</f>
        <v>342</v>
      </c>
      <c r="J41" s="128">
        <f t="shared" si="1"/>
        <v>374.10489853162335</v>
      </c>
      <c r="L41" s="131">
        <f>VLOOKUP(C41,'[1]New ISB'!$C:$BT,70,0)</f>
        <v>-374.10490799999997</v>
      </c>
      <c r="N41" s="131">
        <f t="shared" si="2"/>
        <v>-9.4683766178604856E-6</v>
      </c>
      <c r="R41" s="128">
        <f t="shared" si="3"/>
        <v>342</v>
      </c>
    </row>
    <row r="42" spans="1:18" ht="14.5" x14ac:dyDescent="0.35">
      <c r="A42" s="126">
        <v>3390</v>
      </c>
      <c r="B42" s="126" t="s">
        <v>347</v>
      </c>
      <c r="C42" s="137">
        <v>8263390</v>
      </c>
      <c r="D42" s="138" t="s">
        <v>163</v>
      </c>
      <c r="E42" s="126" t="s">
        <v>309</v>
      </c>
      <c r="F42" s="126" t="s">
        <v>310</v>
      </c>
      <c r="G42" s="128">
        <v>0</v>
      </c>
      <c r="H42" s="128">
        <f>VLOOKUP(C42,'[4]De-delegation Total'!$C$7:$I$111,5,0)</f>
        <v>952.1637011878812</v>
      </c>
      <c r="I42" s="128">
        <f>VLOOKUP($C42,'[4]De-delegation Total'!$C$7:$I$111,6,0)</f>
        <v>10143</v>
      </c>
      <c r="J42" s="128">
        <f t="shared" si="1"/>
        <v>11095.163701187881</v>
      </c>
      <c r="L42" s="131">
        <f>VLOOKUP(C42,'[1]New ISB'!$C:$BT,70,0)</f>
        <v>-11095.163982</v>
      </c>
      <c r="N42" s="131">
        <f t="shared" si="2"/>
        <v>-2.8081211894459557E-4</v>
      </c>
      <c r="R42" s="128">
        <f t="shared" si="3"/>
        <v>10143</v>
      </c>
    </row>
    <row r="43" spans="1:18" ht="14.5" x14ac:dyDescent="0.35">
      <c r="A43" s="126">
        <v>3004</v>
      </c>
      <c r="B43" s="126" t="s">
        <v>348</v>
      </c>
      <c r="C43" s="137">
        <v>8263004</v>
      </c>
      <c r="D43" s="138" t="s">
        <v>164</v>
      </c>
      <c r="E43" s="126" t="s">
        <v>322</v>
      </c>
      <c r="F43" s="126" t="s">
        <v>310</v>
      </c>
      <c r="G43" s="128">
        <v>0</v>
      </c>
      <c r="H43" s="128">
        <f>VLOOKUP(C43,'[4]De-delegation Total'!$C$7:$I$111,5,0)</f>
        <v>55.761139554924718</v>
      </c>
      <c r="I43" s="128">
        <f>VLOOKUP($C43,'[4]De-delegation Total'!$C$7:$I$111,6,0)</f>
        <v>594</v>
      </c>
      <c r="J43" s="128">
        <f t="shared" si="1"/>
        <v>649.76113955492474</v>
      </c>
      <c r="L43" s="131">
        <f>VLOOKUP(C43,'[1]New ISB'!$C:$BT,70,0)</f>
        <v>-649.76115600000003</v>
      </c>
      <c r="N43" s="131">
        <f t="shared" si="2"/>
        <v>-1.6445075289084343E-5</v>
      </c>
      <c r="R43" s="128">
        <f t="shared" si="3"/>
        <v>594</v>
      </c>
    </row>
    <row r="44" spans="1:18" ht="14.5" x14ac:dyDescent="0.35">
      <c r="A44" s="126">
        <v>2062</v>
      </c>
      <c r="B44" s="126" t="s">
        <v>349</v>
      </c>
      <c r="C44" s="137">
        <v>8262062</v>
      </c>
      <c r="D44" s="138" t="s">
        <v>166</v>
      </c>
      <c r="E44" s="126" t="s">
        <v>322</v>
      </c>
      <c r="F44" s="126" t="s">
        <v>310</v>
      </c>
      <c r="G44" s="128">
        <v>0</v>
      </c>
      <c r="H44" s="128">
        <f>VLOOKUP(C44,'[4]De-delegation Total'!$C$7:$I$111,5,0)</f>
        <v>226.42402122302767</v>
      </c>
      <c r="I44" s="128">
        <f>VLOOKUP($C44,'[4]De-delegation Total'!$C$7:$I$111,6,0)</f>
        <v>2412</v>
      </c>
      <c r="J44" s="128">
        <f t="shared" si="1"/>
        <v>2638.4240212230275</v>
      </c>
      <c r="L44" s="131">
        <f>VLOOKUP(C44,'[1]New ISB'!$C:$BT,70,0)</f>
        <v>-2638.4240879999998</v>
      </c>
      <c r="N44" s="131">
        <f t="shared" si="2"/>
        <v>-6.6776972289517289E-5</v>
      </c>
      <c r="R44" s="128">
        <f t="shared" si="3"/>
        <v>2412</v>
      </c>
    </row>
    <row r="45" spans="1:18" ht="14.5" x14ac:dyDescent="0.35">
      <c r="A45" s="126">
        <v>2247</v>
      </c>
      <c r="B45" s="126" t="s">
        <v>350</v>
      </c>
      <c r="C45" s="137">
        <v>8262247</v>
      </c>
      <c r="D45" s="138" t="s">
        <v>172</v>
      </c>
      <c r="E45" s="126" t="s">
        <v>322</v>
      </c>
      <c r="F45" s="126" t="s">
        <v>310</v>
      </c>
      <c r="G45" s="128">
        <v>0</v>
      </c>
      <c r="H45" s="128">
        <f>VLOOKUP(C45,'[4]De-delegation Total'!$C$7:$I$111,5,0)</f>
        <v>201.07804869806188</v>
      </c>
      <c r="I45" s="128">
        <f>VLOOKUP($C45,'[4]De-delegation Total'!$C$7:$I$111,6,0)</f>
        <v>2142</v>
      </c>
      <c r="J45" s="128">
        <f t="shared" si="1"/>
        <v>2343.078048698062</v>
      </c>
      <c r="L45" s="131">
        <f>VLOOKUP(C45,'[1]New ISB'!$C:$BT,70,0)</f>
        <v>-2343.0781079999997</v>
      </c>
      <c r="N45" s="131">
        <f t="shared" si="2"/>
        <v>-5.9301937653799541E-5</v>
      </c>
      <c r="R45" s="128">
        <f t="shared" si="3"/>
        <v>2142</v>
      </c>
    </row>
    <row r="46" spans="1:18" ht="14.5" x14ac:dyDescent="0.35">
      <c r="A46" s="126">
        <v>2002</v>
      </c>
      <c r="B46" s="126" t="s">
        <v>351</v>
      </c>
      <c r="C46" s="137">
        <v>8262002</v>
      </c>
      <c r="D46" s="138" t="s">
        <v>173</v>
      </c>
      <c r="E46" s="126" t="s">
        <v>309</v>
      </c>
      <c r="F46" s="126" t="s">
        <v>310</v>
      </c>
      <c r="G46" s="128">
        <v>0</v>
      </c>
      <c r="H46" s="128">
        <f>VLOOKUP(C46,'[4]De-delegation Total'!$C$7:$I$111,5,0)</f>
        <v>1064.5308460485628</v>
      </c>
      <c r="I46" s="128">
        <f>VLOOKUP($C46,'[4]De-delegation Total'!$C$7:$I$111,6,0)</f>
        <v>11340</v>
      </c>
      <c r="J46" s="128">
        <f t="shared" si="1"/>
        <v>12404.530846048563</v>
      </c>
      <c r="L46" s="131">
        <f>VLOOKUP(C46,'[1]New ISB'!$C:$BT,70,0)</f>
        <v>-12404.53116</v>
      </c>
      <c r="N46" s="131">
        <f t="shared" si="2"/>
        <v>-3.1395143741974607E-4</v>
      </c>
      <c r="R46" s="128">
        <f t="shared" si="3"/>
        <v>11340</v>
      </c>
    </row>
    <row r="47" spans="1:18" ht="14.5" x14ac:dyDescent="0.35">
      <c r="A47" s="126">
        <v>2322</v>
      </c>
      <c r="B47" s="126" t="s">
        <v>352</v>
      </c>
      <c r="C47" s="137">
        <v>8262322</v>
      </c>
      <c r="D47" s="138" t="s">
        <v>174</v>
      </c>
      <c r="E47" s="126" t="s">
        <v>322</v>
      </c>
      <c r="F47" s="126" t="s">
        <v>310</v>
      </c>
      <c r="G47" s="128">
        <v>0</v>
      </c>
      <c r="H47" s="128">
        <f>VLOOKUP(C47,'[4]De-delegation Total'!$C$7:$I$111,5,0)</f>
        <v>131.79905712982207</v>
      </c>
      <c r="I47" s="128">
        <f>VLOOKUP($C47,'[4]De-delegation Total'!$C$7:$I$111,6,0)</f>
        <v>1404</v>
      </c>
      <c r="J47" s="128">
        <f t="shared" si="1"/>
        <v>1535.7990571298221</v>
      </c>
      <c r="L47" s="131">
        <f>VLOOKUP(C47,'[1]New ISB'!$C:$BT,70,0)</f>
        <v>-1535.799096</v>
      </c>
      <c r="N47" s="131">
        <f t="shared" si="2"/>
        <v>-3.8870177831995534E-5</v>
      </c>
      <c r="R47" s="128">
        <f t="shared" si="3"/>
        <v>1404</v>
      </c>
    </row>
    <row r="48" spans="1:18" ht="14.5" x14ac:dyDescent="0.35">
      <c r="A48" s="126">
        <v>3392</v>
      </c>
      <c r="B48" s="126" t="s">
        <v>353</v>
      </c>
      <c r="C48" s="137">
        <v>8263392</v>
      </c>
      <c r="D48" s="138" t="s">
        <v>175</v>
      </c>
      <c r="E48" s="126" t="s">
        <v>309</v>
      </c>
      <c r="F48" s="126" t="s">
        <v>310</v>
      </c>
      <c r="G48" s="128">
        <v>0</v>
      </c>
      <c r="H48" s="128">
        <f>VLOOKUP(C48,'[4]De-delegation Total'!$C$7:$I$111,5,0)</f>
        <v>0</v>
      </c>
      <c r="I48" s="128">
        <f>VLOOKUP($C48,'[4]De-delegation Total'!$C$7:$I$111,6,0)</f>
        <v>0</v>
      </c>
      <c r="J48" s="128">
        <f t="shared" si="1"/>
        <v>0</v>
      </c>
      <c r="L48" s="131">
        <f>VLOOKUP(C48,'[1]New ISB'!$C:$BT,70,0)</f>
        <v>0</v>
      </c>
      <c r="N48" s="131">
        <f t="shared" si="2"/>
        <v>0</v>
      </c>
      <c r="R48" s="128">
        <f t="shared" si="3"/>
        <v>0</v>
      </c>
    </row>
    <row r="49" spans="1:18" ht="14.5" x14ac:dyDescent="0.35">
      <c r="A49" s="126">
        <v>2112</v>
      </c>
      <c r="B49" s="126" t="s">
        <v>354</v>
      </c>
      <c r="C49" s="137">
        <v>8262112</v>
      </c>
      <c r="D49" s="138" t="s">
        <v>177</v>
      </c>
      <c r="E49" s="126" t="s">
        <v>322</v>
      </c>
      <c r="F49" s="126" t="s">
        <v>310</v>
      </c>
      <c r="G49" s="128">
        <v>0</v>
      </c>
      <c r="H49" s="128">
        <f>VLOOKUP(C49,'[4]De-delegation Total'!$C$7:$I$111,5,0)</f>
        <v>295.70301279126744</v>
      </c>
      <c r="I49" s="128">
        <f>VLOOKUP($C49,'[4]De-delegation Total'!$C$7:$I$111,6,0)</f>
        <v>3150</v>
      </c>
      <c r="J49" s="128">
        <f t="shared" si="1"/>
        <v>3445.7030127912676</v>
      </c>
      <c r="L49" s="131">
        <f>VLOOKUP(C49,'[1]New ISB'!$C:$BT,70,0)</f>
        <v>-3445.7030999999997</v>
      </c>
      <c r="N49" s="131">
        <f t="shared" si="2"/>
        <v>-8.7208732111321297E-5</v>
      </c>
      <c r="R49" s="128">
        <f t="shared" si="3"/>
        <v>3150</v>
      </c>
    </row>
    <row r="50" spans="1:18" ht="14.5" x14ac:dyDescent="0.35">
      <c r="A50" s="126">
        <v>3005</v>
      </c>
      <c r="B50" s="126" t="s">
        <v>355</v>
      </c>
      <c r="C50" s="137">
        <v>8263005</v>
      </c>
      <c r="D50" s="138" t="s">
        <v>180</v>
      </c>
      <c r="E50" s="126" t="s">
        <v>322</v>
      </c>
      <c r="F50" s="126" t="s">
        <v>310</v>
      </c>
      <c r="G50" s="128">
        <v>0</v>
      </c>
      <c r="H50" s="128">
        <f>VLOOKUP(C50,'[4]De-delegation Total'!$C$7:$I$111,5,0)</f>
        <v>28.725435528294554</v>
      </c>
      <c r="I50" s="128">
        <f>VLOOKUP($C50,'[4]De-delegation Total'!$C$7:$I$111,6,0)</f>
        <v>306</v>
      </c>
      <c r="J50" s="128">
        <f t="shared" si="1"/>
        <v>334.72543552829455</v>
      </c>
      <c r="L50" s="131">
        <f>VLOOKUP(C50,'[1]New ISB'!$C:$BT,70,0)</f>
        <v>-334.72544399999998</v>
      </c>
      <c r="N50" s="131">
        <f t="shared" si="2"/>
        <v>-8.4717054278371506E-6</v>
      </c>
      <c r="R50" s="128">
        <f t="shared" si="3"/>
        <v>306</v>
      </c>
    </row>
    <row r="51" spans="1:18" ht="14.5" x14ac:dyDescent="0.35">
      <c r="A51" s="126">
        <v>2299</v>
      </c>
      <c r="B51" s="126" t="s">
        <v>356</v>
      </c>
      <c r="C51" s="137">
        <v>8262299</v>
      </c>
      <c r="D51" s="138" t="s">
        <v>182</v>
      </c>
      <c r="E51" s="126" t="s">
        <v>315</v>
      </c>
      <c r="F51" s="126" t="s">
        <v>310</v>
      </c>
      <c r="G51" s="128">
        <v>0</v>
      </c>
      <c r="H51" s="128">
        <f>VLOOKUP(C51,'[4]De-delegation Total'!$C$7:$I$111,5,0)</f>
        <v>305.84140180125377</v>
      </c>
      <c r="I51" s="128">
        <f>VLOOKUP($C51,'[4]De-delegation Total'!$C$7:$I$111,6,0)</f>
        <v>3258</v>
      </c>
      <c r="J51" s="128">
        <f t="shared" si="1"/>
        <v>3563.8414018012536</v>
      </c>
      <c r="L51" s="131">
        <f>VLOOKUP(C51,'[1]New ISB'!$C:$BT,70,0)</f>
        <v>-3563.841492</v>
      </c>
      <c r="N51" s="131">
        <f t="shared" si="2"/>
        <v>-9.0198746420355747E-5</v>
      </c>
      <c r="R51" s="128">
        <f t="shared" si="3"/>
        <v>3258</v>
      </c>
    </row>
    <row r="52" spans="1:18" ht="14.5" x14ac:dyDescent="0.35">
      <c r="A52" s="126">
        <v>3066</v>
      </c>
      <c r="B52" s="126" t="s">
        <v>357</v>
      </c>
      <c r="C52" s="137">
        <v>8263066</v>
      </c>
      <c r="D52" s="138" t="s">
        <v>183</v>
      </c>
      <c r="E52" s="126" t="s">
        <v>322</v>
      </c>
      <c r="F52" s="126" t="s">
        <v>310</v>
      </c>
      <c r="G52" s="128">
        <v>0</v>
      </c>
      <c r="H52" s="128">
        <f>VLOOKUP(C52,'[4]De-delegation Total'!$C$7:$I$111,5,0)</f>
        <v>21.966509521637011</v>
      </c>
      <c r="I52" s="128">
        <f>VLOOKUP($C52,'[4]De-delegation Total'!$C$7:$I$111,6,0)</f>
        <v>234</v>
      </c>
      <c r="J52" s="128">
        <f t="shared" si="1"/>
        <v>255.96650952163702</v>
      </c>
      <c r="L52" s="131">
        <f>VLOOKUP(C52,'[1]New ISB'!$C:$BT,70,0)</f>
        <v>-255.96651599999998</v>
      </c>
      <c r="N52" s="131">
        <f t="shared" si="2"/>
        <v>-6.4783629625253525E-6</v>
      </c>
      <c r="R52" s="128">
        <f t="shared" si="3"/>
        <v>234</v>
      </c>
    </row>
    <row r="53" spans="1:18" ht="14.5" x14ac:dyDescent="0.35">
      <c r="A53" s="126">
        <v>3383</v>
      </c>
      <c r="B53" s="126" t="s">
        <v>358</v>
      </c>
      <c r="C53" s="137">
        <v>8263383</v>
      </c>
      <c r="D53" s="138" t="s">
        <v>184</v>
      </c>
      <c r="E53" s="126" t="s">
        <v>309</v>
      </c>
      <c r="F53" s="126" t="s">
        <v>310</v>
      </c>
      <c r="G53" s="128">
        <v>0</v>
      </c>
      <c r="H53" s="128">
        <f>VLOOKUP(C53,'[4]De-delegation Total'!$C$7:$I$111,5,0)</f>
        <v>674.20286916408975</v>
      </c>
      <c r="I53" s="128">
        <f>VLOOKUP($C53,'[4]De-delegation Total'!$C$7:$I$111,6,0)</f>
        <v>7182</v>
      </c>
      <c r="J53" s="128">
        <f t="shared" si="1"/>
        <v>7856.2028691640899</v>
      </c>
      <c r="L53" s="131">
        <f>VLOOKUP(C53,'[1]New ISB'!$C:$BT,70,0)</f>
        <v>-7856.2030679999998</v>
      </c>
      <c r="N53" s="131">
        <f t="shared" si="2"/>
        <v>-1.9883590994140832E-4</v>
      </c>
      <c r="P53" s="128">
        <f>-I53</f>
        <v>-7182</v>
      </c>
      <c r="R53" s="128">
        <f t="shared" si="3"/>
        <v>0</v>
      </c>
    </row>
    <row r="54" spans="1:18" ht="14.5" x14ac:dyDescent="0.35">
      <c r="A54" s="126">
        <v>3348</v>
      </c>
      <c r="B54" s="126" t="s">
        <v>359</v>
      </c>
      <c r="C54" s="137">
        <v>8262029</v>
      </c>
      <c r="D54" s="138" t="s">
        <v>185</v>
      </c>
      <c r="E54" s="126" t="s">
        <v>315</v>
      </c>
      <c r="F54" s="126" t="s">
        <v>310</v>
      </c>
      <c r="G54" s="128">
        <v>0</v>
      </c>
      <c r="H54" s="128">
        <f>VLOOKUP(C54,'[4]De-delegation Total'!$C$7:$I$111,5,0)</f>
        <v>0</v>
      </c>
      <c r="I54" s="128">
        <f>VLOOKUP($C54,'[4]De-delegation Total'!$C$7:$I$111,6,0)</f>
        <v>0</v>
      </c>
      <c r="J54" s="128">
        <f t="shared" si="1"/>
        <v>0</v>
      </c>
      <c r="L54" s="131">
        <f>VLOOKUP(C54,'[1]New ISB'!$C:$BT,70,0)</f>
        <v>0</v>
      </c>
      <c r="N54" s="131">
        <f t="shared" si="2"/>
        <v>0</v>
      </c>
      <c r="R54" s="128">
        <f t="shared" si="3"/>
        <v>0</v>
      </c>
    </row>
    <row r="55" spans="1:18" ht="14.5" x14ac:dyDescent="0.35">
      <c r="A55" s="126">
        <v>3379</v>
      </c>
      <c r="B55" s="126" t="s">
        <v>360</v>
      </c>
      <c r="C55" s="137">
        <v>8263379</v>
      </c>
      <c r="D55" s="138" t="s">
        <v>186</v>
      </c>
      <c r="E55" s="126" t="s">
        <v>309</v>
      </c>
      <c r="F55" s="126" t="s">
        <v>310</v>
      </c>
      <c r="G55" s="128">
        <v>0</v>
      </c>
      <c r="H55" s="128">
        <f>VLOOKUP(C55,'[4]De-delegation Total'!$C$7:$I$111,5,0)</f>
        <v>586.33683107754177</v>
      </c>
      <c r="I55" s="128">
        <f>VLOOKUP($C55,'[4]De-delegation Total'!$C$7:$I$111,6,0)</f>
        <v>6246</v>
      </c>
      <c r="J55" s="128">
        <f t="shared" si="1"/>
        <v>6832.3368310775422</v>
      </c>
      <c r="L55" s="131">
        <f>VLOOKUP(C55,'[1]New ISB'!$C:$BT,70,0)</f>
        <v>-6832.337004</v>
      </c>
      <c r="N55" s="131">
        <f t="shared" si="2"/>
        <v>-1.7292245775024639E-4</v>
      </c>
      <c r="P55" s="128">
        <f>-I55</f>
        <v>-6246</v>
      </c>
      <c r="R55" s="128">
        <f t="shared" si="3"/>
        <v>0</v>
      </c>
    </row>
    <row r="56" spans="1:18" ht="14.5" x14ac:dyDescent="0.35">
      <c r="A56" s="126">
        <v>3058</v>
      </c>
      <c r="B56" s="126" t="s">
        <v>361</v>
      </c>
      <c r="C56" s="137">
        <v>8263058</v>
      </c>
      <c r="D56" s="138" t="s">
        <v>187</v>
      </c>
      <c r="E56" s="126" t="s">
        <v>309</v>
      </c>
      <c r="F56" s="126" t="s">
        <v>310</v>
      </c>
      <c r="G56" s="128">
        <v>0</v>
      </c>
      <c r="H56" s="128">
        <f>VLOOKUP(C56,'[4]De-delegation Total'!$C$7:$I$111,5,0)</f>
        <v>520.01486963721459</v>
      </c>
      <c r="I56" s="128">
        <f>VLOOKUP($C56,'[4]De-delegation Total'!$C$7:$I$111,6,0)</f>
        <v>5539.5</v>
      </c>
      <c r="J56" s="128">
        <f t="shared" si="1"/>
        <v>6059.5148696372144</v>
      </c>
      <c r="L56" s="131">
        <f>VLOOKUP(C56,'[1]New ISB'!$C:$BT,70,0)</f>
        <v>-6059.5150229999999</v>
      </c>
      <c r="N56" s="131">
        <f t="shared" si="2"/>
        <v>-1.5336278556787875E-4</v>
      </c>
      <c r="R56" s="128">
        <f t="shared" si="3"/>
        <v>5539.5</v>
      </c>
    </row>
    <row r="57" spans="1:18" ht="14.5" x14ac:dyDescent="0.35">
      <c r="A57" s="126">
        <v>3378</v>
      </c>
      <c r="B57" s="126" t="s">
        <v>362</v>
      </c>
      <c r="C57" s="137">
        <v>8263378</v>
      </c>
      <c r="D57" s="138" t="s">
        <v>188</v>
      </c>
      <c r="E57" s="126" t="s">
        <v>309</v>
      </c>
      <c r="F57" s="126" t="s">
        <v>310</v>
      </c>
      <c r="G57" s="128">
        <v>0</v>
      </c>
      <c r="H57" s="128">
        <f>VLOOKUP(C57,'[4]De-delegation Total'!$C$7:$I$111,5,0)</f>
        <v>598.16495158919247</v>
      </c>
      <c r="I57" s="128">
        <f>VLOOKUP($C57,'[4]De-delegation Total'!$C$7:$I$111,6,0)</f>
        <v>6372</v>
      </c>
      <c r="J57" s="128">
        <f t="shared" si="1"/>
        <v>6970.1649515891922</v>
      </c>
      <c r="L57" s="131">
        <f>VLOOKUP(C57,'[1]New ISB'!$C:$BT,70,0)</f>
        <v>-6970.1651279999996</v>
      </c>
      <c r="N57" s="131">
        <f t="shared" si="2"/>
        <v>-1.7641080739849713E-4</v>
      </c>
      <c r="P57" s="128">
        <f>-I57</f>
        <v>-6372</v>
      </c>
      <c r="R57" s="128">
        <f t="shared" si="3"/>
        <v>0</v>
      </c>
    </row>
    <row r="58" spans="1:18" ht="14.5" x14ac:dyDescent="0.35">
      <c r="A58" s="126">
        <v>3369</v>
      </c>
      <c r="B58" s="126" t="s">
        <v>363</v>
      </c>
      <c r="C58" s="137">
        <v>8263369</v>
      </c>
      <c r="D58" s="138" t="s">
        <v>190</v>
      </c>
      <c r="E58" s="126" t="s">
        <v>309</v>
      </c>
      <c r="F58" s="126" t="s">
        <v>310</v>
      </c>
      <c r="G58" s="128">
        <v>0</v>
      </c>
      <c r="H58" s="128">
        <f>VLOOKUP(C58,'[4]De-delegation Total'!$C$7:$I$111,5,0)</f>
        <v>446.08911643939774</v>
      </c>
      <c r="I58" s="128">
        <f>VLOOKUP($C58,'[4]De-delegation Total'!$C$7:$I$111,6,0)</f>
        <v>4752</v>
      </c>
      <c r="J58" s="128">
        <f t="shared" si="1"/>
        <v>5198.0891164393979</v>
      </c>
      <c r="L58" s="131">
        <f>VLOOKUP(C58,'[1]New ISB'!$C:$BT,70,0)</f>
        <v>-5198.0892480000002</v>
      </c>
      <c r="N58" s="131">
        <f t="shared" si="2"/>
        <v>-1.3156060231267475E-4</v>
      </c>
      <c r="P58" s="128">
        <f>-I58</f>
        <v>-4752</v>
      </c>
      <c r="R58" s="128">
        <f t="shared" si="3"/>
        <v>0</v>
      </c>
    </row>
    <row r="59" spans="1:18" ht="14.5" x14ac:dyDescent="0.35">
      <c r="A59" s="126">
        <v>2301</v>
      </c>
      <c r="B59" s="126" t="s">
        <v>364</v>
      </c>
      <c r="C59" s="137">
        <v>8262301</v>
      </c>
      <c r="D59" s="138" t="s">
        <v>191</v>
      </c>
      <c r="E59" s="126" t="s">
        <v>315</v>
      </c>
      <c r="F59" s="126" t="s">
        <v>310</v>
      </c>
      <c r="G59" s="128">
        <v>0</v>
      </c>
      <c r="H59" s="128">
        <f>VLOOKUP(C59,'[4]De-delegation Total'!$C$7:$I$111,5,0)</f>
        <v>500.16052449265811</v>
      </c>
      <c r="I59" s="128">
        <f>VLOOKUP($C59,'[4]De-delegation Total'!$C$7:$I$111,6,0)</f>
        <v>5328</v>
      </c>
      <c r="J59" s="128">
        <f t="shared" si="1"/>
        <v>5828.1605244926577</v>
      </c>
      <c r="L59" s="131">
        <f>VLOOKUP(C59,'[1]New ISB'!$C:$BT,70,0)</f>
        <v>-5828.160672</v>
      </c>
      <c r="N59" s="131">
        <f t="shared" si="2"/>
        <v>-1.4750734226254281E-4</v>
      </c>
      <c r="P59" s="128">
        <f>-I59</f>
        <v>-5328</v>
      </c>
      <c r="R59" s="128">
        <f t="shared" si="3"/>
        <v>0</v>
      </c>
    </row>
    <row r="60" spans="1:18" ht="14.5" x14ac:dyDescent="0.35">
      <c r="A60" s="126">
        <v>3006</v>
      </c>
      <c r="B60" s="126" t="s">
        <v>365</v>
      </c>
      <c r="C60" s="137">
        <v>8263006</v>
      </c>
      <c r="D60" s="138" t="s">
        <v>193</v>
      </c>
      <c r="E60" s="126" t="s">
        <v>322</v>
      </c>
      <c r="F60" s="126" t="s">
        <v>310</v>
      </c>
      <c r="G60" s="128">
        <v>0</v>
      </c>
      <c r="H60" s="128">
        <f>VLOOKUP(C60,'[4]De-delegation Total'!$C$7:$I$111,5,0)</f>
        <v>43.933019043274022</v>
      </c>
      <c r="I60" s="128">
        <f>VLOOKUP($C60,'[4]De-delegation Total'!$C$7:$I$111,6,0)</f>
        <v>468</v>
      </c>
      <c r="J60" s="128">
        <f t="shared" si="1"/>
        <v>511.93301904327404</v>
      </c>
      <c r="L60" s="131">
        <f>VLOOKUP(C60,'[1]New ISB'!$C:$BT,70,0)</f>
        <v>-511.93303199999997</v>
      </c>
      <c r="N60" s="131">
        <f t="shared" si="2"/>
        <v>-1.2956725925050705E-5</v>
      </c>
      <c r="R60" s="128">
        <f t="shared" si="3"/>
        <v>468</v>
      </c>
    </row>
    <row r="61" spans="1:18" ht="14.5" x14ac:dyDescent="0.35">
      <c r="A61" s="126">
        <v>2327</v>
      </c>
      <c r="B61" s="126" t="s">
        <v>366</v>
      </c>
      <c r="C61" s="137">
        <v>8262327</v>
      </c>
      <c r="D61" s="138" t="s">
        <v>194</v>
      </c>
      <c r="E61" s="126" t="s">
        <v>309</v>
      </c>
      <c r="F61" s="126" t="s">
        <v>310</v>
      </c>
      <c r="G61" s="128">
        <v>0</v>
      </c>
      <c r="H61" s="128">
        <f>VLOOKUP(C61,'[4]De-delegation Total'!$C$7:$I$111,5,0)</f>
        <v>566.06005305756912</v>
      </c>
      <c r="I61" s="128">
        <f>VLOOKUP($C61,'[4]De-delegation Total'!$C$7:$I$111,6,0)</f>
        <v>6030</v>
      </c>
      <c r="J61" s="128">
        <f t="shared" si="1"/>
        <v>6596.0600530575693</v>
      </c>
      <c r="L61" s="131">
        <f>VLOOKUP(C61,'[1]New ISB'!$C:$BT,70,0)</f>
        <v>-6596.0602199999994</v>
      </c>
      <c r="N61" s="131">
        <f t="shared" si="2"/>
        <v>-1.669424300416722E-4</v>
      </c>
      <c r="R61" s="128">
        <f t="shared" si="3"/>
        <v>6030</v>
      </c>
    </row>
    <row r="62" spans="1:18" ht="14.5" x14ac:dyDescent="0.35">
      <c r="A62" s="126">
        <v>3389</v>
      </c>
      <c r="B62" s="126" t="s">
        <v>367</v>
      </c>
      <c r="C62" s="137">
        <v>8263389</v>
      </c>
      <c r="D62" s="138" t="s">
        <v>200</v>
      </c>
      <c r="E62" s="126" t="s">
        <v>309</v>
      </c>
      <c r="F62" s="126" t="s">
        <v>310</v>
      </c>
      <c r="G62" s="128">
        <v>0</v>
      </c>
      <c r="H62" s="128">
        <f>VLOOKUP(C62,'[4]De-delegation Total'!$C$7:$I$111,5,0)</f>
        <v>650.54662814078836</v>
      </c>
      <c r="I62" s="128">
        <f>VLOOKUP($C62,'[4]De-delegation Total'!$C$7:$I$111,6,0)</f>
        <v>6930</v>
      </c>
      <c r="J62" s="128">
        <f t="shared" si="1"/>
        <v>7580.546628140788</v>
      </c>
      <c r="L62" s="131">
        <f>VLOOKUP(C62,'[1]New ISB'!$C:$BT,70,0)</f>
        <v>-7580.5468199999996</v>
      </c>
      <c r="N62" s="131">
        <f t="shared" si="2"/>
        <v>-1.9185921155440155E-4</v>
      </c>
      <c r="R62" s="128">
        <f t="shared" si="3"/>
        <v>6930</v>
      </c>
    </row>
    <row r="63" spans="1:18" ht="14.5" x14ac:dyDescent="0.35">
      <c r="A63" s="126">
        <v>2000</v>
      </c>
      <c r="B63" s="126" t="s">
        <v>368</v>
      </c>
      <c r="C63" s="137">
        <v>8262000</v>
      </c>
      <c r="D63" s="138" t="s">
        <v>205</v>
      </c>
      <c r="E63" s="126" t="s">
        <v>309</v>
      </c>
      <c r="F63" s="126" t="s">
        <v>310</v>
      </c>
      <c r="G63" s="128">
        <v>0</v>
      </c>
      <c r="H63" s="128">
        <f>VLOOKUP(C63,'[4]De-delegation Total'!$C$7:$I$111,5,0)</f>
        <v>704.61803619404873</v>
      </c>
      <c r="I63" s="128">
        <f>VLOOKUP($C63,'[4]De-delegation Total'!$C$7:$I$111,6,0)</f>
        <v>7506</v>
      </c>
      <c r="J63" s="128">
        <f t="shared" si="1"/>
        <v>8210.6180361940496</v>
      </c>
      <c r="L63" s="131">
        <f>VLOOKUP(C63,'[1]New ISB'!$C:$BT,70,0)</f>
        <v>-8210.6182439999993</v>
      </c>
      <c r="N63" s="131">
        <f t="shared" si="2"/>
        <v>-2.0780594968528021E-4</v>
      </c>
      <c r="R63" s="128">
        <f t="shared" si="3"/>
        <v>7506</v>
      </c>
    </row>
    <row r="64" spans="1:18" ht="14.5" x14ac:dyDescent="0.35">
      <c r="A64" s="126">
        <v>2330</v>
      </c>
      <c r="B64" s="126" t="s">
        <v>369</v>
      </c>
      <c r="C64" s="137">
        <v>8262330</v>
      </c>
      <c r="D64" s="138" t="s">
        <v>207</v>
      </c>
      <c r="E64" s="126" t="s">
        <v>309</v>
      </c>
      <c r="F64" s="126" t="s">
        <v>310</v>
      </c>
      <c r="G64" s="128">
        <v>0</v>
      </c>
      <c r="H64" s="128">
        <f>VLOOKUP(C64,'[4]De-delegation Total'!$C$7:$I$111,5,0)</f>
        <v>615.06226660583627</v>
      </c>
      <c r="I64" s="128">
        <f>VLOOKUP($C64,'[4]De-delegation Total'!$C$7:$I$111,6,0)</f>
        <v>6552</v>
      </c>
      <c r="J64" s="128">
        <f t="shared" si="1"/>
        <v>7167.0622666058362</v>
      </c>
      <c r="L64" s="131">
        <f>VLOOKUP(C64,'[1]New ISB'!$C:$BT,70,0)</f>
        <v>-7167.0624479999997</v>
      </c>
      <c r="N64" s="131">
        <f t="shared" si="2"/>
        <v>-1.8139416351914406E-4</v>
      </c>
      <c r="R64" s="128">
        <f t="shared" si="3"/>
        <v>6552</v>
      </c>
    </row>
    <row r="65" spans="1:18" ht="14.5" x14ac:dyDescent="0.35">
      <c r="A65" s="126">
        <v>2320</v>
      </c>
      <c r="B65" s="126" t="s">
        <v>370</v>
      </c>
      <c r="C65" s="137">
        <v>8262320</v>
      </c>
      <c r="D65" s="138" t="s">
        <v>199</v>
      </c>
      <c r="E65" s="126" t="s">
        <v>322</v>
      </c>
      <c r="F65" s="126" t="s">
        <v>310</v>
      </c>
      <c r="G65" s="128">
        <v>0</v>
      </c>
      <c r="H65" s="128">
        <f>VLOOKUP(C65,'[4]De-delegation Total'!$C$7:$I$111,5,0)</f>
        <v>206.14724320305501</v>
      </c>
      <c r="I65" s="128">
        <f>VLOOKUP($C65,'[4]De-delegation Total'!$C$7:$I$111,6,0)</f>
        <v>2196</v>
      </c>
      <c r="J65" s="128">
        <f t="shared" si="1"/>
        <v>2402.147243203055</v>
      </c>
      <c r="L65" s="131">
        <f>VLOOKUP(C65,'[1]New ISB'!$C:$BT,70,0)</f>
        <v>-2402.1473040000001</v>
      </c>
      <c r="N65" s="131">
        <f t="shared" si="2"/>
        <v>-6.0796945035690442E-5</v>
      </c>
      <c r="R65" s="128">
        <f t="shared" si="3"/>
        <v>2196</v>
      </c>
    </row>
    <row r="66" spans="1:18" ht="14.5" x14ac:dyDescent="0.35">
      <c r="A66" s="126">
        <v>2306</v>
      </c>
      <c r="B66" s="126" t="s">
        <v>371</v>
      </c>
      <c r="C66" s="137">
        <v>8262306</v>
      </c>
      <c r="D66" s="138" t="s">
        <v>208</v>
      </c>
      <c r="E66" s="126" t="s">
        <v>322</v>
      </c>
      <c r="F66" s="126" t="s">
        <v>310</v>
      </c>
      <c r="G66" s="128">
        <v>0</v>
      </c>
      <c r="H66" s="128">
        <f>VLOOKUP(C66,'[4]De-delegation Total'!$C$7:$I$111,5,0)</f>
        <v>113.21201061151383</v>
      </c>
      <c r="I66" s="128">
        <f>VLOOKUP($C66,'[4]De-delegation Total'!$C$7:$I$111,6,0)</f>
        <v>1206</v>
      </c>
      <c r="J66" s="128">
        <f t="shared" si="1"/>
        <v>1319.2120106115137</v>
      </c>
      <c r="L66" s="131">
        <f>VLOOKUP(C66,'[1]New ISB'!$C:$BT,70,0)</f>
        <v>-1319.2120439999999</v>
      </c>
      <c r="N66" s="131">
        <f t="shared" si="2"/>
        <v>-3.3388486144758645E-5</v>
      </c>
      <c r="R66" s="128">
        <f t="shared" si="3"/>
        <v>1206</v>
      </c>
    </row>
    <row r="67" spans="1:18" ht="14.5" x14ac:dyDescent="0.35">
      <c r="A67" s="126">
        <v>2122</v>
      </c>
      <c r="B67" s="126" t="s">
        <v>372</v>
      </c>
      <c r="C67" s="137">
        <v>8262122</v>
      </c>
      <c r="D67" s="138" t="s">
        <v>209</v>
      </c>
      <c r="E67" s="126" t="s">
        <v>322</v>
      </c>
      <c r="F67" s="126" t="s">
        <v>310</v>
      </c>
      <c r="G67" s="128">
        <v>0</v>
      </c>
      <c r="H67" s="128">
        <f>VLOOKUP(C67,'[4]De-delegation Total'!$C$7:$I$111,5,0)</f>
        <v>454.5377739477197</v>
      </c>
      <c r="I67" s="128">
        <f>VLOOKUP($C67,'[4]De-delegation Total'!$C$7:$I$111,6,0)</f>
        <v>4842</v>
      </c>
      <c r="J67" s="128">
        <f t="shared" si="1"/>
        <v>5296.5377739477199</v>
      </c>
      <c r="L67" s="131">
        <f>VLOOKUP(C67,'[1]New ISB'!$C:$BT,70,0)</f>
        <v>-5296.5379080000002</v>
      </c>
      <c r="N67" s="131">
        <f t="shared" si="2"/>
        <v>-1.3405228037299821E-4</v>
      </c>
      <c r="R67" s="128">
        <f t="shared" si="3"/>
        <v>4842</v>
      </c>
    </row>
    <row r="69" spans="1:18" ht="13" thickBot="1" x14ac:dyDescent="0.3">
      <c r="A69" s="133"/>
      <c r="B69" s="133"/>
      <c r="C69" s="133"/>
      <c r="D69" s="133"/>
      <c r="E69" s="133"/>
      <c r="F69" s="133"/>
      <c r="G69" s="139">
        <f>SUM(G7:G68)</f>
        <v>0</v>
      </c>
      <c r="H69" s="139">
        <f t="shared" ref="H69:R69" si="4">SUM(H7:H68)</f>
        <v>24999.999999999989</v>
      </c>
      <c r="I69" s="139">
        <f t="shared" si="4"/>
        <v>266314.5</v>
      </c>
      <c r="J69" s="139">
        <f t="shared" si="4"/>
        <v>291314.50000000006</v>
      </c>
      <c r="L69" s="139">
        <f t="shared" si="4"/>
        <v>-291314.50737300003</v>
      </c>
      <c r="N69" s="139">
        <f t="shared" si="4"/>
        <v>-7.3729999923273226E-3</v>
      </c>
      <c r="P69" s="139">
        <f t="shared" si="4"/>
        <v>-34380</v>
      </c>
      <c r="R69" s="139">
        <f t="shared" si="4"/>
        <v>231934.5</v>
      </c>
    </row>
    <row r="71" spans="1:18" ht="13" x14ac:dyDescent="0.3">
      <c r="B71" s="140" t="s">
        <v>373</v>
      </c>
      <c r="C71" s="140"/>
      <c r="D71" s="140"/>
    </row>
    <row r="72" spans="1:18" ht="13" x14ac:dyDescent="0.3">
      <c r="B72" s="140" t="s">
        <v>374</v>
      </c>
      <c r="C72" s="140"/>
      <c r="D72" s="140"/>
    </row>
    <row r="73" spans="1:18" ht="13" x14ac:dyDescent="0.3">
      <c r="B73" s="140"/>
      <c r="C73" s="140"/>
      <c r="D73" s="140"/>
      <c r="I73" s="126">
        <v>1.5133095575587285</v>
      </c>
    </row>
  </sheetData>
  <conditionalFormatting sqref="F7:F68">
    <cfRule type="cellIs" dxfId="0" priority="1" stopIfTrue="1" operator="equal">
      <formula>"Academy"</formula>
    </cfRule>
  </conditionalFormatting>
  <dataValidations count="2">
    <dataValidation type="list" allowBlank="1" showInputMessage="1" showErrorMessage="1" sqref="E7:E68" xr:uid="{080D5E1D-5212-4BF5-9251-ACFEB5C1DD81}">
      <formula1>Type</formula1>
    </dataValidation>
    <dataValidation type="list" allowBlank="1" showInputMessage="1" showErrorMessage="1" sqref="F7:F68" xr:uid="{6C2B05BC-6B15-431B-AC59-7BBB589F69F0}">
      <formula1>Status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78032-8CF5-4E8B-AF41-F1FB663857C1}">
  <dimension ref="A1:K111"/>
  <sheetViews>
    <sheetView workbookViewId="0">
      <selection activeCell="J1" sqref="J1"/>
    </sheetView>
  </sheetViews>
  <sheetFormatPr defaultColWidth="9.1796875" defaultRowHeight="14.5" x14ac:dyDescent="0.35"/>
  <cols>
    <col min="1" max="2" width="9.1796875" style="141"/>
    <col min="3" max="3" width="43.54296875" style="141" bestFit="1" customWidth="1"/>
    <col min="4" max="11" width="15.7265625" style="142" customWidth="1"/>
    <col min="12" max="16384" width="9.1796875" style="141"/>
  </cols>
  <sheetData>
    <row r="1" spans="1:11" s="143" customFormat="1" ht="101.5" x14ac:dyDescent="0.25">
      <c r="A1" s="143" t="s">
        <v>210</v>
      </c>
      <c r="B1" s="143" t="s">
        <v>211</v>
      </c>
      <c r="C1" s="143" t="s">
        <v>212</v>
      </c>
      <c r="D1" s="144" t="s">
        <v>375</v>
      </c>
      <c r="E1" s="144" t="s">
        <v>376</v>
      </c>
      <c r="F1" s="144" t="s">
        <v>377</v>
      </c>
      <c r="G1" s="144" t="s">
        <v>281</v>
      </c>
      <c r="H1" s="144" t="s">
        <v>283</v>
      </c>
      <c r="I1" s="144" t="s">
        <v>246</v>
      </c>
      <c r="J1" s="160" t="s">
        <v>378</v>
      </c>
      <c r="K1" s="144" t="s">
        <v>258</v>
      </c>
    </row>
    <row r="2" spans="1:11" x14ac:dyDescent="0.35">
      <c r="A2" s="141" t="s">
        <v>287</v>
      </c>
      <c r="D2" s="145">
        <f>SUM(D3:D114)</f>
        <v>27014.25</v>
      </c>
      <c r="E2" s="145">
        <f t="shared" ref="E2:K2" si="0">SUM(E3:E114)</f>
        <v>18537.5</v>
      </c>
      <c r="F2" s="145">
        <f t="shared" si="0"/>
        <v>248622164.56883648</v>
      </c>
      <c r="G2" s="145">
        <f t="shared" si="0"/>
        <v>291314.50737300009</v>
      </c>
      <c r="H2" s="145">
        <f t="shared" si="0"/>
        <v>248330850.06146345</v>
      </c>
      <c r="I2" s="145">
        <f>SUM(I3:I114)</f>
        <v>2815055.4200000004</v>
      </c>
      <c r="J2" s="145">
        <f>SUM(J3:J114)</f>
        <v>245515794.64146337</v>
      </c>
      <c r="K2" s="145">
        <f t="shared" si="0"/>
        <v>21691467.97881864</v>
      </c>
    </row>
    <row r="3" spans="1:11" x14ac:dyDescent="0.35">
      <c r="A3" s="141">
        <v>110401</v>
      </c>
      <c r="B3" s="141">
        <v>8262348</v>
      </c>
      <c r="C3" s="141" t="s">
        <v>1</v>
      </c>
      <c r="D3" s="145">
        <f>VLOOKUP(B3,'[1]New ISB'!$C$4:$F$677,4,0)</f>
        <v>257</v>
      </c>
      <c r="E3" s="145">
        <f>VLOOKUP(A3,'[1]New ISB'!$B:$G,6,0)</f>
        <v>0</v>
      </c>
      <c r="F3" s="145">
        <f>VLOOKUP(A3,'[1]New ISB'!$B:$BO,66,0)</f>
        <v>1296691.9944341967</v>
      </c>
      <c r="G3" s="145">
        <f>-VLOOKUP(A3,'[1]New ISB'!$B:$BT,71,0)</f>
        <v>5060.2611239999997</v>
      </c>
      <c r="H3" s="145">
        <f>F3-G3</f>
        <v>1291631.7333101968</v>
      </c>
      <c r="I3" s="145">
        <f>VLOOKUP(A3,'[1]New ISB'!$B:$BX,75,0)</f>
        <v>28697.599999999999</v>
      </c>
      <c r="J3" s="145">
        <f t="shared" ref="J3:J66" si="1">H3-I3</f>
        <v>1262934.1333101967</v>
      </c>
      <c r="K3" s="145">
        <f>VLOOKUP(A3,'[1]New ISB'!$B:$AX,48,0)</f>
        <v>110715.56976440284</v>
      </c>
    </row>
    <row r="4" spans="1:11" x14ac:dyDescent="0.35">
      <c r="A4" s="141">
        <v>147380</v>
      </c>
      <c r="B4" s="141">
        <v>8262326</v>
      </c>
      <c r="C4" s="141" t="s">
        <v>82</v>
      </c>
      <c r="D4" s="145">
        <f>VLOOKUP(B4,'[1]New ISB'!$C$4:$F$677,4,0)</f>
        <v>175</v>
      </c>
      <c r="E4" s="145">
        <f>VLOOKUP(A4,'[1]New ISB'!$B:$G,6,0)</f>
        <v>0</v>
      </c>
      <c r="F4" s="145">
        <f>VLOOKUP(A4,'[1]New ISB'!$B:$BO,66,0)</f>
        <v>873876.44843805651</v>
      </c>
      <c r="G4" s="145">
        <f>-VLOOKUP(A4,'[1]New ISB'!$B:$BT,71,0)</f>
        <v>0</v>
      </c>
      <c r="H4" s="145">
        <f t="shared" ref="H4:H67" si="2">F4-G4</f>
        <v>873876.44843805651</v>
      </c>
      <c r="I4" s="145">
        <f>VLOOKUP(A4,'[1]New ISB'!$B:$BX,75,0)</f>
        <v>3968</v>
      </c>
      <c r="J4" s="145">
        <f t="shared" si="1"/>
        <v>869908.44843805651</v>
      </c>
      <c r="K4" s="145">
        <f>VLOOKUP(A4,'[1]New ISB'!$B:$AX,48,0)</f>
        <v>59154.255493790944</v>
      </c>
    </row>
    <row r="5" spans="1:11" x14ac:dyDescent="0.35">
      <c r="A5" s="141">
        <v>110327</v>
      </c>
      <c r="B5" s="141">
        <v>8262238</v>
      </c>
      <c r="C5" s="141" t="s">
        <v>84</v>
      </c>
      <c r="D5" s="145">
        <f>VLOOKUP(B5,'[1]New ISB'!$C$4:$F$677,4,0)</f>
        <v>204</v>
      </c>
      <c r="E5" s="145">
        <f>VLOOKUP(A5,'[1]New ISB'!$B:$G,6,0)</f>
        <v>0</v>
      </c>
      <c r="F5" s="145">
        <f>VLOOKUP(A5,'[1]New ISB'!$B:$BO,66,0)</f>
        <v>1071642.9292566539</v>
      </c>
      <c r="G5" s="145">
        <f>-VLOOKUP(A5,'[1]New ISB'!$B:$BT,71,0)</f>
        <v>4016.705328</v>
      </c>
      <c r="H5" s="145">
        <f t="shared" si="2"/>
        <v>1067626.2239286539</v>
      </c>
      <c r="I5" s="145">
        <f>VLOOKUP(A5,'[1]New ISB'!$B:$BX,75,0)</f>
        <v>24950</v>
      </c>
      <c r="J5" s="145">
        <f t="shared" si="1"/>
        <v>1042676.2239286539</v>
      </c>
      <c r="K5" s="145">
        <f>VLOOKUP(A5,'[1]New ISB'!$B:$AX,48,0)</f>
        <v>88257.080237077491</v>
      </c>
    </row>
    <row r="6" spans="1:11" x14ac:dyDescent="0.35">
      <c r="A6" s="141">
        <v>110481</v>
      </c>
      <c r="B6" s="141">
        <v>8263377</v>
      </c>
      <c r="C6" s="141" t="s">
        <v>86</v>
      </c>
      <c r="D6" s="145">
        <f>VLOOKUP(B6,'[1]New ISB'!$C$4:$F$677,4,0)</f>
        <v>173</v>
      </c>
      <c r="E6" s="145">
        <f>VLOOKUP(A6,'[1]New ISB'!$B:$G,6,0)</f>
        <v>0</v>
      </c>
      <c r="F6" s="145">
        <f>VLOOKUP(A6,'[1]New ISB'!$B:$BO,66,0)</f>
        <v>960287.71300581936</v>
      </c>
      <c r="G6" s="145">
        <f>-VLOOKUP(A6,'[1]New ISB'!$B:$BT,71,0)</f>
        <v>3406.3236360000001</v>
      </c>
      <c r="H6" s="145">
        <f t="shared" si="2"/>
        <v>956881.38936981931</v>
      </c>
      <c r="I6" s="145">
        <f>VLOOKUP(A6,'[1]New ISB'!$B:$BX,75,0)</f>
        <v>4582.3999999999996</v>
      </c>
      <c r="J6" s="145">
        <f t="shared" si="1"/>
        <v>952298.98936981929</v>
      </c>
      <c r="K6" s="145">
        <f>VLOOKUP(A6,'[1]New ISB'!$B:$AX,48,0)</f>
        <v>98129.151901231875</v>
      </c>
    </row>
    <row r="7" spans="1:11" x14ac:dyDescent="0.35">
      <c r="A7" s="141">
        <v>134423</v>
      </c>
      <c r="B7" s="141">
        <v>8263384</v>
      </c>
      <c r="C7" s="141" t="s">
        <v>89</v>
      </c>
      <c r="D7" s="145">
        <f>VLOOKUP(B7,'[1]New ISB'!$C$4:$F$677,4,0)</f>
        <v>77</v>
      </c>
      <c r="E7" s="145">
        <f>VLOOKUP(A7,'[1]New ISB'!$B:$G,6,0)</f>
        <v>0</v>
      </c>
      <c r="F7" s="145">
        <f>VLOOKUP(A7,'[1]New ISB'!$B:$BO,66,0)</f>
        <v>468211.93425295997</v>
      </c>
      <c r="G7" s="145">
        <f>-VLOOKUP(A7,'[1]New ISB'!$B:$BT,71,0)</f>
        <v>1516.1093639999999</v>
      </c>
      <c r="H7" s="145">
        <f t="shared" si="2"/>
        <v>466695.82488895999</v>
      </c>
      <c r="I7" s="145">
        <f>VLOOKUP(A7,'[1]New ISB'!$B:$BX,75,0)</f>
        <v>1664</v>
      </c>
      <c r="J7" s="145">
        <f t="shared" si="1"/>
        <v>465031.82488895999</v>
      </c>
      <c r="K7" s="145">
        <f>VLOOKUP(A7,'[1]New ISB'!$B:$AX,48,0)</f>
        <v>34723.710067185908</v>
      </c>
    </row>
    <row r="8" spans="1:11" x14ac:dyDescent="0.35">
      <c r="A8" s="141">
        <v>110369</v>
      </c>
      <c r="B8" s="141">
        <v>8262309</v>
      </c>
      <c r="C8" s="141" t="s">
        <v>91</v>
      </c>
      <c r="D8" s="145">
        <f>VLOOKUP(B8,'[1]New ISB'!$C$4:$F$677,4,0)</f>
        <v>243</v>
      </c>
      <c r="E8" s="145">
        <f>VLOOKUP(A8,'[1]New ISB'!$B:$G,6,0)</f>
        <v>0</v>
      </c>
      <c r="F8" s="145">
        <f>VLOOKUP(A8,'[1]New ISB'!$B:$BO,66,0)</f>
        <v>1269457.05360639</v>
      </c>
      <c r="G8" s="145">
        <f>-VLOOKUP(A8,'[1]New ISB'!$B:$BT,71,0)</f>
        <v>4784.6048759999994</v>
      </c>
      <c r="H8" s="145">
        <f t="shared" si="2"/>
        <v>1264672.4487303901</v>
      </c>
      <c r="I8" s="145">
        <f>VLOOKUP(A8,'[1]New ISB'!$B:$BX,75,0)</f>
        <v>35328</v>
      </c>
      <c r="J8" s="145">
        <f t="shared" si="1"/>
        <v>1229344.4487303901</v>
      </c>
      <c r="K8" s="145">
        <f>VLOOKUP(A8,'[1]New ISB'!$B:$AX,48,0)</f>
        <v>118209.72987435063</v>
      </c>
    </row>
    <row r="9" spans="1:11" x14ac:dyDescent="0.35">
      <c r="A9" s="141">
        <v>135271</v>
      </c>
      <c r="B9" s="141">
        <v>8263391</v>
      </c>
      <c r="C9" s="141" t="s">
        <v>93</v>
      </c>
      <c r="D9" s="145">
        <f>VLOOKUP(B9,'[1]New ISB'!$C$4:$F$677,4,0)</f>
        <v>1201</v>
      </c>
      <c r="E9" s="145">
        <f>VLOOKUP(A9,'[1]New ISB'!$B:$G,6,0)</f>
        <v>0</v>
      </c>
      <c r="F9" s="145">
        <f>VLOOKUP(A9,'[1]New ISB'!$B:$BO,66,0)</f>
        <v>5545684</v>
      </c>
      <c r="G9" s="145">
        <f>-VLOOKUP(A9,'[1]New ISB'!$B:$BT,71,0)</f>
        <v>23647.368132</v>
      </c>
      <c r="H9" s="145">
        <f t="shared" si="2"/>
        <v>5522036.6318680001</v>
      </c>
      <c r="I9" s="145">
        <f>VLOOKUP(A9,'[1]New ISB'!$B:$BX,75,0)</f>
        <v>189440</v>
      </c>
      <c r="J9" s="145">
        <f t="shared" si="1"/>
        <v>5332596.6318680001</v>
      </c>
      <c r="K9" s="145">
        <f>VLOOKUP(A9,'[1]New ISB'!$B:$AX,48,0)</f>
        <v>381921.75541441224</v>
      </c>
    </row>
    <row r="10" spans="1:11" x14ac:dyDescent="0.35">
      <c r="A10" s="141">
        <v>132210</v>
      </c>
      <c r="B10" s="141">
        <v>8262005</v>
      </c>
      <c r="C10" s="141" t="s">
        <v>95</v>
      </c>
      <c r="D10" s="145">
        <f>VLOOKUP(B10,'[1]New ISB'!$C$4:$F$677,4,0)</f>
        <v>313</v>
      </c>
      <c r="E10" s="145">
        <f>VLOOKUP(A10,'[1]New ISB'!$B:$G,6,0)</f>
        <v>0</v>
      </c>
      <c r="F10" s="145">
        <f>VLOOKUP(A10,'[1]New ISB'!$B:$BO,66,0)</f>
        <v>1459596.1960944184</v>
      </c>
      <c r="G10" s="145">
        <f>-VLOOKUP(A10,'[1]New ISB'!$B:$BT,71,0)</f>
        <v>6162.8861159999997</v>
      </c>
      <c r="H10" s="145">
        <f t="shared" si="2"/>
        <v>1453433.3099784185</v>
      </c>
      <c r="I10" s="145">
        <f>VLOOKUP(A10,'[1]New ISB'!$B:$BX,75,0)</f>
        <v>7168</v>
      </c>
      <c r="J10" s="145">
        <f t="shared" si="1"/>
        <v>1446265.3099784185</v>
      </c>
      <c r="K10" s="145">
        <f>VLOOKUP(A10,'[1]New ISB'!$B:$AX,48,0)</f>
        <v>108808.882856011</v>
      </c>
    </row>
    <row r="11" spans="1:11" x14ac:dyDescent="0.35">
      <c r="A11" s="141">
        <v>134072</v>
      </c>
      <c r="B11" s="141">
        <v>8262017</v>
      </c>
      <c r="C11" s="141" t="s">
        <v>97</v>
      </c>
      <c r="D11" s="145">
        <f>VLOOKUP(B11,'[1]New ISB'!$C$4:$F$677,4,0)</f>
        <v>415</v>
      </c>
      <c r="E11" s="145">
        <f>VLOOKUP(A11,'[1]New ISB'!$B:$G,6,0)</f>
        <v>0</v>
      </c>
      <c r="F11" s="145">
        <f>VLOOKUP(A11,'[1]New ISB'!$B:$BO,66,0)</f>
        <v>1917976.160025971</v>
      </c>
      <c r="G11" s="145">
        <f>-VLOOKUP(A11,'[1]New ISB'!$B:$BT,71,0)</f>
        <v>8171.2387799999997</v>
      </c>
      <c r="H11" s="145">
        <f t="shared" si="2"/>
        <v>1909804.921245971</v>
      </c>
      <c r="I11" s="145">
        <f>VLOOKUP(A11,'[1]New ISB'!$B:$BX,75,0)</f>
        <v>61952</v>
      </c>
      <c r="J11" s="145">
        <f t="shared" si="1"/>
        <v>1847852.921245971</v>
      </c>
      <c r="K11" s="145">
        <f>VLOOKUP(A11,'[1]New ISB'!$B:$AX,48,0)</f>
        <v>149280.73512852791</v>
      </c>
    </row>
    <row r="12" spans="1:11" x14ac:dyDescent="0.35">
      <c r="A12" s="141">
        <v>110256</v>
      </c>
      <c r="B12" s="141">
        <v>8262121</v>
      </c>
      <c r="C12" s="141" t="s">
        <v>99</v>
      </c>
      <c r="D12" s="145">
        <f>VLOOKUP(B12,'[1]New ISB'!$C$4:$F$677,4,0)</f>
        <v>414</v>
      </c>
      <c r="E12" s="145">
        <f>VLOOKUP(A12,'[1]New ISB'!$B:$G,6,0)</f>
        <v>0</v>
      </c>
      <c r="F12" s="145">
        <f>VLOOKUP(A12,'[1]New ISB'!$B:$BO,66,0)</f>
        <v>1905023.5634265009</v>
      </c>
      <c r="G12" s="145">
        <f>-VLOOKUP(A12,'[1]New ISB'!$B:$BT,71,0)</f>
        <v>8151.5490479999999</v>
      </c>
      <c r="H12" s="145">
        <f t="shared" si="2"/>
        <v>1896872.0143785009</v>
      </c>
      <c r="I12" s="145">
        <f>VLOOKUP(A12,'[1]New ISB'!$B:$BX,75,0)</f>
        <v>7628.8</v>
      </c>
      <c r="J12" s="145">
        <f t="shared" si="1"/>
        <v>1889243.2143785008</v>
      </c>
      <c r="K12" s="145">
        <f>VLOOKUP(A12,'[1]New ISB'!$B:$AX,48,0)</f>
        <v>159241.46839249672</v>
      </c>
    </row>
    <row r="13" spans="1:11" x14ac:dyDescent="0.35">
      <c r="A13" s="141">
        <v>110394</v>
      </c>
      <c r="B13" s="141">
        <v>8262336</v>
      </c>
      <c r="C13" s="141" t="s">
        <v>101</v>
      </c>
      <c r="D13" s="145">
        <f>VLOOKUP(B13,'[1]New ISB'!$C$4:$F$677,4,0)</f>
        <v>418</v>
      </c>
      <c r="E13" s="145">
        <f>VLOOKUP(A13,'[1]New ISB'!$B:$G,6,0)</f>
        <v>0</v>
      </c>
      <c r="F13" s="145">
        <f>VLOOKUP(A13,'[1]New ISB'!$B:$BO,66,0)</f>
        <v>1880202</v>
      </c>
      <c r="G13" s="145">
        <f>-VLOOKUP(A13,'[1]New ISB'!$B:$BT,71,0)</f>
        <v>8230.3079760000001</v>
      </c>
      <c r="H13" s="145">
        <f t="shared" si="2"/>
        <v>1871971.692024</v>
      </c>
      <c r="I13" s="145">
        <f>VLOOKUP(A13,'[1]New ISB'!$B:$BX,75,0)</f>
        <v>38912</v>
      </c>
      <c r="J13" s="145">
        <f t="shared" si="1"/>
        <v>1833059.692024</v>
      </c>
      <c r="K13" s="145">
        <f>VLOOKUP(A13,'[1]New ISB'!$B:$AX,48,0)</f>
        <v>129728.90991251497</v>
      </c>
    </row>
    <row r="14" spans="1:11" x14ac:dyDescent="0.35">
      <c r="A14" s="141">
        <v>110213</v>
      </c>
      <c r="B14" s="141">
        <v>8262015</v>
      </c>
      <c r="C14" s="141" t="s">
        <v>103</v>
      </c>
      <c r="D14" s="145">
        <f>VLOOKUP(B14,'[1]New ISB'!$C$4:$F$677,4,0)</f>
        <v>36</v>
      </c>
      <c r="E14" s="145">
        <f>VLOOKUP(A14,'[1]New ISB'!$B:$G,6,0)</f>
        <v>0</v>
      </c>
      <c r="F14" s="145">
        <f>VLOOKUP(A14,'[1]New ISB'!$B:$BO,66,0)</f>
        <v>316502.89821896469</v>
      </c>
      <c r="G14" s="145">
        <f>-VLOOKUP(A14,'[1]New ISB'!$B:$BT,71,0)</f>
        <v>708.83035199999995</v>
      </c>
      <c r="H14" s="145">
        <f t="shared" si="2"/>
        <v>315794.06786696467</v>
      </c>
      <c r="I14" s="145">
        <f>VLOOKUP(A14,'[1]New ISB'!$B:$BX,75,0)</f>
        <v>0</v>
      </c>
      <c r="J14" s="145">
        <f t="shared" si="1"/>
        <v>315794.06786696467</v>
      </c>
      <c r="K14" s="145">
        <f>VLOOKUP(A14,'[1]New ISB'!$B:$AX,48,0)</f>
        <v>10917.944429714873</v>
      </c>
    </row>
    <row r="15" spans="1:11" x14ac:dyDescent="0.35">
      <c r="A15" s="141">
        <v>110399</v>
      </c>
      <c r="B15" s="141">
        <v>8262346</v>
      </c>
      <c r="C15" s="141" t="s">
        <v>105</v>
      </c>
      <c r="D15" s="145">
        <f>VLOOKUP(B15,'[1]New ISB'!$C$4:$F$677,4,0)</f>
        <v>257</v>
      </c>
      <c r="E15" s="145">
        <f>VLOOKUP(A15,'[1]New ISB'!$B:$G,6,0)</f>
        <v>0</v>
      </c>
      <c r="F15" s="145">
        <f>VLOOKUP(A15,'[1]New ISB'!$B:$BO,66,0)</f>
        <v>1187455.7539128056</v>
      </c>
      <c r="G15" s="145">
        <f>-VLOOKUP(A15,'[1]New ISB'!$B:$BT,71,0)</f>
        <v>5060.2611239999997</v>
      </c>
      <c r="H15" s="145">
        <f t="shared" si="2"/>
        <v>1182395.4927888056</v>
      </c>
      <c r="I15" s="145">
        <f>VLOOKUP(A15,'[1]New ISB'!$B:$BX,75,0)</f>
        <v>22679.55</v>
      </c>
      <c r="J15" s="145">
        <f t="shared" si="1"/>
        <v>1159715.9427888056</v>
      </c>
      <c r="K15" s="145">
        <f>VLOOKUP(A15,'[1]New ISB'!$B:$AX,48,0)</f>
        <v>80428.746783462411</v>
      </c>
    </row>
    <row r="16" spans="1:11" x14ac:dyDescent="0.35">
      <c r="A16" s="141">
        <v>138440</v>
      </c>
      <c r="B16" s="141">
        <v>8262018</v>
      </c>
      <c r="C16" s="141" t="s">
        <v>107</v>
      </c>
      <c r="D16" s="145">
        <f>VLOOKUP(B16,'[1]New ISB'!$C$4:$F$677,4,0)</f>
        <v>204</v>
      </c>
      <c r="E16" s="145">
        <f>VLOOKUP(A16,'[1]New ISB'!$B:$G,6,0)</f>
        <v>0</v>
      </c>
      <c r="F16" s="145">
        <f>VLOOKUP(A16,'[1]New ISB'!$B:$BO,66,0)</f>
        <v>1132168.3967205132</v>
      </c>
      <c r="G16" s="145">
        <f>-VLOOKUP(A16,'[1]New ISB'!$B:$BT,71,0)</f>
        <v>0</v>
      </c>
      <c r="H16" s="145">
        <f t="shared" si="2"/>
        <v>1132168.3967205132</v>
      </c>
      <c r="I16" s="145">
        <f>VLOOKUP(A16,'[1]New ISB'!$B:$BX,75,0)</f>
        <v>5683.2</v>
      </c>
      <c r="J16" s="145">
        <f t="shared" si="1"/>
        <v>1126485.1967205133</v>
      </c>
      <c r="K16" s="145">
        <f>VLOOKUP(A16,'[1]New ISB'!$B:$AX,48,0)</f>
        <v>109736.29650595681</v>
      </c>
    </row>
    <row r="17" spans="1:11" x14ac:dyDescent="0.35">
      <c r="A17" s="141">
        <v>143265</v>
      </c>
      <c r="B17" s="141">
        <v>8262003</v>
      </c>
      <c r="C17" s="141" t="s">
        <v>109</v>
      </c>
      <c r="D17" s="145">
        <f>VLOOKUP(B17,'[1]New ISB'!$C$4:$F$677,4,0)</f>
        <v>402</v>
      </c>
      <c r="E17" s="145">
        <f>VLOOKUP(A17,'[1]New ISB'!$B:$G,6,0)</f>
        <v>0</v>
      </c>
      <c r="F17" s="145">
        <f>VLOOKUP(A17,'[1]New ISB'!$B:$BO,66,0)</f>
        <v>1961338.0607461073</v>
      </c>
      <c r="G17" s="145">
        <f>-VLOOKUP(A17,'[1]New ISB'!$B:$BT,71,0)</f>
        <v>0</v>
      </c>
      <c r="H17" s="145">
        <f t="shared" si="2"/>
        <v>1961338.0607461073</v>
      </c>
      <c r="I17" s="145">
        <f>VLOOKUP(A17,'[1]New ISB'!$B:$BX,75,0)</f>
        <v>6297.6</v>
      </c>
      <c r="J17" s="145">
        <f t="shared" si="1"/>
        <v>1955040.4607461072</v>
      </c>
      <c r="K17" s="145">
        <f>VLOOKUP(A17,'[1]New ISB'!$B:$AX,48,0)</f>
        <v>194855.1485634009</v>
      </c>
    </row>
    <row r="18" spans="1:11" x14ac:dyDescent="0.35">
      <c r="A18" s="141">
        <v>147269</v>
      </c>
      <c r="B18" s="141">
        <v>8262028</v>
      </c>
      <c r="C18" s="141" t="s">
        <v>111</v>
      </c>
      <c r="D18" s="145">
        <f>VLOOKUP(B18,'[1]New ISB'!$C$4:$F$677,4,0)</f>
        <v>274</v>
      </c>
      <c r="E18" s="145">
        <f>VLOOKUP(A18,'[1]New ISB'!$B:$G,6,0)</f>
        <v>0</v>
      </c>
      <c r="F18" s="145">
        <f>VLOOKUP(A18,'[1]New ISB'!$B:$BO,66,0)</f>
        <v>1381567.9464886547</v>
      </c>
      <c r="G18" s="145">
        <f>-VLOOKUP(A18,'[1]New ISB'!$B:$BT,71,0)</f>
        <v>0</v>
      </c>
      <c r="H18" s="145">
        <f t="shared" si="2"/>
        <v>1381567.9464886547</v>
      </c>
      <c r="I18" s="145">
        <f>VLOOKUP(A18,'[1]New ISB'!$B:$BX,75,0)</f>
        <v>13414.4</v>
      </c>
      <c r="J18" s="145">
        <f t="shared" si="1"/>
        <v>1368153.5464886548</v>
      </c>
      <c r="K18" s="145">
        <f>VLOOKUP(A18,'[1]New ISB'!$B:$AX,48,0)</f>
        <v>118266.52632291602</v>
      </c>
    </row>
    <row r="19" spans="1:11" x14ac:dyDescent="0.35">
      <c r="A19" s="141">
        <v>110404</v>
      </c>
      <c r="B19" s="141">
        <v>8263000</v>
      </c>
      <c r="C19" s="141" t="s">
        <v>113</v>
      </c>
      <c r="D19" s="145">
        <f>VLOOKUP(B19,'[1]New ISB'!$C$4:$F$677,4,0)</f>
        <v>201</v>
      </c>
      <c r="E19" s="145">
        <f>VLOOKUP(A19,'[1]New ISB'!$B:$G,6,0)</f>
        <v>0</v>
      </c>
      <c r="F19" s="145">
        <f>VLOOKUP(A19,'[1]New ISB'!$B:$BO,66,0)</f>
        <v>1083115.5037566193</v>
      </c>
      <c r="G19" s="145">
        <f>-VLOOKUP(A19,'[1]New ISB'!$B:$BT,71,0)</f>
        <v>3957.6361320000001</v>
      </c>
      <c r="H19" s="145">
        <f t="shared" si="2"/>
        <v>1079157.8676246193</v>
      </c>
      <c r="I19" s="145">
        <f>VLOOKUP(A19,'[1]New ISB'!$B:$BX,75,0)</f>
        <v>34816</v>
      </c>
      <c r="J19" s="145">
        <f t="shared" si="1"/>
        <v>1044341.8676246193</v>
      </c>
      <c r="K19" s="145">
        <f>VLOOKUP(A19,'[1]New ISB'!$B:$AX,48,0)</f>
        <v>96793.251576785871</v>
      </c>
    </row>
    <row r="20" spans="1:11" x14ac:dyDescent="0.35">
      <c r="A20" s="141">
        <v>136468</v>
      </c>
      <c r="B20" s="141">
        <v>8265410</v>
      </c>
      <c r="C20" s="141" t="s">
        <v>115</v>
      </c>
      <c r="D20" s="145">
        <f>VLOOKUP(B20,'[1]New ISB'!$C$4:$F$677,4,0)</f>
        <v>0</v>
      </c>
      <c r="E20" s="145">
        <f>VLOOKUP(A20,'[1]New ISB'!$B:$G,6,0)</f>
        <v>1298</v>
      </c>
      <c r="F20" s="145">
        <f>VLOOKUP(A20,'[1]New ISB'!$B:$BO,66,0)</f>
        <v>7585270.0472812187</v>
      </c>
      <c r="G20" s="145">
        <f>-VLOOKUP(A20,'[1]New ISB'!$B:$BT,71,0)</f>
        <v>0</v>
      </c>
      <c r="H20" s="145">
        <f t="shared" si="2"/>
        <v>7585270.0472812187</v>
      </c>
      <c r="I20" s="145">
        <f>VLOOKUP(A20,'[1]New ISB'!$B:$BX,75,0)</f>
        <v>50432</v>
      </c>
      <c r="J20" s="145">
        <f t="shared" si="1"/>
        <v>7534838.0472812187</v>
      </c>
      <c r="K20" s="145">
        <f>VLOOKUP(A20,'[1]New ISB'!$B:$AX,48,0)</f>
        <v>554380.55456634483</v>
      </c>
    </row>
    <row r="21" spans="1:11" x14ac:dyDescent="0.35">
      <c r="A21" s="141">
        <v>110372</v>
      </c>
      <c r="B21" s="141">
        <v>8262313</v>
      </c>
      <c r="C21" s="141" t="s">
        <v>117</v>
      </c>
      <c r="D21" s="145">
        <f>VLOOKUP(B21,'[1]New ISB'!$C$4:$F$677,4,0)</f>
        <v>60</v>
      </c>
      <c r="E21" s="145">
        <f>VLOOKUP(A21,'[1]New ISB'!$B:$G,6,0)</f>
        <v>0</v>
      </c>
      <c r="F21" s="145">
        <f>VLOOKUP(A21,'[1]New ISB'!$B:$BO,66,0)</f>
        <v>432317.37131375633</v>
      </c>
      <c r="G21" s="145">
        <f>-VLOOKUP(A21,'[1]New ISB'!$B:$BT,71,0)</f>
        <v>1181.38392</v>
      </c>
      <c r="H21" s="145">
        <f t="shared" si="2"/>
        <v>431135.98739375634</v>
      </c>
      <c r="I21" s="145">
        <f>VLOOKUP(A21,'[1]New ISB'!$B:$BX,75,0)</f>
        <v>18587.75</v>
      </c>
      <c r="J21" s="145">
        <f t="shared" si="1"/>
        <v>412548.23739375634</v>
      </c>
      <c r="K21" s="145">
        <f>VLOOKUP(A21,'[1]New ISB'!$B:$AX,48,0)</f>
        <v>29514.639414631474</v>
      </c>
    </row>
    <row r="22" spans="1:11" x14ac:dyDescent="0.35">
      <c r="A22" s="141">
        <v>130254</v>
      </c>
      <c r="B22" s="141">
        <v>8262351</v>
      </c>
      <c r="C22" s="141" t="s">
        <v>119</v>
      </c>
      <c r="D22" s="145">
        <f>VLOOKUP(B22,'[1]New ISB'!$C$4:$F$677,4,0)</f>
        <v>303</v>
      </c>
      <c r="E22" s="145">
        <f>VLOOKUP(A22,'[1]New ISB'!$B:$G,6,0)</f>
        <v>0</v>
      </c>
      <c r="F22" s="145">
        <f>VLOOKUP(A22,'[1]New ISB'!$B:$BO,66,0)</f>
        <v>1668439.2594562387</v>
      </c>
      <c r="G22" s="145">
        <f>-VLOOKUP(A22,'[1]New ISB'!$B:$BT,71,0)</f>
        <v>5965.9887959999996</v>
      </c>
      <c r="H22" s="145">
        <f t="shared" si="2"/>
        <v>1662473.2706602388</v>
      </c>
      <c r="I22" s="145">
        <f>VLOOKUP(A22,'[1]New ISB'!$B:$BX,75,0)</f>
        <v>37888</v>
      </c>
      <c r="J22" s="145">
        <f t="shared" si="1"/>
        <v>1624585.2706602388</v>
      </c>
      <c r="K22" s="145">
        <f>VLOOKUP(A22,'[1]New ISB'!$B:$AX,48,0)</f>
        <v>196163.541654211</v>
      </c>
    </row>
    <row r="23" spans="1:11" x14ac:dyDescent="0.35">
      <c r="A23" s="141">
        <v>131190</v>
      </c>
      <c r="B23" s="141">
        <v>8262353</v>
      </c>
      <c r="C23" s="141" t="s">
        <v>121</v>
      </c>
      <c r="D23" s="145">
        <f>VLOOKUP(B23,'[1]New ISB'!$C$4:$F$677,4,0)</f>
        <v>452</v>
      </c>
      <c r="E23" s="145">
        <f>VLOOKUP(A23,'[1]New ISB'!$B:$G,6,0)</f>
        <v>0</v>
      </c>
      <c r="F23" s="145">
        <f>VLOOKUP(A23,'[1]New ISB'!$B:$BO,66,0)</f>
        <v>2105639.4788645254</v>
      </c>
      <c r="G23" s="145">
        <f>-VLOOKUP(A23,'[1]New ISB'!$B:$BT,71,0)</f>
        <v>8899.7588639999994</v>
      </c>
      <c r="H23" s="145">
        <f t="shared" si="2"/>
        <v>2096739.7200005255</v>
      </c>
      <c r="I23" s="145">
        <f>VLOOKUP(A23,'[1]New ISB'!$B:$BX,75,0)</f>
        <v>60416</v>
      </c>
      <c r="J23" s="145">
        <f t="shared" si="1"/>
        <v>2036323.7200005255</v>
      </c>
      <c r="K23" s="145">
        <f>VLOOKUP(A23,'[1]New ISB'!$B:$AX,48,0)</f>
        <v>153209.90880796759</v>
      </c>
    </row>
    <row r="24" spans="1:11" x14ac:dyDescent="0.35">
      <c r="A24" s="141">
        <v>143766</v>
      </c>
      <c r="B24" s="141">
        <v>8262024</v>
      </c>
      <c r="C24" s="141" t="s">
        <v>123</v>
      </c>
      <c r="D24" s="145">
        <f>VLOOKUP(B24,'[1]New ISB'!$C$4:$F$677,4,0)</f>
        <v>446.5</v>
      </c>
      <c r="E24" s="145">
        <f>VLOOKUP(A24,'[1]New ISB'!$B:$G,6,0)</f>
        <v>0</v>
      </c>
      <c r="F24" s="145">
        <f>VLOOKUP(A24,'[1]New ISB'!$B:$BO,66,0)</f>
        <v>1979734.9</v>
      </c>
      <c r="G24" s="145">
        <f>-VLOOKUP(A24,'[1]New ISB'!$B:$BT,71,0)</f>
        <v>0</v>
      </c>
      <c r="H24" s="145">
        <f t="shared" si="2"/>
        <v>1979734.9</v>
      </c>
      <c r="I24" s="145">
        <f>VLOOKUP(A24,'[1]New ISB'!$B:$BX,75,0)</f>
        <v>12902.4</v>
      </c>
      <c r="J24" s="145">
        <f t="shared" si="1"/>
        <v>1966832.5</v>
      </c>
      <c r="K24" s="145">
        <f>VLOOKUP(A24,'[1]New ISB'!$B:$AX,48,0)</f>
        <v>123222.96721789514</v>
      </c>
    </row>
    <row r="25" spans="1:11" x14ac:dyDescent="0.35">
      <c r="A25" s="141">
        <v>110355</v>
      </c>
      <c r="B25" s="141">
        <v>8262285</v>
      </c>
      <c r="C25" s="141" t="s">
        <v>125</v>
      </c>
      <c r="D25" s="145">
        <f>VLOOKUP(B25,'[1]New ISB'!$C$4:$F$677,4,0)</f>
        <v>298</v>
      </c>
      <c r="E25" s="145">
        <f>VLOOKUP(A25,'[1]New ISB'!$B:$G,6,0)</f>
        <v>0</v>
      </c>
      <c r="F25" s="145">
        <f>VLOOKUP(A25,'[1]New ISB'!$B:$BO,66,0)</f>
        <v>1580145.4229121991</v>
      </c>
      <c r="G25" s="145">
        <f>-VLOOKUP(A25,'[1]New ISB'!$B:$BT,71,0)</f>
        <v>5867.5401359999996</v>
      </c>
      <c r="H25" s="145">
        <f t="shared" si="2"/>
        <v>1574277.8827761991</v>
      </c>
      <c r="I25" s="145">
        <f>VLOOKUP(A25,'[1]New ISB'!$B:$BX,75,0)</f>
        <v>50944</v>
      </c>
      <c r="J25" s="145">
        <f t="shared" si="1"/>
        <v>1523333.8827761991</v>
      </c>
      <c r="K25" s="145">
        <f>VLOOKUP(A25,'[1]New ISB'!$B:$AX,48,0)</f>
        <v>149417.53826845586</v>
      </c>
    </row>
    <row r="26" spans="1:11" x14ac:dyDescent="0.35">
      <c r="A26" s="141">
        <v>110375</v>
      </c>
      <c r="B26" s="141">
        <v>8262316</v>
      </c>
      <c r="C26" s="141" t="s">
        <v>127</v>
      </c>
      <c r="D26" s="145">
        <f>VLOOKUP(B26,'[1]New ISB'!$C$4:$F$677,4,0)</f>
        <v>78</v>
      </c>
      <c r="E26" s="145">
        <f>VLOOKUP(A26,'[1]New ISB'!$B:$G,6,0)</f>
        <v>0</v>
      </c>
      <c r="F26" s="145">
        <f>VLOOKUP(A26,'[1]New ISB'!$B:$BO,66,0)</f>
        <v>528040.95408747322</v>
      </c>
      <c r="G26" s="145">
        <f>-VLOOKUP(A26,'[1]New ISB'!$B:$BT,71,0)</f>
        <v>1535.799096</v>
      </c>
      <c r="H26" s="145">
        <f t="shared" si="2"/>
        <v>526505.15499147319</v>
      </c>
      <c r="I26" s="145">
        <f>VLOOKUP(A26,'[1]New ISB'!$B:$BX,75,0)</f>
        <v>3686.4</v>
      </c>
      <c r="J26" s="145">
        <f t="shared" si="1"/>
        <v>522818.75499147316</v>
      </c>
      <c r="K26" s="145">
        <f>VLOOKUP(A26,'[1]New ISB'!$B:$AX,48,0)</f>
        <v>44613.639731878211</v>
      </c>
    </row>
    <row r="27" spans="1:11" x14ac:dyDescent="0.35">
      <c r="A27" s="141">
        <v>110381</v>
      </c>
      <c r="B27" s="141">
        <v>8262323</v>
      </c>
      <c r="C27" s="141" t="s">
        <v>129</v>
      </c>
      <c r="D27" s="145">
        <f>VLOOKUP(B27,'[1]New ISB'!$C$4:$F$677,4,0)</f>
        <v>298</v>
      </c>
      <c r="E27" s="145">
        <f>VLOOKUP(A27,'[1]New ISB'!$B:$G,6,0)</f>
        <v>0</v>
      </c>
      <c r="F27" s="145">
        <f>VLOOKUP(A27,'[1]New ISB'!$B:$BO,66,0)</f>
        <v>1451938.6838556018</v>
      </c>
      <c r="G27" s="145">
        <f>-VLOOKUP(A27,'[1]New ISB'!$B:$BT,71,0)</f>
        <v>5867.5401359999996</v>
      </c>
      <c r="H27" s="145">
        <f t="shared" si="2"/>
        <v>1446071.1437196019</v>
      </c>
      <c r="I27" s="145">
        <f>VLOOKUP(A27,'[1]New ISB'!$B:$BX,75,0)</f>
        <v>47872</v>
      </c>
      <c r="J27" s="145">
        <f t="shared" si="1"/>
        <v>1398199.1437196019</v>
      </c>
      <c r="K27" s="145">
        <f>VLOOKUP(A27,'[1]New ISB'!$B:$AX,48,0)</f>
        <v>122911.24637341249</v>
      </c>
    </row>
    <row r="28" spans="1:11" x14ac:dyDescent="0.35">
      <c r="A28" s="141">
        <v>134073</v>
      </c>
      <c r="B28" s="141">
        <v>8263376</v>
      </c>
      <c r="C28" s="141" t="s">
        <v>131</v>
      </c>
      <c r="D28" s="145">
        <f>VLOOKUP(B28,'[1]New ISB'!$C$4:$F$677,4,0)</f>
        <v>408</v>
      </c>
      <c r="E28" s="145">
        <f>VLOOKUP(A28,'[1]New ISB'!$B:$G,6,0)</f>
        <v>0</v>
      </c>
      <c r="F28" s="145">
        <f>VLOOKUP(A28,'[1]New ISB'!$B:$BO,66,0)</f>
        <v>1857656</v>
      </c>
      <c r="G28" s="145">
        <f>-VLOOKUP(A28,'[1]New ISB'!$B:$BT,71,0)</f>
        <v>8033.410656</v>
      </c>
      <c r="H28" s="145">
        <f t="shared" si="2"/>
        <v>1849622.589344</v>
      </c>
      <c r="I28" s="145">
        <f>VLOOKUP(A28,'[1]New ISB'!$B:$BX,75,0)</f>
        <v>60416</v>
      </c>
      <c r="J28" s="145">
        <f t="shared" si="1"/>
        <v>1789206.589344</v>
      </c>
      <c r="K28" s="145">
        <f>VLOOKUP(A28,'[1]New ISB'!$B:$AX,48,0)</f>
        <v>113820.6113802605</v>
      </c>
    </row>
    <row r="29" spans="1:11" x14ac:dyDescent="0.35">
      <c r="A29" s="141">
        <v>110400</v>
      </c>
      <c r="B29" s="141">
        <v>8262347</v>
      </c>
      <c r="C29" s="141" t="s">
        <v>132</v>
      </c>
      <c r="D29" s="145">
        <f>VLOOKUP(B29,'[1]New ISB'!$C$4:$F$677,4,0)</f>
        <v>177</v>
      </c>
      <c r="E29" s="145">
        <f>VLOOKUP(A29,'[1]New ISB'!$B:$G,6,0)</f>
        <v>0</v>
      </c>
      <c r="F29" s="145">
        <f>VLOOKUP(A29,'[1]New ISB'!$B:$BO,66,0)</f>
        <v>876552.89973320288</v>
      </c>
      <c r="G29" s="145">
        <f>-VLOOKUP(A29,'[1]New ISB'!$B:$BT,71,0)</f>
        <v>3485.0825639999998</v>
      </c>
      <c r="H29" s="145">
        <f t="shared" si="2"/>
        <v>873067.81716920284</v>
      </c>
      <c r="I29" s="145">
        <f>VLOOKUP(A29,'[1]New ISB'!$B:$BX,75,0)</f>
        <v>5939.2</v>
      </c>
      <c r="J29" s="145">
        <f t="shared" si="1"/>
        <v>867128.61716920289</v>
      </c>
      <c r="K29" s="145">
        <f>VLOOKUP(A29,'[1]New ISB'!$B:$AX,48,0)</f>
        <v>64282.496617612305</v>
      </c>
    </row>
    <row r="30" spans="1:11" x14ac:dyDescent="0.35">
      <c r="A30" s="141">
        <v>149106</v>
      </c>
      <c r="B30" s="141">
        <v>8264009</v>
      </c>
      <c r="C30" s="141" t="s">
        <v>133</v>
      </c>
      <c r="D30" s="145">
        <f>VLOOKUP(B30,'[1]New ISB'!$C$4:$F$677,4,0)</f>
        <v>113</v>
      </c>
      <c r="E30" s="145">
        <f>VLOOKUP(A30,'[1]New ISB'!$B:$G,6,0)</f>
        <v>181</v>
      </c>
      <c r="F30" s="145">
        <f>VLOOKUP(A30,'[1]New ISB'!$B:$BO,66,0)</f>
        <v>1733037.1124505785</v>
      </c>
      <c r="G30" s="145">
        <f>-VLOOKUP(A30,'[1]New ISB'!$B:$BT,71,0)</f>
        <v>0</v>
      </c>
      <c r="H30" s="145">
        <f t="shared" si="2"/>
        <v>1733037.1124505785</v>
      </c>
      <c r="I30" s="145">
        <f>VLOOKUP(A30,'[1]New ISB'!$B:$BX,75,0)</f>
        <v>63180.800000000003</v>
      </c>
      <c r="J30" s="145">
        <f t="shared" si="1"/>
        <v>1669856.3124505784</v>
      </c>
      <c r="K30" s="145">
        <f>VLOOKUP(A30,'[1]New ISB'!$B:$AX,48,0)</f>
        <v>148223.3749038692</v>
      </c>
    </row>
    <row r="31" spans="1:11" x14ac:dyDescent="0.35">
      <c r="A31" s="141">
        <v>110366</v>
      </c>
      <c r="B31" s="141">
        <v>8262303</v>
      </c>
      <c r="C31" s="141" t="s">
        <v>134</v>
      </c>
      <c r="D31" s="145">
        <f>VLOOKUP(B31,'[1]New ISB'!$C$4:$F$677,4,0)</f>
        <v>340</v>
      </c>
      <c r="E31" s="145">
        <f>VLOOKUP(A31,'[1]New ISB'!$B:$G,6,0)</f>
        <v>0</v>
      </c>
      <c r="F31" s="145">
        <f>VLOOKUP(A31,'[1]New ISB'!$B:$BO,66,0)</f>
        <v>1681683.8284665009</v>
      </c>
      <c r="G31" s="145">
        <f>-VLOOKUP(A31,'[1]New ISB'!$B:$BT,71,0)</f>
        <v>6694.5088799999994</v>
      </c>
      <c r="H31" s="145">
        <f t="shared" si="2"/>
        <v>1674989.3195865008</v>
      </c>
      <c r="I31" s="145">
        <f>VLOOKUP(A31,'[1]New ISB'!$B:$BX,75,0)</f>
        <v>32768</v>
      </c>
      <c r="J31" s="145">
        <f t="shared" si="1"/>
        <v>1642221.3195865008</v>
      </c>
      <c r="K31" s="145">
        <f>VLOOKUP(A31,'[1]New ISB'!$B:$AX,48,0)</f>
        <v>160516.25386186806</v>
      </c>
    </row>
    <row r="32" spans="1:11" x14ac:dyDescent="0.35">
      <c r="A32" s="141">
        <v>110395</v>
      </c>
      <c r="B32" s="141">
        <v>8262337</v>
      </c>
      <c r="C32" s="141" t="s">
        <v>135</v>
      </c>
      <c r="D32" s="145">
        <f>VLOOKUP(B32,'[1]New ISB'!$C$4:$F$677,4,0)</f>
        <v>300</v>
      </c>
      <c r="E32" s="145">
        <f>VLOOKUP(A32,'[1]New ISB'!$B:$G,6,0)</f>
        <v>0</v>
      </c>
      <c r="F32" s="145">
        <f>VLOOKUP(A32,'[1]New ISB'!$B:$BO,66,0)</f>
        <v>1343893.5282480353</v>
      </c>
      <c r="G32" s="145">
        <f>-VLOOKUP(A32,'[1]New ISB'!$B:$BT,71,0)</f>
        <v>5906.9196000000002</v>
      </c>
      <c r="H32" s="145">
        <f t="shared" si="2"/>
        <v>1337986.6086480354</v>
      </c>
      <c r="I32" s="145">
        <f>VLOOKUP(A32,'[1]New ISB'!$B:$BX,75,0)</f>
        <v>6758.4</v>
      </c>
      <c r="J32" s="145">
        <f t="shared" si="1"/>
        <v>1331228.2086480355</v>
      </c>
      <c r="K32" s="145">
        <f>VLOOKUP(A32,'[1]New ISB'!$B:$AX,48,0)</f>
        <v>101292.87020563494</v>
      </c>
    </row>
    <row r="33" spans="1:11" x14ac:dyDescent="0.35">
      <c r="A33" s="141">
        <v>110345</v>
      </c>
      <c r="B33" s="141">
        <v>8262272</v>
      </c>
      <c r="C33" s="141" t="s">
        <v>136</v>
      </c>
      <c r="D33" s="145">
        <f>VLOOKUP(B33,'[1]New ISB'!$C$4:$F$677,4,0)</f>
        <v>127</v>
      </c>
      <c r="E33" s="145">
        <f>VLOOKUP(A33,'[1]New ISB'!$B:$G,6,0)</f>
        <v>0</v>
      </c>
      <c r="F33" s="145">
        <f>VLOOKUP(A33,'[1]New ISB'!$B:$BO,66,0)</f>
        <v>781511.45574774104</v>
      </c>
      <c r="G33" s="145">
        <f>-VLOOKUP(A33,'[1]New ISB'!$B:$BT,71,0)</f>
        <v>2500.5959640000001</v>
      </c>
      <c r="H33" s="145">
        <f t="shared" si="2"/>
        <v>779010.85978374106</v>
      </c>
      <c r="I33" s="145">
        <f>VLOOKUP(A33,'[1]New ISB'!$B:$BX,75,0)</f>
        <v>19835.25</v>
      </c>
      <c r="J33" s="145">
        <f t="shared" si="1"/>
        <v>759175.60978374106</v>
      </c>
      <c r="K33" s="145">
        <f>VLOOKUP(A33,'[1]New ISB'!$B:$AX,48,0)</f>
        <v>71409.326662197986</v>
      </c>
    </row>
    <row r="34" spans="1:11" x14ac:dyDescent="0.35">
      <c r="A34" s="141">
        <v>110367</v>
      </c>
      <c r="B34" s="141">
        <v>8262305</v>
      </c>
      <c r="C34" s="141" t="s">
        <v>137</v>
      </c>
      <c r="D34" s="145">
        <f>VLOOKUP(B34,'[1]New ISB'!$C$4:$F$677,4,0)</f>
        <v>220</v>
      </c>
      <c r="E34" s="145">
        <f>VLOOKUP(A34,'[1]New ISB'!$B:$G,6,0)</f>
        <v>0</v>
      </c>
      <c r="F34" s="145">
        <f>VLOOKUP(A34,'[1]New ISB'!$B:$BO,66,0)</f>
        <v>1266510.3173210374</v>
      </c>
      <c r="G34" s="145">
        <f>-VLOOKUP(A34,'[1]New ISB'!$B:$BT,71,0)</f>
        <v>4331.7410399999999</v>
      </c>
      <c r="H34" s="145">
        <f t="shared" si="2"/>
        <v>1262178.5762810374</v>
      </c>
      <c r="I34" s="145">
        <f>VLOOKUP(A34,'[1]New ISB'!$B:$BX,75,0)</f>
        <v>33024</v>
      </c>
      <c r="J34" s="145">
        <f t="shared" si="1"/>
        <v>1229154.5762810374</v>
      </c>
      <c r="K34" s="145">
        <f>VLOOKUP(A34,'[1]New ISB'!$B:$AX,48,0)</f>
        <v>140972.97752172954</v>
      </c>
    </row>
    <row r="35" spans="1:11" x14ac:dyDescent="0.35">
      <c r="A35" s="141">
        <v>110230</v>
      </c>
      <c r="B35" s="141">
        <v>8262042</v>
      </c>
      <c r="C35" s="141" t="s">
        <v>138</v>
      </c>
      <c r="D35" s="145">
        <f>VLOOKUP(B35,'[1]New ISB'!$C$4:$F$677,4,0)</f>
        <v>312</v>
      </c>
      <c r="E35" s="145">
        <f>VLOOKUP(A35,'[1]New ISB'!$B:$G,6,0)</f>
        <v>0</v>
      </c>
      <c r="F35" s="145">
        <f>VLOOKUP(A35,'[1]New ISB'!$B:$BO,66,0)</f>
        <v>1416641.0586942425</v>
      </c>
      <c r="G35" s="145">
        <f>-VLOOKUP(A35,'[1]New ISB'!$B:$BT,71,0)</f>
        <v>6143.1963839999999</v>
      </c>
      <c r="H35" s="145">
        <f t="shared" si="2"/>
        <v>1410497.8623102426</v>
      </c>
      <c r="I35" s="145">
        <f>VLOOKUP(A35,'[1]New ISB'!$B:$BX,75,0)</f>
        <v>22455</v>
      </c>
      <c r="J35" s="145">
        <f t="shared" si="1"/>
        <v>1388042.8623102426</v>
      </c>
      <c r="K35" s="145">
        <f>VLOOKUP(A35,'[1]New ISB'!$B:$AX,48,0)</f>
        <v>106364.09989611735</v>
      </c>
    </row>
    <row r="36" spans="1:11" x14ac:dyDescent="0.35">
      <c r="A36" s="141">
        <v>110231</v>
      </c>
      <c r="B36" s="141">
        <v>8262043</v>
      </c>
      <c r="C36" s="141" t="s">
        <v>139</v>
      </c>
      <c r="D36" s="145">
        <f>VLOOKUP(B36,'[1]New ISB'!$C$4:$F$677,4,0)</f>
        <v>165</v>
      </c>
      <c r="E36" s="145">
        <f>VLOOKUP(A36,'[1]New ISB'!$B:$G,6,0)</f>
        <v>0</v>
      </c>
      <c r="F36" s="145">
        <f>VLOOKUP(A36,'[1]New ISB'!$B:$BO,66,0)</f>
        <v>793593.05227239523</v>
      </c>
      <c r="G36" s="145">
        <f>-VLOOKUP(A36,'[1]New ISB'!$B:$BT,71,0)</f>
        <v>3248.8057799999997</v>
      </c>
      <c r="H36" s="145">
        <f t="shared" si="2"/>
        <v>790344.24649239518</v>
      </c>
      <c r="I36" s="145">
        <f>VLOOKUP(A36,'[1]New ISB'!$B:$BX,75,0)</f>
        <v>16862.98</v>
      </c>
      <c r="J36" s="145">
        <f t="shared" si="1"/>
        <v>773481.2664923952</v>
      </c>
      <c r="K36" s="145">
        <f>VLOOKUP(A36,'[1]New ISB'!$B:$AX,48,0)</f>
        <v>51756.832030256905</v>
      </c>
    </row>
    <row r="37" spans="1:11" x14ac:dyDescent="0.35">
      <c r="A37" s="141">
        <v>110382</v>
      </c>
      <c r="B37" s="141">
        <v>8262324</v>
      </c>
      <c r="C37" s="141" t="s">
        <v>140</v>
      </c>
      <c r="D37" s="145">
        <f>VLOOKUP(B37,'[1]New ISB'!$C$4:$F$677,4,0)</f>
        <v>81</v>
      </c>
      <c r="E37" s="145">
        <f>VLOOKUP(A37,'[1]New ISB'!$B:$G,6,0)</f>
        <v>0</v>
      </c>
      <c r="F37" s="145">
        <f>VLOOKUP(A37,'[1]New ISB'!$B:$BO,66,0)</f>
        <v>507038.03161053266</v>
      </c>
      <c r="G37" s="145">
        <f>-VLOOKUP(A37,'[1]New ISB'!$B:$BT,71,0)</f>
        <v>1594.8682919999999</v>
      </c>
      <c r="H37" s="145">
        <f t="shared" si="2"/>
        <v>505443.16331853264</v>
      </c>
      <c r="I37" s="145">
        <f>VLOOKUP(A37,'[1]New ISB'!$B:$BX,75,0)</f>
        <v>17589.75</v>
      </c>
      <c r="J37" s="145">
        <f t="shared" si="1"/>
        <v>487853.41331853264</v>
      </c>
      <c r="K37" s="145">
        <f>VLOOKUP(A37,'[1]New ISB'!$B:$AX,48,0)</f>
        <v>34815.686474976377</v>
      </c>
    </row>
    <row r="38" spans="1:11" x14ac:dyDescent="0.35">
      <c r="A38" s="141">
        <v>139449</v>
      </c>
      <c r="B38" s="141">
        <v>8262331</v>
      </c>
      <c r="C38" s="141" t="s">
        <v>141</v>
      </c>
      <c r="D38" s="145">
        <f>VLOOKUP(B38,'[1]New ISB'!$C$4:$F$677,4,0)</f>
        <v>377</v>
      </c>
      <c r="E38" s="145">
        <f>VLOOKUP(A38,'[1]New ISB'!$B:$G,6,0)</f>
        <v>0</v>
      </c>
      <c r="F38" s="145">
        <f>VLOOKUP(A38,'[1]New ISB'!$B:$BO,66,0)</f>
        <v>1699748.4037145616</v>
      </c>
      <c r="G38" s="145">
        <f>-VLOOKUP(A38,'[1]New ISB'!$B:$BT,71,0)</f>
        <v>0</v>
      </c>
      <c r="H38" s="145">
        <f t="shared" si="2"/>
        <v>1699748.4037145616</v>
      </c>
      <c r="I38" s="145">
        <f>VLOOKUP(A38,'[1]New ISB'!$B:$BX,75,0)</f>
        <v>10956.8</v>
      </c>
      <c r="J38" s="145">
        <f t="shared" si="1"/>
        <v>1688791.6037145616</v>
      </c>
      <c r="K38" s="145">
        <f>VLOOKUP(A38,'[1]New ISB'!$B:$AX,48,0)</f>
        <v>127761.62171189737</v>
      </c>
    </row>
    <row r="39" spans="1:11" x14ac:dyDescent="0.35">
      <c r="A39" s="141">
        <v>146462</v>
      </c>
      <c r="B39" s="141">
        <v>8262349</v>
      </c>
      <c r="C39" s="141" t="s">
        <v>142</v>
      </c>
      <c r="D39" s="145">
        <f>VLOOKUP(B39,'[1]New ISB'!$C$4:$F$677,4,0)</f>
        <v>237</v>
      </c>
      <c r="E39" s="145">
        <f>VLOOKUP(A39,'[1]New ISB'!$B:$G,6,0)</f>
        <v>0</v>
      </c>
      <c r="F39" s="145">
        <f>VLOOKUP(A39,'[1]New ISB'!$B:$BO,66,0)</f>
        <v>1166100.4082442522</v>
      </c>
      <c r="G39" s="145">
        <f>-VLOOKUP(A39,'[1]New ISB'!$B:$BT,71,0)</f>
        <v>0</v>
      </c>
      <c r="H39" s="145">
        <f t="shared" si="2"/>
        <v>1166100.4082442522</v>
      </c>
      <c r="I39" s="145">
        <f>VLOOKUP(A39,'[1]New ISB'!$B:$BX,75,0)</f>
        <v>4531.2</v>
      </c>
      <c r="J39" s="145">
        <f t="shared" si="1"/>
        <v>1161569.2082442523</v>
      </c>
      <c r="K39" s="145">
        <f>VLOOKUP(A39,'[1]New ISB'!$B:$AX,48,0)</f>
        <v>87284.938021231879</v>
      </c>
    </row>
    <row r="40" spans="1:11" x14ac:dyDescent="0.35">
      <c r="A40" s="141">
        <v>147381</v>
      </c>
      <c r="B40" s="141">
        <v>8262334</v>
      </c>
      <c r="C40" s="141" t="s">
        <v>143</v>
      </c>
      <c r="D40" s="145">
        <f>VLOOKUP(B40,'[1]New ISB'!$C$4:$F$677,4,0)</f>
        <v>155</v>
      </c>
      <c r="E40" s="145">
        <f>VLOOKUP(A40,'[1]New ISB'!$B:$G,6,0)</f>
        <v>0</v>
      </c>
      <c r="F40" s="145">
        <f>VLOOKUP(A40,'[1]New ISB'!$B:$BO,66,0)</f>
        <v>785797.806161438</v>
      </c>
      <c r="G40" s="145">
        <f>-VLOOKUP(A40,'[1]New ISB'!$B:$BT,71,0)</f>
        <v>0</v>
      </c>
      <c r="H40" s="145">
        <f t="shared" si="2"/>
        <v>785797.806161438</v>
      </c>
      <c r="I40" s="145">
        <f>VLOOKUP(A40,'[1]New ISB'!$B:$BX,75,0)</f>
        <v>4889.6000000000004</v>
      </c>
      <c r="J40" s="145">
        <f t="shared" si="1"/>
        <v>780908.20616143802</v>
      </c>
      <c r="K40" s="145">
        <f>VLOOKUP(A40,'[1]New ISB'!$B:$AX,48,0)</f>
        <v>52088.363787201175</v>
      </c>
    </row>
    <row r="41" spans="1:11" x14ac:dyDescent="0.35">
      <c r="A41" s="141">
        <v>148229</v>
      </c>
      <c r="B41" s="141">
        <v>8262031</v>
      </c>
      <c r="C41" s="141" t="s">
        <v>144</v>
      </c>
      <c r="D41" s="145">
        <f>VLOOKUP(B41,'[1]New ISB'!$C$4:$F$677,4,0)</f>
        <v>213</v>
      </c>
      <c r="E41" s="145">
        <f>VLOOKUP(A41,'[1]New ISB'!$B:$G,6,0)</f>
        <v>0</v>
      </c>
      <c r="F41" s="145">
        <f>VLOOKUP(A41,'[1]New ISB'!$B:$BO,66,0)</f>
        <v>1028614.2602799295</v>
      </c>
      <c r="G41" s="145">
        <f>-VLOOKUP(A41,'[1]New ISB'!$B:$BT,71,0)</f>
        <v>0</v>
      </c>
      <c r="H41" s="145">
        <f t="shared" si="2"/>
        <v>1028614.2602799295</v>
      </c>
      <c r="I41" s="145">
        <f>VLOOKUP(A41,'[1]New ISB'!$B:$BX,75,0)</f>
        <v>5222.3999999999996</v>
      </c>
      <c r="J41" s="145">
        <f t="shared" si="1"/>
        <v>1023391.8602799295</v>
      </c>
      <c r="K41" s="145">
        <f>VLOOKUP(A41,'[1]New ISB'!$B:$AX,48,0)</f>
        <v>80183.8077264491</v>
      </c>
    </row>
    <row r="42" spans="1:11" x14ac:dyDescent="0.35">
      <c r="A42" s="141">
        <v>132786</v>
      </c>
      <c r="B42" s="141">
        <v>8262006</v>
      </c>
      <c r="C42" s="141" t="s">
        <v>145</v>
      </c>
      <c r="D42" s="145">
        <f>VLOOKUP(B42,'[1]New ISB'!$C$4:$F$677,4,0)</f>
        <v>176</v>
      </c>
      <c r="E42" s="145">
        <f>VLOOKUP(A42,'[1]New ISB'!$B:$G,6,0)</f>
        <v>0</v>
      </c>
      <c r="F42" s="145">
        <f>VLOOKUP(A42,'[1]New ISB'!$B:$BO,66,0)</f>
        <v>892705.85963286716</v>
      </c>
      <c r="G42" s="145">
        <f>-VLOOKUP(A42,'[1]New ISB'!$B:$BT,71,0)</f>
        <v>3465.392832</v>
      </c>
      <c r="H42" s="145">
        <f t="shared" si="2"/>
        <v>889240.46680086711</v>
      </c>
      <c r="I42" s="145">
        <f>VLOOKUP(A42,'[1]New ISB'!$B:$BX,75,0)</f>
        <v>26112</v>
      </c>
      <c r="J42" s="145">
        <f t="shared" si="1"/>
        <v>863128.46680086711</v>
      </c>
      <c r="K42" s="145">
        <f>VLOOKUP(A42,'[1]New ISB'!$B:$AX,48,0)</f>
        <v>58600.797196762709</v>
      </c>
    </row>
    <row r="43" spans="1:11" x14ac:dyDescent="0.35">
      <c r="A43" s="141">
        <v>145043</v>
      </c>
      <c r="B43" s="141">
        <v>8262004</v>
      </c>
      <c r="C43" s="141" t="s">
        <v>146</v>
      </c>
      <c r="D43" s="145">
        <f>VLOOKUP(B43,'[1]New ISB'!$C$4:$F$677,4,0)</f>
        <v>487</v>
      </c>
      <c r="E43" s="145">
        <f>VLOOKUP(A43,'[1]New ISB'!$B:$G,6,0)</f>
        <v>0</v>
      </c>
      <c r="F43" s="145">
        <f>VLOOKUP(A43,'[1]New ISB'!$B:$BO,66,0)</f>
        <v>2506040.720211423</v>
      </c>
      <c r="G43" s="145">
        <f>-VLOOKUP(A43,'[1]New ISB'!$B:$BT,71,0)</f>
        <v>0</v>
      </c>
      <c r="H43" s="145">
        <f t="shared" si="2"/>
        <v>2506040.720211423</v>
      </c>
      <c r="I43" s="145">
        <f>VLOOKUP(A43,'[1]New ISB'!$B:$BX,75,0)</f>
        <v>21401.599999999999</v>
      </c>
      <c r="J43" s="145">
        <f t="shared" si="1"/>
        <v>2484639.1202114229</v>
      </c>
      <c r="K43" s="145">
        <f>VLOOKUP(A43,'[1]New ISB'!$B:$AX,48,0)</f>
        <v>256312.4623157226</v>
      </c>
    </row>
    <row r="44" spans="1:11" x14ac:dyDescent="0.35">
      <c r="A44" s="141">
        <v>145063</v>
      </c>
      <c r="B44" s="141">
        <v>8264004</v>
      </c>
      <c r="C44" s="141" t="s">
        <v>147</v>
      </c>
      <c r="D44" s="145">
        <f>VLOOKUP(B44,'[1]New ISB'!$C$4:$F$677,4,0)</f>
        <v>226.5</v>
      </c>
      <c r="E44" s="145">
        <f>VLOOKUP(A44,'[1]New ISB'!$B:$G,6,0)</f>
        <v>733.5</v>
      </c>
      <c r="F44" s="145">
        <f>VLOOKUP(A44,'[1]New ISB'!$B:$BO,66,0)</f>
        <v>5876114.5647421647</v>
      </c>
      <c r="G44" s="145">
        <f>-VLOOKUP(A44,'[1]New ISB'!$B:$BT,71,0)</f>
        <v>0</v>
      </c>
      <c r="H44" s="145">
        <f t="shared" si="2"/>
        <v>5876114.5647421647</v>
      </c>
      <c r="I44" s="145">
        <f>VLOOKUP(A44,'[1]New ISB'!$B:$BX,75,0)</f>
        <v>63795.199999999997</v>
      </c>
      <c r="J44" s="145">
        <f t="shared" si="1"/>
        <v>5812319.3647421645</v>
      </c>
      <c r="K44" s="145">
        <f>VLOOKUP(A44,'[1]New ISB'!$B:$AX,48,0)</f>
        <v>591511.64013738523</v>
      </c>
    </row>
    <row r="45" spans="1:11" x14ac:dyDescent="0.35">
      <c r="A45" s="141">
        <v>141271</v>
      </c>
      <c r="B45" s="141">
        <v>8262350</v>
      </c>
      <c r="C45" s="141" t="s">
        <v>148</v>
      </c>
      <c r="D45" s="145">
        <f>VLOOKUP(B45,'[1]New ISB'!$C$4:$F$677,4,0)</f>
        <v>50</v>
      </c>
      <c r="E45" s="145">
        <f>VLOOKUP(A45,'[1]New ISB'!$B:$G,6,0)</f>
        <v>0</v>
      </c>
      <c r="F45" s="145">
        <f>VLOOKUP(A45,'[1]New ISB'!$B:$BO,66,0)</f>
        <v>356881.86973231053</v>
      </c>
      <c r="G45" s="145">
        <f>-VLOOKUP(A45,'[1]New ISB'!$B:$BT,71,0)</f>
        <v>0</v>
      </c>
      <c r="H45" s="145">
        <f t="shared" si="2"/>
        <v>356881.86973231053</v>
      </c>
      <c r="I45" s="145">
        <f>VLOOKUP(A45,'[1]New ISB'!$B:$BX,75,0)</f>
        <v>5580.8</v>
      </c>
      <c r="J45" s="145">
        <f t="shared" si="1"/>
        <v>351301.06973231054</v>
      </c>
      <c r="K45" s="145">
        <f>VLOOKUP(A45,'[1]New ISB'!$B:$AX,48,0)</f>
        <v>20349.418915261376</v>
      </c>
    </row>
    <row r="46" spans="1:11" x14ac:dyDescent="0.35">
      <c r="A46" s="141">
        <v>144357</v>
      </c>
      <c r="B46" s="141">
        <v>8262025</v>
      </c>
      <c r="C46" s="141" t="s">
        <v>149</v>
      </c>
      <c r="D46" s="145">
        <f>VLOOKUP(B46,'[1]New ISB'!$C$4:$F$677,4,0)</f>
        <v>300</v>
      </c>
      <c r="E46" s="145">
        <f>VLOOKUP(A46,'[1]New ISB'!$B:$G,6,0)</f>
        <v>0</v>
      </c>
      <c r="F46" s="145">
        <f>VLOOKUP(A46,'[1]New ISB'!$B:$BO,66,0)</f>
        <v>1544978.0303603604</v>
      </c>
      <c r="G46" s="145">
        <f>-VLOOKUP(A46,'[1]New ISB'!$B:$BT,71,0)</f>
        <v>0</v>
      </c>
      <c r="H46" s="145">
        <f t="shared" si="2"/>
        <v>1544978.0303603604</v>
      </c>
      <c r="I46" s="145">
        <f>VLOOKUP(A46,'[1]New ISB'!$B:$BX,75,0)</f>
        <v>7372.8</v>
      </c>
      <c r="J46" s="145">
        <f t="shared" si="1"/>
        <v>1537605.2303603604</v>
      </c>
      <c r="K46" s="145">
        <f>VLOOKUP(A46,'[1]New ISB'!$B:$AX,48,0)</f>
        <v>151123.02313236095</v>
      </c>
    </row>
    <row r="47" spans="1:11" x14ac:dyDescent="0.35">
      <c r="A47" s="141">
        <v>147112</v>
      </c>
      <c r="B47" s="141">
        <v>8262026</v>
      </c>
      <c r="C47" s="141" t="s">
        <v>150</v>
      </c>
      <c r="D47" s="145">
        <f>VLOOKUP(B47,'[1]New ISB'!$C$4:$F$677,4,0)</f>
        <v>167</v>
      </c>
      <c r="E47" s="145">
        <f>VLOOKUP(A47,'[1]New ISB'!$B:$G,6,0)</f>
        <v>0</v>
      </c>
      <c r="F47" s="145">
        <f>VLOOKUP(A47,'[1]New ISB'!$B:$BO,66,0)</f>
        <v>1068493.1511173376</v>
      </c>
      <c r="G47" s="145">
        <f>-VLOOKUP(A47,'[1]New ISB'!$B:$BT,71,0)</f>
        <v>0</v>
      </c>
      <c r="H47" s="145">
        <f t="shared" si="2"/>
        <v>1068493.1511173376</v>
      </c>
      <c r="I47" s="145">
        <f>VLOOKUP(A47,'[1]New ISB'!$B:$BX,75,0)</f>
        <v>38656</v>
      </c>
      <c r="J47" s="145">
        <f t="shared" si="1"/>
        <v>1029837.1511173376</v>
      </c>
      <c r="K47" s="145">
        <f>VLOOKUP(A47,'[1]New ISB'!$B:$AX,48,0)</f>
        <v>131670.76632477576</v>
      </c>
    </row>
    <row r="48" spans="1:11" x14ac:dyDescent="0.35">
      <c r="A48" s="141">
        <v>110242</v>
      </c>
      <c r="B48" s="141">
        <v>8262067</v>
      </c>
      <c r="C48" s="141" t="s">
        <v>151</v>
      </c>
      <c r="D48" s="145">
        <f>VLOOKUP(B48,'[1]New ISB'!$C$4:$F$677,4,0)</f>
        <v>159</v>
      </c>
      <c r="E48" s="145">
        <f>VLOOKUP(A48,'[1]New ISB'!$B:$G,6,0)</f>
        <v>0</v>
      </c>
      <c r="F48" s="145">
        <f>VLOOKUP(A48,'[1]New ISB'!$B:$BO,66,0)</f>
        <v>782412.75701538846</v>
      </c>
      <c r="G48" s="145">
        <f>-VLOOKUP(A48,'[1]New ISB'!$B:$BT,71,0)</f>
        <v>3130.6673879999998</v>
      </c>
      <c r="H48" s="145">
        <f t="shared" si="2"/>
        <v>779282.08962738852</v>
      </c>
      <c r="I48" s="145">
        <f>VLOOKUP(A48,'[1]New ISB'!$B:$BX,75,0)</f>
        <v>13597.75</v>
      </c>
      <c r="J48" s="145">
        <f t="shared" si="1"/>
        <v>765684.33962738852</v>
      </c>
      <c r="K48" s="145">
        <f>VLOOKUP(A48,'[1]New ISB'!$B:$AX,48,0)</f>
        <v>51449.165454928632</v>
      </c>
    </row>
    <row r="49" spans="1:11" x14ac:dyDescent="0.35">
      <c r="A49" s="141">
        <v>132787</v>
      </c>
      <c r="B49" s="141">
        <v>8262007</v>
      </c>
      <c r="C49" s="141" t="s">
        <v>152</v>
      </c>
      <c r="D49" s="145">
        <f>VLOOKUP(B49,'[1]New ISB'!$C$4:$F$677,4,0)</f>
        <v>407</v>
      </c>
      <c r="E49" s="145">
        <f>VLOOKUP(A49,'[1]New ISB'!$B:$G,6,0)</f>
        <v>0</v>
      </c>
      <c r="F49" s="145">
        <f>VLOOKUP(A49,'[1]New ISB'!$B:$BO,66,0)</f>
        <v>1850179</v>
      </c>
      <c r="G49" s="145">
        <f>-VLOOKUP(A49,'[1]New ISB'!$B:$BT,71,0)</f>
        <v>8013.7209239999993</v>
      </c>
      <c r="H49" s="145">
        <f t="shared" si="2"/>
        <v>1842165.279076</v>
      </c>
      <c r="I49" s="145">
        <f>VLOOKUP(A49,'[1]New ISB'!$B:$BX,75,0)</f>
        <v>57344</v>
      </c>
      <c r="J49" s="145">
        <f t="shared" si="1"/>
        <v>1784821.279076</v>
      </c>
      <c r="K49" s="145">
        <f>VLOOKUP(A49,'[1]New ISB'!$B:$AX,48,0)</f>
        <v>120275.4834438715</v>
      </c>
    </row>
    <row r="50" spans="1:11" x14ac:dyDescent="0.35">
      <c r="A50" s="141">
        <v>145736</v>
      </c>
      <c r="B50" s="141">
        <v>8264005</v>
      </c>
      <c r="C50" s="141" t="s">
        <v>153</v>
      </c>
      <c r="D50" s="145">
        <f>VLOOKUP(B50,'[1]New ISB'!$C$4:$F$677,4,0)</f>
        <v>0</v>
      </c>
      <c r="E50" s="145">
        <f>VLOOKUP(A50,'[1]New ISB'!$B:$G,6,0)</f>
        <v>1259</v>
      </c>
      <c r="F50" s="145">
        <f>VLOOKUP(A50,'[1]New ISB'!$B:$BO,66,0)</f>
        <v>8141480.6028692732</v>
      </c>
      <c r="G50" s="145">
        <f>-VLOOKUP(A50,'[1]New ISB'!$B:$BT,71,0)</f>
        <v>0</v>
      </c>
      <c r="H50" s="145">
        <f t="shared" si="2"/>
        <v>8141480.6028692732</v>
      </c>
      <c r="I50" s="145">
        <f>VLOOKUP(A50,'[1]New ISB'!$B:$BX,75,0)</f>
        <v>41216</v>
      </c>
      <c r="J50" s="145">
        <f t="shared" si="1"/>
        <v>8100264.6028692732</v>
      </c>
      <c r="K50" s="145">
        <f>VLOOKUP(A50,'[1]New ISB'!$B:$AX,48,0)</f>
        <v>865073.12682324462</v>
      </c>
    </row>
    <row r="51" spans="1:11" x14ac:dyDescent="0.35">
      <c r="A51" s="141">
        <v>131348</v>
      </c>
      <c r="B51" s="141">
        <v>8262506</v>
      </c>
      <c r="C51" s="141" t="s">
        <v>154</v>
      </c>
      <c r="D51" s="145">
        <f>VLOOKUP(B51,'[1]New ISB'!$C$4:$F$677,4,0)</f>
        <v>179</v>
      </c>
      <c r="E51" s="145">
        <f>VLOOKUP(A51,'[1]New ISB'!$B:$G,6,0)</f>
        <v>0</v>
      </c>
      <c r="F51" s="145">
        <f>VLOOKUP(A51,'[1]New ISB'!$B:$BO,66,0)</f>
        <v>903378.15766345919</v>
      </c>
      <c r="G51" s="145">
        <f>-VLOOKUP(A51,'[1]New ISB'!$B:$BT,71,0)</f>
        <v>3524.4620279999999</v>
      </c>
      <c r="H51" s="145">
        <f t="shared" si="2"/>
        <v>899853.69563545915</v>
      </c>
      <c r="I51" s="145">
        <f>VLOOKUP(A51,'[1]New ISB'!$B:$BX,75,0)</f>
        <v>29440</v>
      </c>
      <c r="J51" s="145">
        <f t="shared" si="1"/>
        <v>870413.69563545915</v>
      </c>
      <c r="K51" s="145">
        <f>VLOOKUP(A51,'[1]New ISB'!$B:$AX,48,0)</f>
        <v>57892.827845562715</v>
      </c>
    </row>
    <row r="52" spans="1:11" x14ac:dyDescent="0.35">
      <c r="A52" s="141">
        <v>139861</v>
      </c>
      <c r="B52" s="141">
        <v>8262332</v>
      </c>
      <c r="C52" s="141" t="s">
        <v>155</v>
      </c>
      <c r="D52" s="145">
        <f>VLOOKUP(B52,'[1]New ISB'!$C$4:$F$677,4,0)</f>
        <v>465</v>
      </c>
      <c r="E52" s="145">
        <f>VLOOKUP(A52,'[1]New ISB'!$B:$G,6,0)</f>
        <v>0</v>
      </c>
      <c r="F52" s="145">
        <f>VLOOKUP(A52,'[1]New ISB'!$B:$BO,66,0)</f>
        <v>2058872.2</v>
      </c>
      <c r="G52" s="145">
        <f>-VLOOKUP(A52,'[1]New ISB'!$B:$BT,71,0)</f>
        <v>0</v>
      </c>
      <c r="H52" s="145">
        <f t="shared" si="2"/>
        <v>2058872.2</v>
      </c>
      <c r="I52" s="145">
        <f>VLOOKUP(A52,'[1]New ISB'!$B:$BX,75,0)</f>
        <v>10547.2</v>
      </c>
      <c r="J52" s="145">
        <f t="shared" si="1"/>
        <v>2048325</v>
      </c>
      <c r="K52" s="145">
        <f>VLOOKUP(A52,'[1]New ISB'!$B:$AX,48,0)</f>
        <v>156439.48914010086</v>
      </c>
    </row>
    <row r="53" spans="1:11" x14ac:dyDescent="0.35">
      <c r="A53" s="141">
        <v>131670</v>
      </c>
      <c r="B53" s="141">
        <v>8262001</v>
      </c>
      <c r="C53" s="141" t="s">
        <v>156</v>
      </c>
      <c r="D53" s="145">
        <f>VLOOKUP(B53,'[1]New ISB'!$C$4:$F$677,4,0)</f>
        <v>131</v>
      </c>
      <c r="E53" s="145">
        <f>VLOOKUP(A53,'[1]New ISB'!$B:$G,6,0)</f>
        <v>0</v>
      </c>
      <c r="F53" s="145">
        <f>VLOOKUP(A53,'[1]New ISB'!$B:$BO,66,0)</f>
        <v>715144.61371505843</v>
      </c>
      <c r="G53" s="145">
        <f>-VLOOKUP(A53,'[1]New ISB'!$B:$BT,71,0)</f>
        <v>2579.3548919999998</v>
      </c>
      <c r="H53" s="145">
        <f t="shared" si="2"/>
        <v>712565.25882305845</v>
      </c>
      <c r="I53" s="145">
        <f>VLOOKUP(A53,'[1]New ISB'!$B:$BX,75,0)</f>
        <v>24825.25</v>
      </c>
      <c r="J53" s="145">
        <f t="shared" si="1"/>
        <v>687740.00882305845</v>
      </c>
      <c r="K53" s="145">
        <f>VLOOKUP(A53,'[1]New ISB'!$B:$AX,48,0)</f>
        <v>44468.977389201558</v>
      </c>
    </row>
    <row r="54" spans="1:11" x14ac:dyDescent="0.35">
      <c r="A54" s="141">
        <v>140734</v>
      </c>
      <c r="B54" s="141">
        <v>8262016</v>
      </c>
      <c r="C54" s="141" t="s">
        <v>157</v>
      </c>
      <c r="D54" s="145">
        <f>VLOOKUP(B54,'[1]New ISB'!$C$4:$F$677,4,0)</f>
        <v>630</v>
      </c>
      <c r="E54" s="145">
        <f>VLOOKUP(A54,'[1]New ISB'!$B:$G,6,0)</f>
        <v>0</v>
      </c>
      <c r="F54" s="145">
        <f>VLOOKUP(A54,'[1]New ISB'!$B:$BO,66,0)</f>
        <v>2790714.8</v>
      </c>
      <c r="G54" s="145">
        <f>-VLOOKUP(A54,'[1]New ISB'!$B:$BT,71,0)</f>
        <v>0</v>
      </c>
      <c r="H54" s="145">
        <f t="shared" si="2"/>
        <v>2790714.8</v>
      </c>
      <c r="I54" s="145">
        <f>VLOOKUP(A54,'[1]New ISB'!$B:$BX,75,0)</f>
        <v>15564.8</v>
      </c>
      <c r="J54" s="145">
        <f t="shared" si="1"/>
        <v>2775150</v>
      </c>
      <c r="K54" s="145">
        <f>VLOOKUP(A54,'[1]New ISB'!$B:$AX,48,0)</f>
        <v>151737.5001578783</v>
      </c>
    </row>
    <row r="55" spans="1:11" x14ac:dyDescent="0.35">
      <c r="A55" s="141">
        <v>144137</v>
      </c>
      <c r="B55" s="141">
        <v>8262008</v>
      </c>
      <c r="C55" s="141" t="s">
        <v>158</v>
      </c>
      <c r="D55" s="145">
        <f>VLOOKUP(B55,'[1]New ISB'!$C$4:$F$677,4,0)</f>
        <v>420</v>
      </c>
      <c r="E55" s="145">
        <f>VLOOKUP(A55,'[1]New ISB'!$B:$G,6,0)</f>
        <v>0</v>
      </c>
      <c r="F55" s="145">
        <f>VLOOKUP(A55,'[1]New ISB'!$B:$BO,66,0)</f>
        <v>1854784.8</v>
      </c>
      <c r="G55" s="145">
        <f>-VLOOKUP(A55,'[1]New ISB'!$B:$BT,71,0)</f>
        <v>0</v>
      </c>
      <c r="H55" s="145">
        <f t="shared" si="2"/>
        <v>1854784.8</v>
      </c>
      <c r="I55" s="145">
        <f>VLOOKUP(A55,'[1]New ISB'!$B:$BX,75,0)</f>
        <v>4684.8</v>
      </c>
      <c r="J55" s="145">
        <f t="shared" si="1"/>
        <v>1850100</v>
      </c>
      <c r="K55" s="145">
        <f>VLOOKUP(A55,'[1]New ISB'!$B:$AX,48,0)</f>
        <v>129211.96398121133</v>
      </c>
    </row>
    <row r="56" spans="1:11" x14ac:dyDescent="0.35">
      <c r="A56" s="141">
        <v>147154</v>
      </c>
      <c r="B56" s="141">
        <v>8262027</v>
      </c>
      <c r="C56" s="141" t="s">
        <v>159</v>
      </c>
      <c r="D56" s="145">
        <f>VLOOKUP(B56,'[1]New ISB'!$C$4:$F$677,4,0)</f>
        <v>191</v>
      </c>
      <c r="E56" s="145">
        <f>VLOOKUP(A56,'[1]New ISB'!$B:$G,6,0)</f>
        <v>0</v>
      </c>
      <c r="F56" s="145">
        <f>VLOOKUP(A56,'[1]New ISB'!$B:$BO,66,0)</f>
        <v>1124024.9368189357</v>
      </c>
      <c r="G56" s="145">
        <f>-VLOOKUP(A56,'[1]New ISB'!$B:$BT,71,0)</f>
        <v>0</v>
      </c>
      <c r="H56" s="145">
        <f t="shared" si="2"/>
        <v>1124024.9368189357</v>
      </c>
      <c r="I56" s="145">
        <f>VLOOKUP(A56,'[1]New ISB'!$B:$BX,75,0)</f>
        <v>3737.6</v>
      </c>
      <c r="J56" s="145">
        <f t="shared" si="1"/>
        <v>1120287.3368189356</v>
      </c>
      <c r="K56" s="145">
        <f>VLOOKUP(A56,'[1]New ISB'!$B:$AX,48,0)</f>
        <v>134954.09519076953</v>
      </c>
    </row>
    <row r="57" spans="1:11" x14ac:dyDescent="0.35">
      <c r="A57" s="141">
        <v>144424</v>
      </c>
      <c r="B57" s="141">
        <v>8262076</v>
      </c>
      <c r="C57" s="141" t="s">
        <v>160</v>
      </c>
      <c r="D57" s="145">
        <f>VLOOKUP(B57,'[1]New ISB'!$C$4:$F$677,4,0)</f>
        <v>573</v>
      </c>
      <c r="E57" s="145">
        <f>VLOOKUP(A57,'[1]New ISB'!$B:$G,6,0)</f>
        <v>0</v>
      </c>
      <c r="F57" s="145">
        <f>VLOOKUP(A57,'[1]New ISB'!$B:$BO,66,0)</f>
        <v>2692490.313421038</v>
      </c>
      <c r="G57" s="145">
        <f>-VLOOKUP(A57,'[1]New ISB'!$B:$BT,71,0)</f>
        <v>0</v>
      </c>
      <c r="H57" s="145">
        <f t="shared" si="2"/>
        <v>2692490.313421038</v>
      </c>
      <c r="I57" s="145">
        <f>VLOOKUP(A57,'[1]New ISB'!$B:$BX,75,0)</f>
        <v>13414.4</v>
      </c>
      <c r="J57" s="145">
        <f t="shared" si="1"/>
        <v>2679075.9134210381</v>
      </c>
      <c r="K57" s="145">
        <f>VLOOKUP(A57,'[1]New ISB'!$B:$AX,48,0)</f>
        <v>267102.94930641796</v>
      </c>
    </row>
    <row r="58" spans="1:11" x14ac:dyDescent="0.35">
      <c r="A58" s="141">
        <v>139057</v>
      </c>
      <c r="B58" s="141">
        <v>8262020</v>
      </c>
      <c r="C58" s="141" t="s">
        <v>161</v>
      </c>
      <c r="D58" s="145">
        <f>VLOOKUP(B58,'[1]New ISB'!$C$4:$F$677,4,0)</f>
        <v>268</v>
      </c>
      <c r="E58" s="145">
        <f>VLOOKUP(A58,'[1]New ISB'!$B:$G,6,0)</f>
        <v>0</v>
      </c>
      <c r="F58" s="145">
        <f>VLOOKUP(A58,'[1]New ISB'!$B:$BO,66,0)</f>
        <v>1470997.2247002055</v>
      </c>
      <c r="G58" s="145">
        <f>-VLOOKUP(A58,'[1]New ISB'!$B:$BT,71,0)</f>
        <v>0</v>
      </c>
      <c r="H58" s="145">
        <f t="shared" si="2"/>
        <v>1470997.2247002055</v>
      </c>
      <c r="I58" s="145">
        <f>VLOOKUP(A58,'[1]New ISB'!$B:$BX,75,0)</f>
        <v>6195.2</v>
      </c>
      <c r="J58" s="145">
        <f t="shared" si="1"/>
        <v>1464802.0247002055</v>
      </c>
      <c r="K58" s="145">
        <f>VLOOKUP(A58,'[1]New ISB'!$B:$AX,48,0)</f>
        <v>169786.60167364223</v>
      </c>
    </row>
    <row r="59" spans="1:11" x14ac:dyDescent="0.35">
      <c r="A59" s="141">
        <v>110405</v>
      </c>
      <c r="B59" s="141">
        <v>8263003</v>
      </c>
      <c r="C59" s="141" t="s">
        <v>162</v>
      </c>
      <c r="D59" s="145">
        <f>VLOOKUP(B59,'[1]New ISB'!$C$4:$F$677,4,0)</f>
        <v>19</v>
      </c>
      <c r="E59" s="145">
        <f>VLOOKUP(A59,'[1]New ISB'!$B:$G,6,0)</f>
        <v>0</v>
      </c>
      <c r="F59" s="145">
        <f>VLOOKUP(A59,'[1]New ISB'!$B:$BO,66,0)</f>
        <v>262557.83343572612</v>
      </c>
      <c r="G59" s="145">
        <f>-VLOOKUP(A59,'[1]New ISB'!$B:$BT,71,0)</f>
        <v>374.10490799999997</v>
      </c>
      <c r="H59" s="145">
        <f t="shared" si="2"/>
        <v>262183.72852772614</v>
      </c>
      <c r="I59" s="145">
        <f>VLOOKUP(A59,'[1]New ISB'!$B:$BX,75,0)</f>
        <v>0</v>
      </c>
      <c r="J59" s="145">
        <f t="shared" si="1"/>
        <v>262183.72852772614</v>
      </c>
      <c r="K59" s="145">
        <f>VLOOKUP(A59,'[1]New ISB'!$B:$AX,48,0)</f>
        <v>5351.1103479521844</v>
      </c>
    </row>
    <row r="60" spans="1:11" x14ac:dyDescent="0.35">
      <c r="A60" s="141">
        <v>135270</v>
      </c>
      <c r="B60" s="141">
        <v>8263390</v>
      </c>
      <c r="C60" s="141" t="s">
        <v>163</v>
      </c>
      <c r="D60" s="145">
        <f>VLOOKUP(B60,'[1]New ISB'!$C$4:$F$677,4,0)</f>
        <v>563.5</v>
      </c>
      <c r="E60" s="145">
        <f>VLOOKUP(A60,'[1]New ISB'!$B:$G,6,0)</f>
        <v>0</v>
      </c>
      <c r="F60" s="145">
        <f>VLOOKUP(A60,'[1]New ISB'!$B:$BO,66,0)</f>
        <v>2710472.6971538248</v>
      </c>
      <c r="G60" s="145">
        <f>-VLOOKUP(A60,'[1]New ISB'!$B:$BT,71,0)</f>
        <v>11095.163982</v>
      </c>
      <c r="H60" s="145">
        <f t="shared" si="2"/>
        <v>2699377.5331718246</v>
      </c>
      <c r="I60" s="145">
        <f>VLOOKUP(A60,'[1]New ISB'!$B:$BX,75,0)</f>
        <v>83968</v>
      </c>
      <c r="J60" s="145">
        <f t="shared" si="1"/>
        <v>2615409.5331718246</v>
      </c>
      <c r="K60" s="145">
        <f>VLOOKUP(A60,'[1]New ISB'!$B:$AX,48,0)</f>
        <v>266967.3153518911</v>
      </c>
    </row>
    <row r="61" spans="1:11" x14ac:dyDescent="0.35">
      <c r="A61" s="141">
        <v>110406</v>
      </c>
      <c r="B61" s="141">
        <v>8263004</v>
      </c>
      <c r="C61" s="141" t="s">
        <v>164</v>
      </c>
      <c r="D61" s="145">
        <f>VLOOKUP(B61,'[1]New ISB'!$C$4:$F$677,4,0)</f>
        <v>33</v>
      </c>
      <c r="E61" s="145">
        <f>VLOOKUP(A61,'[1]New ISB'!$B:$G,6,0)</f>
        <v>0</v>
      </c>
      <c r="F61" s="145">
        <f>VLOOKUP(A61,'[1]New ISB'!$B:$BO,66,0)</f>
        <v>317481.45472655259</v>
      </c>
      <c r="G61" s="145">
        <f>-VLOOKUP(A61,'[1]New ISB'!$B:$BT,71,0)</f>
        <v>649.76115600000003</v>
      </c>
      <c r="H61" s="145">
        <f t="shared" si="2"/>
        <v>316831.69357055257</v>
      </c>
      <c r="I61" s="145">
        <f>VLOOKUP(A61,'[1]New ISB'!$B:$BX,75,0)</f>
        <v>0</v>
      </c>
      <c r="J61" s="145">
        <f t="shared" si="1"/>
        <v>316831.69357055257</v>
      </c>
      <c r="K61" s="145">
        <f>VLOOKUP(A61,'[1]New ISB'!$B:$AX,48,0)</f>
        <v>10667.860900396317</v>
      </c>
    </row>
    <row r="62" spans="1:11" x14ac:dyDescent="0.35">
      <c r="A62" s="141">
        <v>136454</v>
      </c>
      <c r="B62" s="141">
        <v>8264703</v>
      </c>
      <c r="C62" s="141" t="s">
        <v>165</v>
      </c>
      <c r="D62" s="145">
        <f>VLOOKUP(B62,'[1]New ISB'!$C$4:$F$677,4,0)</f>
        <v>530.5</v>
      </c>
      <c r="E62" s="145">
        <f>VLOOKUP(A62,'[1]New ISB'!$B:$G,6,0)</f>
        <v>1506</v>
      </c>
      <c r="F62" s="145">
        <f>VLOOKUP(A62,'[1]New ISB'!$B:$BO,66,0)</f>
        <v>11068799.435498813</v>
      </c>
      <c r="G62" s="145">
        <f>-VLOOKUP(A62,'[1]New ISB'!$B:$BT,71,0)</f>
        <v>0</v>
      </c>
      <c r="H62" s="145">
        <f t="shared" si="2"/>
        <v>11068799.435498813</v>
      </c>
      <c r="I62" s="145">
        <f>VLOOKUP(A62,'[1]New ISB'!$B:$BX,75,0)</f>
        <v>63180.800000000003</v>
      </c>
      <c r="J62" s="145">
        <f t="shared" si="1"/>
        <v>11005618.635498812</v>
      </c>
      <c r="K62" s="145">
        <f>VLOOKUP(A62,'[1]New ISB'!$B:$AX,48,0)</f>
        <v>814703.91196227807</v>
      </c>
    </row>
    <row r="63" spans="1:11" x14ac:dyDescent="0.35">
      <c r="A63" s="141">
        <v>110240</v>
      </c>
      <c r="B63" s="141">
        <v>8262062</v>
      </c>
      <c r="C63" s="141" t="s">
        <v>166</v>
      </c>
      <c r="D63" s="145">
        <f>VLOOKUP(B63,'[1]New ISB'!$C$4:$F$677,4,0)</f>
        <v>134</v>
      </c>
      <c r="E63" s="145">
        <f>VLOOKUP(A63,'[1]New ISB'!$B:$G,6,0)</f>
        <v>0</v>
      </c>
      <c r="F63" s="145">
        <f>VLOOKUP(A63,'[1]New ISB'!$B:$BO,66,0)</f>
        <v>800524.78998510842</v>
      </c>
      <c r="G63" s="145">
        <f>-VLOOKUP(A63,'[1]New ISB'!$B:$BT,71,0)</f>
        <v>2638.4240879999998</v>
      </c>
      <c r="H63" s="145">
        <f t="shared" si="2"/>
        <v>797886.36589710845</v>
      </c>
      <c r="I63" s="145">
        <f>VLOOKUP(A63,'[1]New ISB'!$B:$BX,75,0)</f>
        <v>31744</v>
      </c>
      <c r="J63" s="145">
        <f t="shared" si="1"/>
        <v>766142.36589710845</v>
      </c>
      <c r="K63" s="145">
        <f>VLOOKUP(A63,'[1]New ISB'!$B:$AX,48,0)</f>
        <v>65840.762854330416</v>
      </c>
    </row>
    <row r="64" spans="1:11" x14ac:dyDescent="0.35">
      <c r="A64" s="141">
        <v>136792</v>
      </c>
      <c r="B64" s="141">
        <v>8262082</v>
      </c>
      <c r="C64" s="141" t="s">
        <v>167</v>
      </c>
      <c r="D64" s="145">
        <f>VLOOKUP(B64,'[1]New ISB'!$C$4:$F$677,4,0)</f>
        <v>230</v>
      </c>
      <c r="E64" s="145">
        <f>VLOOKUP(A64,'[1]New ISB'!$B:$G,6,0)</f>
        <v>0</v>
      </c>
      <c r="F64" s="145">
        <f>VLOOKUP(A64,'[1]New ISB'!$B:$BO,66,0)</f>
        <v>1062239.1877686316</v>
      </c>
      <c r="G64" s="145">
        <f>-VLOOKUP(A64,'[1]New ISB'!$B:$BT,71,0)</f>
        <v>0</v>
      </c>
      <c r="H64" s="145">
        <f t="shared" si="2"/>
        <v>1062239.1877686316</v>
      </c>
      <c r="I64" s="145">
        <f>VLOOKUP(A64,'[1]New ISB'!$B:$BX,75,0)</f>
        <v>6707.2</v>
      </c>
      <c r="J64" s="145">
        <f t="shared" si="1"/>
        <v>1055531.9877686317</v>
      </c>
      <c r="K64" s="145">
        <f>VLOOKUP(A64,'[1]New ISB'!$B:$AX,48,0)</f>
        <v>77354.297988896171</v>
      </c>
    </row>
    <row r="65" spans="1:11" x14ac:dyDescent="0.35">
      <c r="A65" s="141">
        <v>143263</v>
      </c>
      <c r="B65" s="141">
        <v>8262281</v>
      </c>
      <c r="C65" s="141" t="s">
        <v>168</v>
      </c>
      <c r="D65" s="145">
        <f>VLOOKUP(B65,'[1]New ISB'!$C$4:$F$677,4,0)</f>
        <v>376</v>
      </c>
      <c r="E65" s="145">
        <f>VLOOKUP(A65,'[1]New ISB'!$B:$G,6,0)</f>
        <v>0</v>
      </c>
      <c r="F65" s="145">
        <f>VLOOKUP(A65,'[1]New ISB'!$B:$BO,66,0)</f>
        <v>1666520</v>
      </c>
      <c r="G65" s="145">
        <f>-VLOOKUP(A65,'[1]New ISB'!$B:$BT,71,0)</f>
        <v>0</v>
      </c>
      <c r="H65" s="145">
        <f t="shared" si="2"/>
        <v>1666520</v>
      </c>
      <c r="I65" s="145">
        <f>VLOOKUP(A65,'[1]New ISB'!$B:$BX,75,0)</f>
        <v>10240</v>
      </c>
      <c r="J65" s="145">
        <f t="shared" si="1"/>
        <v>1656280</v>
      </c>
      <c r="K65" s="145">
        <f>VLOOKUP(A65,'[1]New ISB'!$B:$AX,48,0)</f>
        <v>115422.31175298021</v>
      </c>
    </row>
    <row r="66" spans="1:11" x14ac:dyDescent="0.35">
      <c r="A66" s="141">
        <v>138605</v>
      </c>
      <c r="B66" s="141">
        <v>8262019</v>
      </c>
      <c r="C66" s="141" t="s">
        <v>169</v>
      </c>
      <c r="D66" s="145">
        <f>VLOOKUP(B66,'[1]New ISB'!$C$4:$F$677,4,0)</f>
        <v>356</v>
      </c>
      <c r="E66" s="145">
        <f>VLOOKUP(A66,'[1]New ISB'!$B:$G,6,0)</f>
        <v>0</v>
      </c>
      <c r="F66" s="145">
        <f>VLOOKUP(A66,'[1]New ISB'!$B:$BO,66,0)</f>
        <v>1793204.9148220089</v>
      </c>
      <c r="G66" s="145">
        <f>-VLOOKUP(A66,'[1]New ISB'!$B:$BT,71,0)</f>
        <v>0</v>
      </c>
      <c r="H66" s="145">
        <f t="shared" si="2"/>
        <v>1793204.9148220089</v>
      </c>
      <c r="I66" s="145">
        <f>VLOOKUP(A66,'[1]New ISB'!$B:$BX,75,0)</f>
        <v>12595.2</v>
      </c>
      <c r="J66" s="145">
        <f t="shared" si="1"/>
        <v>1780609.714822009</v>
      </c>
      <c r="K66" s="145">
        <f>VLOOKUP(A66,'[1]New ISB'!$B:$AX,48,0)</f>
        <v>177922.12242880024</v>
      </c>
    </row>
    <row r="67" spans="1:11" x14ac:dyDescent="0.35">
      <c r="A67" s="141">
        <v>137052</v>
      </c>
      <c r="B67" s="141">
        <v>8264018</v>
      </c>
      <c r="C67" s="141" t="s">
        <v>170</v>
      </c>
      <c r="D67" s="145">
        <f>VLOOKUP(B67,'[1]New ISB'!$C$4:$F$677,4,0)</f>
        <v>0</v>
      </c>
      <c r="E67" s="145">
        <f>VLOOKUP(A67,'[1]New ISB'!$B:$G,6,0)</f>
        <v>1818</v>
      </c>
      <c r="F67" s="145">
        <f>VLOOKUP(A67,'[1]New ISB'!$B:$BO,66,0)</f>
        <v>10780096.727312783</v>
      </c>
      <c r="G67" s="145">
        <f>-VLOOKUP(A67,'[1]New ISB'!$B:$BT,71,0)</f>
        <v>0</v>
      </c>
      <c r="H67" s="145">
        <f t="shared" si="2"/>
        <v>10780096.727312783</v>
      </c>
      <c r="I67" s="145">
        <f>VLOOKUP(A67,'[1]New ISB'!$B:$BX,75,0)</f>
        <v>73864.27</v>
      </c>
      <c r="J67" s="145">
        <f t="shared" ref="J67:J107" si="3">H67-I67</f>
        <v>10706232.457312783</v>
      </c>
      <c r="K67" s="145">
        <f>VLOOKUP(A67,'[1]New ISB'!$B:$AX,48,0)</f>
        <v>871455.16641517123</v>
      </c>
    </row>
    <row r="68" spans="1:11" x14ac:dyDescent="0.35">
      <c r="A68" s="141">
        <v>136853</v>
      </c>
      <c r="B68" s="141">
        <v>8263388</v>
      </c>
      <c r="C68" s="141" t="s">
        <v>171</v>
      </c>
      <c r="D68" s="145">
        <f>VLOOKUP(B68,'[1]New ISB'!$C$4:$F$677,4,0)</f>
        <v>648</v>
      </c>
      <c r="E68" s="145">
        <f>VLOOKUP(A68,'[1]New ISB'!$B:$G,6,0)</f>
        <v>0</v>
      </c>
      <c r="F68" s="145">
        <f>VLOOKUP(A68,'[1]New ISB'!$B:$BO,66,0)</f>
        <v>2939888.6</v>
      </c>
      <c r="G68" s="145">
        <f>-VLOOKUP(A68,'[1]New ISB'!$B:$BT,71,0)</f>
        <v>0</v>
      </c>
      <c r="H68" s="145">
        <f t="shared" ref="H68:H107" si="4">F68-G68</f>
        <v>2939888.6</v>
      </c>
      <c r="I68" s="145">
        <f>VLOOKUP(A68,'[1]New ISB'!$B:$BX,75,0)</f>
        <v>19609.599999999999</v>
      </c>
      <c r="J68" s="145">
        <f t="shared" si="3"/>
        <v>2920279</v>
      </c>
      <c r="K68" s="145">
        <f>VLOOKUP(A68,'[1]New ISB'!$B:$AX,48,0)</f>
        <v>200212.89081993781</v>
      </c>
    </row>
    <row r="69" spans="1:11" x14ac:dyDescent="0.35">
      <c r="A69" s="141">
        <v>110330</v>
      </c>
      <c r="B69" s="141">
        <v>8262247</v>
      </c>
      <c r="C69" s="141" t="s">
        <v>172</v>
      </c>
      <c r="D69" s="145">
        <f>VLOOKUP(B69,'[1]New ISB'!$C$4:$F$677,4,0)</f>
        <v>119</v>
      </c>
      <c r="E69" s="145">
        <f>VLOOKUP(A69,'[1]New ISB'!$B:$G,6,0)</f>
        <v>0</v>
      </c>
      <c r="F69" s="145">
        <f>VLOOKUP(A69,'[1]New ISB'!$B:$BO,66,0)</f>
        <v>696255.69598396192</v>
      </c>
      <c r="G69" s="145">
        <f>-VLOOKUP(A69,'[1]New ISB'!$B:$BT,71,0)</f>
        <v>2343.0781079999997</v>
      </c>
      <c r="H69" s="145">
        <f t="shared" si="4"/>
        <v>693912.61787596194</v>
      </c>
      <c r="I69" s="145">
        <f>VLOOKUP(A69,'[1]New ISB'!$B:$BX,75,0)</f>
        <v>17465</v>
      </c>
      <c r="J69" s="145">
        <f t="shared" si="3"/>
        <v>676447.61787596194</v>
      </c>
      <c r="K69" s="145">
        <f>VLOOKUP(A69,'[1]New ISB'!$B:$AX,48,0)</f>
        <v>60615.451935771547</v>
      </c>
    </row>
    <row r="70" spans="1:11" x14ac:dyDescent="0.35">
      <c r="A70" s="141">
        <v>131718</v>
      </c>
      <c r="B70" s="141">
        <v>8262002</v>
      </c>
      <c r="C70" s="141" t="s">
        <v>173</v>
      </c>
      <c r="D70" s="145">
        <f>VLOOKUP(B70,'[1]New ISB'!$C$4:$F$677,4,0)</f>
        <v>630</v>
      </c>
      <c r="E70" s="145">
        <f>VLOOKUP(A70,'[1]New ISB'!$B:$G,6,0)</f>
        <v>0</v>
      </c>
      <c r="F70" s="145">
        <f>VLOOKUP(A70,'[1]New ISB'!$B:$BO,66,0)</f>
        <v>2788154.8</v>
      </c>
      <c r="G70" s="145">
        <f>-VLOOKUP(A70,'[1]New ISB'!$B:$BT,71,0)</f>
        <v>12404.53116</v>
      </c>
      <c r="H70" s="145">
        <f t="shared" si="4"/>
        <v>2775750.26884</v>
      </c>
      <c r="I70" s="145">
        <f>VLOOKUP(A70,'[1]New ISB'!$B:$BX,75,0)</f>
        <v>13004.8</v>
      </c>
      <c r="J70" s="145">
        <f t="shared" si="3"/>
        <v>2762745.4688400002</v>
      </c>
      <c r="K70" s="145">
        <f>VLOOKUP(A70,'[1]New ISB'!$B:$AX,48,0)</f>
        <v>187798.03523786442</v>
      </c>
    </row>
    <row r="71" spans="1:11" x14ac:dyDescent="0.35">
      <c r="A71" s="141">
        <v>110380</v>
      </c>
      <c r="B71" s="141">
        <v>8262322</v>
      </c>
      <c r="C71" s="141" t="s">
        <v>174</v>
      </c>
      <c r="D71" s="145">
        <f>VLOOKUP(B71,'[1]New ISB'!$C$4:$F$677,4,0)</f>
        <v>78</v>
      </c>
      <c r="E71" s="145">
        <f>VLOOKUP(A71,'[1]New ISB'!$B:$G,6,0)</f>
        <v>0</v>
      </c>
      <c r="F71" s="145">
        <f>VLOOKUP(A71,'[1]New ISB'!$B:$BO,66,0)</f>
        <v>535642.8017065879</v>
      </c>
      <c r="G71" s="145">
        <f>-VLOOKUP(A71,'[1]New ISB'!$B:$BT,71,0)</f>
        <v>1535.799096</v>
      </c>
      <c r="H71" s="145">
        <f t="shared" si="4"/>
        <v>534107.00261058786</v>
      </c>
      <c r="I71" s="145">
        <f>VLOOKUP(A71,'[1]New ISB'!$B:$BX,75,0)</f>
        <v>20334.25</v>
      </c>
      <c r="J71" s="145">
        <f t="shared" si="3"/>
        <v>513772.75261058786</v>
      </c>
      <c r="K71" s="145">
        <f>VLOOKUP(A71,'[1]New ISB'!$B:$AX,48,0)</f>
        <v>46935.466472362124</v>
      </c>
    </row>
    <row r="72" spans="1:11" x14ac:dyDescent="0.35">
      <c r="A72" s="141">
        <v>135272</v>
      </c>
      <c r="B72" s="141">
        <v>8263392</v>
      </c>
      <c r="C72" s="141" t="s">
        <v>175</v>
      </c>
      <c r="D72" s="145">
        <f>VLOOKUP(B72,'[1]New ISB'!$C$4:$F$677,4,0)</f>
        <v>626</v>
      </c>
      <c r="E72" s="145">
        <f>VLOOKUP(A72,'[1]New ISB'!$B:$G,6,0)</f>
        <v>0</v>
      </c>
      <c r="F72" s="145">
        <f>VLOOKUP(A72,'[1]New ISB'!$B:$BO,66,0)</f>
        <v>2827674</v>
      </c>
      <c r="G72" s="145">
        <f>-VLOOKUP(A72,'[1]New ISB'!$B:$BT,71,0)</f>
        <v>0</v>
      </c>
      <c r="H72" s="145">
        <f t="shared" si="4"/>
        <v>2827674</v>
      </c>
      <c r="I72" s="145">
        <f>VLOOKUP(A72,'[1]New ISB'!$B:$BX,75,0)</f>
        <v>70144</v>
      </c>
      <c r="J72" s="145">
        <f t="shared" si="3"/>
        <v>2757530</v>
      </c>
      <c r="K72" s="145">
        <f>VLOOKUP(A72,'[1]New ISB'!$B:$AX,48,0)</f>
        <v>157874.38594113587</v>
      </c>
    </row>
    <row r="73" spans="1:11" x14ac:dyDescent="0.35">
      <c r="A73" s="141">
        <v>138933</v>
      </c>
      <c r="B73" s="141">
        <v>8265208</v>
      </c>
      <c r="C73" s="141" t="s">
        <v>176</v>
      </c>
      <c r="D73" s="145">
        <f>VLOOKUP(B73,'[1]New ISB'!$C$4:$F$677,4,0)</f>
        <v>419</v>
      </c>
      <c r="E73" s="145">
        <f>VLOOKUP(A73,'[1]New ISB'!$B:$G,6,0)</f>
        <v>0</v>
      </c>
      <c r="F73" s="145">
        <f>VLOOKUP(A73,'[1]New ISB'!$B:$BO,66,0)</f>
        <v>1976460.9975393896</v>
      </c>
      <c r="G73" s="145">
        <f>-VLOOKUP(A73,'[1]New ISB'!$B:$BT,71,0)</f>
        <v>0</v>
      </c>
      <c r="H73" s="145">
        <f t="shared" si="4"/>
        <v>1976460.9975393896</v>
      </c>
      <c r="I73" s="145">
        <f>VLOOKUP(A73,'[1]New ISB'!$B:$BX,75,0)</f>
        <v>14336</v>
      </c>
      <c r="J73" s="145">
        <f t="shared" si="3"/>
        <v>1962124.9975393896</v>
      </c>
      <c r="K73" s="145">
        <f>VLOOKUP(A73,'[1]New ISB'!$B:$AX,48,0)</f>
        <v>186198.74187073269</v>
      </c>
    </row>
    <row r="74" spans="1:11" x14ac:dyDescent="0.35">
      <c r="A74" s="141">
        <v>110252</v>
      </c>
      <c r="B74" s="141">
        <v>8262112</v>
      </c>
      <c r="C74" s="141" t="s">
        <v>177</v>
      </c>
      <c r="D74" s="145">
        <f>VLOOKUP(B74,'[1]New ISB'!$C$4:$F$677,4,0)</f>
        <v>175</v>
      </c>
      <c r="E74" s="145">
        <f>VLOOKUP(A74,'[1]New ISB'!$B:$G,6,0)</f>
        <v>0</v>
      </c>
      <c r="F74" s="145">
        <f>VLOOKUP(A74,'[1]New ISB'!$B:$BO,66,0)</f>
        <v>871257.26729618222</v>
      </c>
      <c r="G74" s="145">
        <f>-VLOOKUP(A74,'[1]New ISB'!$B:$BT,71,0)</f>
        <v>3445.7030999999997</v>
      </c>
      <c r="H74" s="145">
        <f t="shared" si="4"/>
        <v>867811.56419618218</v>
      </c>
      <c r="I74" s="145">
        <f>VLOOKUP(A74,'[1]New ISB'!$B:$BX,75,0)</f>
        <v>30208</v>
      </c>
      <c r="J74" s="145">
        <f t="shared" si="3"/>
        <v>837603.56419618218</v>
      </c>
      <c r="K74" s="145">
        <f>VLOOKUP(A74,'[1]New ISB'!$B:$AX,48,0)</f>
        <v>58012.545160618494</v>
      </c>
    </row>
    <row r="75" spans="1:11" x14ac:dyDescent="0.35">
      <c r="A75" s="141">
        <v>136730</v>
      </c>
      <c r="B75" s="141">
        <v>8264097</v>
      </c>
      <c r="C75" s="141" t="s">
        <v>178</v>
      </c>
      <c r="D75" s="145">
        <f>VLOOKUP(B75,'[1]New ISB'!$C$4:$F$677,4,0)</f>
        <v>0</v>
      </c>
      <c r="E75" s="145">
        <f>VLOOKUP(A75,'[1]New ISB'!$B:$G,6,0)</f>
        <v>1501</v>
      </c>
      <c r="F75" s="145">
        <f>VLOOKUP(A75,'[1]New ISB'!$B:$BO,66,0)</f>
        <v>9015920.3606630992</v>
      </c>
      <c r="G75" s="145">
        <f>-VLOOKUP(A75,'[1]New ISB'!$B:$BT,71,0)</f>
        <v>0</v>
      </c>
      <c r="H75" s="145">
        <f t="shared" si="4"/>
        <v>9015920.3606630992</v>
      </c>
      <c r="I75" s="145">
        <f>VLOOKUP(A75,'[1]New ISB'!$B:$BX,75,0)</f>
        <v>76800</v>
      </c>
      <c r="J75" s="145">
        <f t="shared" si="3"/>
        <v>8939120.3606630992</v>
      </c>
      <c r="K75" s="145">
        <f>VLOOKUP(A75,'[1]New ISB'!$B:$AX,48,0)</f>
        <v>724989.43759484286</v>
      </c>
    </row>
    <row r="76" spans="1:11" x14ac:dyDescent="0.35">
      <c r="A76" s="141">
        <v>138715</v>
      </c>
      <c r="B76" s="141">
        <v>8262319</v>
      </c>
      <c r="C76" s="141" t="s">
        <v>179</v>
      </c>
      <c r="D76" s="145">
        <f>VLOOKUP(B76,'[1]New ISB'!$C$4:$F$677,4,0)</f>
        <v>138</v>
      </c>
      <c r="E76" s="145">
        <f>VLOOKUP(A76,'[1]New ISB'!$B:$G,6,0)</f>
        <v>0</v>
      </c>
      <c r="F76" s="145">
        <f>VLOOKUP(A76,'[1]New ISB'!$B:$BO,66,0)</f>
        <v>775358.57295604888</v>
      </c>
      <c r="G76" s="145">
        <f>-VLOOKUP(A76,'[1]New ISB'!$B:$BT,71,0)</f>
        <v>0</v>
      </c>
      <c r="H76" s="145">
        <f t="shared" si="4"/>
        <v>775358.57295604888</v>
      </c>
      <c r="I76" s="145">
        <f>VLOOKUP(A76,'[1]New ISB'!$B:$BX,75,0)</f>
        <v>4249.6000000000004</v>
      </c>
      <c r="J76" s="145">
        <f t="shared" si="3"/>
        <v>771108.97295604891</v>
      </c>
      <c r="K76" s="145">
        <f>VLOOKUP(A76,'[1]New ISB'!$B:$AX,48,0)</f>
        <v>67167.654041134752</v>
      </c>
    </row>
    <row r="77" spans="1:11" x14ac:dyDescent="0.35">
      <c r="A77" s="141">
        <v>110407</v>
      </c>
      <c r="B77" s="141">
        <v>8263005</v>
      </c>
      <c r="C77" s="141" t="s">
        <v>180</v>
      </c>
      <c r="D77" s="145">
        <f>VLOOKUP(B77,'[1]New ISB'!$C$4:$F$677,4,0)</f>
        <v>17</v>
      </c>
      <c r="E77" s="145">
        <f>VLOOKUP(A77,'[1]New ISB'!$B:$G,6,0)</f>
        <v>0</v>
      </c>
      <c r="F77" s="145">
        <f>VLOOKUP(A77,'[1]New ISB'!$B:$BO,66,0)</f>
        <v>258165.6727485267</v>
      </c>
      <c r="G77" s="145">
        <f>-VLOOKUP(A77,'[1]New ISB'!$B:$BT,71,0)</f>
        <v>334.72544399999998</v>
      </c>
      <c r="H77" s="145">
        <f t="shared" si="4"/>
        <v>257830.94730452669</v>
      </c>
      <c r="I77" s="145">
        <f>VLOOKUP(A77,'[1]New ISB'!$B:$BX,75,0)</f>
        <v>0</v>
      </c>
      <c r="J77" s="145">
        <f t="shared" si="3"/>
        <v>257830.94730452669</v>
      </c>
      <c r="K77" s="145">
        <f>VLOOKUP(A77,'[1]New ISB'!$B:$AX,48,0)</f>
        <v>5537.5496188462475</v>
      </c>
    </row>
    <row r="78" spans="1:11" x14ac:dyDescent="0.35">
      <c r="A78" s="141">
        <v>138439</v>
      </c>
      <c r="B78" s="141">
        <v>8264002</v>
      </c>
      <c r="C78" s="141" t="s">
        <v>181</v>
      </c>
      <c r="D78" s="145">
        <f>VLOOKUP(B78,'[1]New ISB'!$C$4:$F$677,4,0)</f>
        <v>0</v>
      </c>
      <c r="E78" s="145">
        <f>VLOOKUP(A78,'[1]New ISB'!$B:$G,6,0)</f>
        <v>617</v>
      </c>
      <c r="F78" s="145">
        <f>VLOOKUP(A78,'[1]New ISB'!$B:$BO,66,0)</f>
        <v>4527725.6444100859</v>
      </c>
      <c r="G78" s="145">
        <f>-VLOOKUP(A78,'[1]New ISB'!$B:$BT,71,0)</f>
        <v>0</v>
      </c>
      <c r="H78" s="145">
        <f t="shared" si="4"/>
        <v>4527725.6444100859</v>
      </c>
      <c r="I78" s="145">
        <f>VLOOKUP(A78,'[1]New ISB'!$B:$BX,75,0)</f>
        <v>27904</v>
      </c>
      <c r="J78" s="145">
        <f t="shared" si="3"/>
        <v>4499821.6444100859</v>
      </c>
      <c r="K78" s="145">
        <f>VLOOKUP(A78,'[1]New ISB'!$B:$AX,48,0)</f>
        <v>557987.41646234714</v>
      </c>
    </row>
    <row r="79" spans="1:11" x14ac:dyDescent="0.35">
      <c r="A79" s="141">
        <v>110363</v>
      </c>
      <c r="B79" s="141">
        <v>8262299</v>
      </c>
      <c r="C79" s="141" t="s">
        <v>182</v>
      </c>
      <c r="D79" s="145">
        <f>VLOOKUP(B79,'[1]New ISB'!$C$4:$F$677,4,0)</f>
        <v>181</v>
      </c>
      <c r="E79" s="145">
        <f>VLOOKUP(A79,'[1]New ISB'!$B:$G,6,0)</f>
        <v>0</v>
      </c>
      <c r="F79" s="145">
        <f>VLOOKUP(A79,'[1]New ISB'!$B:$BO,66,0)</f>
        <v>963952.89009481901</v>
      </c>
      <c r="G79" s="145">
        <f>-VLOOKUP(A79,'[1]New ISB'!$B:$BT,71,0)</f>
        <v>3563.841492</v>
      </c>
      <c r="H79" s="145">
        <f t="shared" si="4"/>
        <v>960389.04860281898</v>
      </c>
      <c r="I79" s="145">
        <f>VLOOKUP(A79,'[1]New ISB'!$B:$BX,75,0)</f>
        <v>9320.7000000000007</v>
      </c>
      <c r="J79" s="145">
        <f t="shared" si="3"/>
        <v>951068.34860281902</v>
      </c>
      <c r="K79" s="145">
        <f>VLOOKUP(A79,'[1]New ISB'!$B:$AX,48,0)</f>
        <v>81430.515174494023</v>
      </c>
    </row>
    <row r="80" spans="1:11" x14ac:dyDescent="0.35">
      <c r="A80" s="141">
        <v>110443</v>
      </c>
      <c r="B80" s="141">
        <v>8263066</v>
      </c>
      <c r="C80" s="141" t="s">
        <v>183</v>
      </c>
      <c r="D80" s="145">
        <f>VLOOKUP(B80,'[1]New ISB'!$C$4:$F$677,4,0)</f>
        <v>13</v>
      </c>
      <c r="E80" s="145">
        <f>VLOOKUP(A80,'[1]New ISB'!$B:$G,6,0)</f>
        <v>0</v>
      </c>
      <c r="F80" s="145">
        <f>VLOOKUP(A80,'[1]New ISB'!$B:$BO,66,0)</f>
        <v>188159.99231709063</v>
      </c>
      <c r="G80" s="145">
        <f>-VLOOKUP(A80,'[1]New ISB'!$B:$BT,71,0)</f>
        <v>255.96651599999998</v>
      </c>
      <c r="H80" s="145">
        <f t="shared" si="4"/>
        <v>187904.02580109064</v>
      </c>
      <c r="I80" s="145">
        <f>VLOOKUP(A80,'[1]New ISB'!$B:$BX,75,0)</f>
        <v>0</v>
      </c>
      <c r="J80" s="145">
        <f t="shared" si="3"/>
        <v>187904.02580109064</v>
      </c>
      <c r="K80" s="145">
        <f>VLOOKUP(A80,'[1]New ISB'!$B:$AX,48,0)</f>
        <v>5796.4677229268837</v>
      </c>
    </row>
    <row r="81" spans="1:11" x14ac:dyDescent="0.35">
      <c r="A81" s="141">
        <v>134318</v>
      </c>
      <c r="B81" s="141">
        <v>8263383</v>
      </c>
      <c r="C81" s="141" t="s">
        <v>184</v>
      </c>
      <c r="D81" s="145">
        <f>VLOOKUP(B81,'[1]New ISB'!$C$4:$F$677,4,0)</f>
        <v>399</v>
      </c>
      <c r="E81" s="145">
        <f>VLOOKUP(A81,'[1]New ISB'!$B:$G,6,0)</f>
        <v>0</v>
      </c>
      <c r="F81" s="145">
        <f>VLOOKUP(A81,'[1]New ISB'!$B:$BO,66,0)</f>
        <v>1874144.3943218915</v>
      </c>
      <c r="G81" s="145">
        <f>-VLOOKUP(A81,'[1]New ISB'!$B:$BT,71,0)</f>
        <v>7856.2030679999998</v>
      </c>
      <c r="H81" s="145">
        <f t="shared" si="4"/>
        <v>1866288.1912538914</v>
      </c>
      <c r="I81" s="145">
        <f>VLOOKUP(A81,'[1]New ISB'!$B:$BX,75,0)</f>
        <v>13107.2</v>
      </c>
      <c r="J81" s="145">
        <f t="shared" si="3"/>
        <v>1853180.9912538915</v>
      </c>
      <c r="K81" s="145">
        <f>VLOOKUP(A81,'[1]New ISB'!$B:$AX,48,0)</f>
        <v>165305.79207717165</v>
      </c>
    </row>
    <row r="82" spans="1:11" x14ac:dyDescent="0.35">
      <c r="A82" s="141">
        <v>147891</v>
      </c>
      <c r="B82" s="141">
        <v>8262029</v>
      </c>
      <c r="C82" s="141" t="s">
        <v>185</v>
      </c>
      <c r="D82" s="145">
        <f>VLOOKUP(B82,'[1]New ISB'!$C$4:$F$677,4,0)</f>
        <v>344</v>
      </c>
      <c r="E82" s="145">
        <f>VLOOKUP(A82,'[1]New ISB'!$B:$G,6,0)</f>
        <v>0</v>
      </c>
      <c r="F82" s="145">
        <f>VLOOKUP(A82,'[1]New ISB'!$B:$BO,66,0)</f>
        <v>1786698.744745126</v>
      </c>
      <c r="G82" s="145">
        <f>-VLOOKUP(A82,'[1]New ISB'!$B:$BT,71,0)</f>
        <v>0</v>
      </c>
      <c r="H82" s="145">
        <f t="shared" si="4"/>
        <v>1786698.744745126</v>
      </c>
      <c r="I82" s="145">
        <f>VLOOKUP(A82,'[1]New ISB'!$B:$BX,75,0)</f>
        <v>11571.2</v>
      </c>
      <c r="J82" s="145">
        <f t="shared" si="3"/>
        <v>1775127.544745126</v>
      </c>
      <c r="K82" s="145">
        <f>VLOOKUP(A82,'[1]New ISB'!$B:$AX,48,0)</f>
        <v>160750.69153694902</v>
      </c>
    </row>
    <row r="83" spans="1:11" x14ac:dyDescent="0.35">
      <c r="A83" s="141">
        <v>110483</v>
      </c>
      <c r="B83" s="141">
        <v>8263379</v>
      </c>
      <c r="C83" s="141" t="s">
        <v>186</v>
      </c>
      <c r="D83" s="145">
        <f>VLOOKUP(B83,'[1]New ISB'!$C$4:$F$677,4,0)</f>
        <v>347</v>
      </c>
      <c r="E83" s="145">
        <f>VLOOKUP(A83,'[1]New ISB'!$B:$G,6,0)</f>
        <v>0</v>
      </c>
      <c r="F83" s="145">
        <f>VLOOKUP(A83,'[1]New ISB'!$B:$BO,66,0)</f>
        <v>1629374.3845363399</v>
      </c>
      <c r="G83" s="145">
        <f>-VLOOKUP(A83,'[1]New ISB'!$B:$BT,71,0)</f>
        <v>6832.337004</v>
      </c>
      <c r="H83" s="145">
        <f t="shared" si="4"/>
        <v>1622542.0475323398</v>
      </c>
      <c r="I83" s="145">
        <f>VLOOKUP(A83,'[1]New ISB'!$B:$BX,75,0)</f>
        <v>7219.2</v>
      </c>
      <c r="J83" s="145">
        <f t="shared" si="3"/>
        <v>1615322.8475323399</v>
      </c>
      <c r="K83" s="145">
        <f>VLOOKUP(A83,'[1]New ISB'!$B:$AX,48,0)</f>
        <v>145318.154742557</v>
      </c>
    </row>
    <row r="84" spans="1:11" x14ac:dyDescent="0.35">
      <c r="A84" s="141">
        <v>110439</v>
      </c>
      <c r="B84" s="141">
        <v>8263058</v>
      </c>
      <c r="C84" s="141" t="s">
        <v>187</v>
      </c>
      <c r="D84" s="145">
        <f>VLOOKUP(B84,'[1]New ISB'!$C$4:$F$677,4,0)</f>
        <v>307.75</v>
      </c>
      <c r="E84" s="145">
        <f>VLOOKUP(A84,'[1]New ISB'!$B:$G,6,0)</f>
        <v>0</v>
      </c>
      <c r="F84" s="145">
        <f>VLOOKUP(A84,'[1]New ISB'!$B:$BO,66,0)</f>
        <v>1474425.4235202835</v>
      </c>
      <c r="G84" s="145">
        <f>-VLOOKUP(A84,'[1]New ISB'!$B:$BT,71,0)</f>
        <v>6059.5150229999999</v>
      </c>
      <c r="H84" s="145">
        <f t="shared" si="4"/>
        <v>1468365.9084972835</v>
      </c>
      <c r="I84" s="145">
        <f>VLOOKUP(A84,'[1]New ISB'!$B:$BX,75,0)</f>
        <v>27392</v>
      </c>
      <c r="J84" s="145">
        <f t="shared" si="3"/>
        <v>1440973.9084972835</v>
      </c>
      <c r="K84" s="145">
        <f>VLOOKUP(A84,'[1]New ISB'!$B:$AX,48,0)</f>
        <v>110420.77998255222</v>
      </c>
    </row>
    <row r="85" spans="1:11" x14ac:dyDescent="0.35">
      <c r="A85" s="141">
        <v>110482</v>
      </c>
      <c r="B85" s="141">
        <v>8263378</v>
      </c>
      <c r="C85" s="141" t="s">
        <v>188</v>
      </c>
      <c r="D85" s="145">
        <f>VLOOKUP(B85,'[1]New ISB'!$C$4:$F$677,4,0)</f>
        <v>354</v>
      </c>
      <c r="E85" s="145">
        <f>VLOOKUP(A85,'[1]New ISB'!$B:$G,6,0)</f>
        <v>0</v>
      </c>
      <c r="F85" s="145">
        <f>VLOOKUP(A85,'[1]New ISB'!$B:$BO,66,0)</f>
        <v>1765052.7174352203</v>
      </c>
      <c r="G85" s="145">
        <f>-VLOOKUP(A85,'[1]New ISB'!$B:$BT,71,0)</f>
        <v>6970.1651279999996</v>
      </c>
      <c r="H85" s="145">
        <f t="shared" si="4"/>
        <v>1758082.5523072202</v>
      </c>
      <c r="I85" s="145">
        <f>VLOOKUP(A85,'[1]New ISB'!$B:$BX,75,0)</f>
        <v>7680</v>
      </c>
      <c r="J85" s="145">
        <f t="shared" si="3"/>
        <v>1750402.5523072202</v>
      </c>
      <c r="K85" s="145">
        <f>VLOOKUP(A85,'[1]New ISB'!$B:$AX,48,0)</f>
        <v>170155.83118387754</v>
      </c>
    </row>
    <row r="86" spans="1:11" x14ac:dyDescent="0.35">
      <c r="A86" s="141">
        <v>110517</v>
      </c>
      <c r="B86" s="141">
        <v>8264702</v>
      </c>
      <c r="C86" s="141" t="s">
        <v>189</v>
      </c>
      <c r="D86" s="145">
        <f>VLOOKUP(B86,'[1]New ISB'!$C$4:$F$677,4,0)</f>
        <v>0</v>
      </c>
      <c r="E86" s="145">
        <f>VLOOKUP(A86,'[1]New ISB'!$B:$G,6,0)</f>
        <v>1445</v>
      </c>
      <c r="F86" s="145">
        <f>VLOOKUP(A86,'[1]New ISB'!$B:$BO,66,0)</f>
        <v>9285026.5678462423</v>
      </c>
      <c r="G86" s="145">
        <f>-VLOOKUP(A86,'[1]New ISB'!$B:$BT,71,0)</f>
        <v>0</v>
      </c>
      <c r="H86" s="145">
        <f t="shared" si="4"/>
        <v>9285026.5678462423</v>
      </c>
      <c r="I86" s="145">
        <f>VLOOKUP(A86,'[1]New ISB'!$B:$BX,75,0)</f>
        <v>52224</v>
      </c>
      <c r="J86" s="145">
        <f t="shared" si="3"/>
        <v>9232802.5678462423</v>
      </c>
      <c r="K86" s="145">
        <f>VLOOKUP(A86,'[1]New ISB'!$B:$AX,48,0)</f>
        <v>957900.07489224081</v>
      </c>
    </row>
    <row r="87" spans="1:11" x14ac:dyDescent="0.35">
      <c r="A87" s="141">
        <v>110476</v>
      </c>
      <c r="B87" s="141">
        <v>8263369</v>
      </c>
      <c r="C87" s="141" t="s">
        <v>190</v>
      </c>
      <c r="D87" s="145">
        <f>VLOOKUP(B87,'[1]New ISB'!$C$4:$F$677,4,0)</f>
        <v>264</v>
      </c>
      <c r="E87" s="145">
        <f>VLOOKUP(A87,'[1]New ISB'!$B:$G,6,0)</f>
        <v>0</v>
      </c>
      <c r="F87" s="145">
        <f>VLOOKUP(A87,'[1]New ISB'!$B:$BO,66,0)</f>
        <v>1264597.8970041568</v>
      </c>
      <c r="G87" s="145">
        <f>-VLOOKUP(A87,'[1]New ISB'!$B:$BT,71,0)</f>
        <v>5198.0892480000002</v>
      </c>
      <c r="H87" s="145">
        <f t="shared" si="4"/>
        <v>1259399.8077561569</v>
      </c>
      <c r="I87" s="145">
        <f>VLOOKUP(A87,'[1]New ISB'!$B:$BX,75,0)</f>
        <v>5222.3999999999996</v>
      </c>
      <c r="J87" s="145">
        <f t="shared" si="3"/>
        <v>1254177.407756157</v>
      </c>
      <c r="K87" s="145">
        <f>VLOOKUP(A87,'[1]New ISB'!$B:$AX,48,0)</f>
        <v>114082.5490359687</v>
      </c>
    </row>
    <row r="88" spans="1:11" x14ac:dyDescent="0.35">
      <c r="A88" s="141">
        <v>110365</v>
      </c>
      <c r="B88" s="141">
        <v>8262301</v>
      </c>
      <c r="C88" s="141" t="s">
        <v>191</v>
      </c>
      <c r="D88" s="145">
        <f>VLOOKUP(B88,'[1]New ISB'!$C$4:$F$677,4,0)</f>
        <v>296</v>
      </c>
      <c r="E88" s="145">
        <f>VLOOKUP(A88,'[1]New ISB'!$B:$G,6,0)</f>
        <v>0</v>
      </c>
      <c r="F88" s="145">
        <f>VLOOKUP(A88,'[1]New ISB'!$B:$BO,66,0)</f>
        <v>1499504.1622183614</v>
      </c>
      <c r="G88" s="145">
        <f>-VLOOKUP(A88,'[1]New ISB'!$B:$BT,71,0)</f>
        <v>5828.160672</v>
      </c>
      <c r="H88" s="145">
        <f t="shared" si="4"/>
        <v>1493676.0015463615</v>
      </c>
      <c r="I88" s="145">
        <f>VLOOKUP(A88,'[1]New ISB'!$B:$BX,75,0)</f>
        <v>5990.4</v>
      </c>
      <c r="J88" s="145">
        <f t="shared" si="3"/>
        <v>1487685.6015463616</v>
      </c>
      <c r="K88" s="145">
        <f>VLOOKUP(A88,'[1]New ISB'!$B:$AX,48,0)</f>
        <v>145784.6776481354</v>
      </c>
    </row>
    <row r="89" spans="1:11" x14ac:dyDescent="0.35">
      <c r="A89" s="141">
        <v>148835</v>
      </c>
      <c r="B89" s="141">
        <v>8264008</v>
      </c>
      <c r="C89" s="141" t="s">
        <v>192</v>
      </c>
      <c r="D89" s="145">
        <f>VLOOKUP(B89,'[1]New ISB'!$C$4:$F$677,4,0)</f>
        <v>0</v>
      </c>
      <c r="E89" s="145">
        <f>VLOOKUP(A89,'[1]New ISB'!$B:$G,6,0)</f>
        <v>1377</v>
      </c>
      <c r="F89" s="145">
        <f>VLOOKUP(A89,'[1]New ISB'!$B:$BO,66,0)</f>
        <v>9208223.0172082931</v>
      </c>
      <c r="G89" s="145">
        <f>-VLOOKUP(A89,'[1]New ISB'!$B:$BT,71,0)</f>
        <v>0</v>
      </c>
      <c r="H89" s="145">
        <f t="shared" si="4"/>
        <v>9208223.0172082931</v>
      </c>
      <c r="I89" s="145">
        <f>VLOOKUP(A89,'[1]New ISB'!$B:$BX,75,0)</f>
        <v>55296</v>
      </c>
      <c r="J89" s="145">
        <f t="shared" si="3"/>
        <v>9152927.0172082931</v>
      </c>
      <c r="K89" s="145">
        <f>VLOOKUP(A89,'[1]New ISB'!$B:$AX,48,0)</f>
        <v>971494.58473522321</v>
      </c>
    </row>
    <row r="90" spans="1:11" x14ac:dyDescent="0.35">
      <c r="A90" s="141">
        <v>110408</v>
      </c>
      <c r="B90" s="141">
        <v>8263006</v>
      </c>
      <c r="C90" s="141" t="s">
        <v>193</v>
      </c>
      <c r="D90" s="145">
        <f>VLOOKUP(B90,'[1]New ISB'!$C$4:$F$677,4,0)</f>
        <v>26</v>
      </c>
      <c r="E90" s="145">
        <f>VLOOKUP(A90,'[1]New ISB'!$B:$G,6,0)</f>
        <v>0</v>
      </c>
      <c r="F90" s="145">
        <f>VLOOKUP(A90,'[1]New ISB'!$B:$BO,66,0)</f>
        <v>293506.96917878883</v>
      </c>
      <c r="G90" s="145">
        <f>-VLOOKUP(A90,'[1]New ISB'!$B:$BT,71,0)</f>
        <v>511.93303199999997</v>
      </c>
      <c r="H90" s="145">
        <f t="shared" si="4"/>
        <v>292995.03614678886</v>
      </c>
      <c r="I90" s="145">
        <f>VLOOKUP(A90,'[1]New ISB'!$B:$BX,75,0)</f>
        <v>0</v>
      </c>
      <c r="J90" s="145">
        <f t="shared" si="3"/>
        <v>292995.03614678886</v>
      </c>
      <c r="K90" s="145">
        <f>VLOOKUP(A90,'[1]New ISB'!$B:$AX,48,0)</f>
        <v>9147.948301119357</v>
      </c>
    </row>
    <row r="91" spans="1:11" x14ac:dyDescent="0.35">
      <c r="A91" s="141">
        <v>110385</v>
      </c>
      <c r="B91" s="141">
        <v>8262327</v>
      </c>
      <c r="C91" s="141" t="s">
        <v>194</v>
      </c>
      <c r="D91" s="145">
        <f>VLOOKUP(B91,'[1]New ISB'!$C$4:$F$677,4,0)</f>
        <v>335</v>
      </c>
      <c r="E91" s="145">
        <f>VLOOKUP(A91,'[1]New ISB'!$B:$G,6,0)</f>
        <v>0</v>
      </c>
      <c r="F91" s="145">
        <f>VLOOKUP(A91,'[1]New ISB'!$B:$BO,66,0)</f>
        <v>1711582.4944041322</v>
      </c>
      <c r="G91" s="145">
        <f>-VLOOKUP(A91,'[1]New ISB'!$B:$BT,71,0)</f>
        <v>6596.0602199999994</v>
      </c>
      <c r="H91" s="145">
        <f t="shared" si="4"/>
        <v>1704986.4341841321</v>
      </c>
      <c r="I91" s="145">
        <f>VLOOKUP(A91,'[1]New ISB'!$B:$BX,75,0)</f>
        <v>45568</v>
      </c>
      <c r="J91" s="145">
        <f t="shared" si="3"/>
        <v>1659418.4341841321</v>
      </c>
      <c r="K91" s="145">
        <f>VLOOKUP(A91,'[1]New ISB'!$B:$AX,48,0)</f>
        <v>159490.68325193675</v>
      </c>
    </row>
    <row r="92" spans="1:11" x14ac:dyDescent="0.35">
      <c r="A92" s="141">
        <v>136844</v>
      </c>
      <c r="B92" s="141">
        <v>8264704</v>
      </c>
      <c r="C92" s="141" t="s">
        <v>195</v>
      </c>
      <c r="D92" s="145">
        <f>VLOOKUP(B92,'[1]New ISB'!$C$4:$F$677,4,0)</f>
        <v>0</v>
      </c>
      <c r="E92" s="145">
        <f>VLOOKUP(A92,'[1]New ISB'!$B:$G,6,0)</f>
        <v>1223</v>
      </c>
      <c r="F92" s="145">
        <f>VLOOKUP(A92,'[1]New ISB'!$B:$BO,66,0)</f>
        <v>7391494.8564163828</v>
      </c>
      <c r="G92" s="145">
        <f>-VLOOKUP(A92,'[1]New ISB'!$B:$BT,71,0)</f>
        <v>0</v>
      </c>
      <c r="H92" s="145">
        <f t="shared" si="4"/>
        <v>7391494.8564163828</v>
      </c>
      <c r="I92" s="145">
        <f>VLOOKUP(A92,'[1]New ISB'!$B:$BX,75,0)</f>
        <v>59904</v>
      </c>
      <c r="J92" s="145">
        <f t="shared" si="3"/>
        <v>7331590.8564163828</v>
      </c>
      <c r="K92" s="145">
        <f>VLOOKUP(A92,'[1]New ISB'!$B:$AX,48,0)</f>
        <v>618275.2257790264</v>
      </c>
    </row>
    <row r="93" spans="1:11" x14ac:dyDescent="0.35">
      <c r="A93" s="141">
        <v>135665</v>
      </c>
      <c r="B93" s="141">
        <v>8266905</v>
      </c>
      <c r="C93" s="141" t="s">
        <v>196</v>
      </c>
      <c r="D93" s="145">
        <f>VLOOKUP(B93,'[1]New ISB'!$C$4:$F$677,4,0)</f>
        <v>0</v>
      </c>
      <c r="E93" s="145">
        <f>VLOOKUP(A93,'[1]New ISB'!$B:$G,6,0)</f>
        <v>1103</v>
      </c>
      <c r="F93" s="145">
        <f>VLOOKUP(A93,'[1]New ISB'!$B:$BO,66,0)</f>
        <v>8070871.8494690629</v>
      </c>
      <c r="G93" s="145">
        <f>-VLOOKUP(A93,'[1]New ISB'!$B:$BT,71,0)</f>
        <v>0</v>
      </c>
      <c r="H93" s="145">
        <f t="shared" si="4"/>
        <v>8070871.8494690629</v>
      </c>
      <c r="I93" s="145">
        <f>VLOOKUP(A93,'[1]New ISB'!$B:$BX,75,0)</f>
        <v>88576</v>
      </c>
      <c r="J93" s="145">
        <f t="shared" si="3"/>
        <v>7982295.8494690629</v>
      </c>
      <c r="K93" s="145">
        <f>VLOOKUP(A93,'[1]New ISB'!$B:$AX,48,0)</f>
        <v>992989.20615387755</v>
      </c>
    </row>
    <row r="94" spans="1:11" x14ac:dyDescent="0.35">
      <c r="A94" s="141">
        <v>136275</v>
      </c>
      <c r="B94" s="141">
        <v>8262133</v>
      </c>
      <c r="C94" s="141" t="s">
        <v>197</v>
      </c>
      <c r="D94" s="145">
        <f>VLOOKUP(B94,'[1]New ISB'!$C$4:$F$677,4,0)</f>
        <v>632</v>
      </c>
      <c r="E94" s="145">
        <f>VLOOKUP(A94,'[1]New ISB'!$B:$G,6,0)</f>
        <v>0</v>
      </c>
      <c r="F94" s="145">
        <f>VLOOKUP(A94,'[1]New ISB'!$B:$BO,66,0)</f>
        <v>3046464.2407647287</v>
      </c>
      <c r="G94" s="145">
        <f>-VLOOKUP(A94,'[1]New ISB'!$B:$BT,71,0)</f>
        <v>0</v>
      </c>
      <c r="H94" s="145">
        <f t="shared" si="4"/>
        <v>3046464.2407647287</v>
      </c>
      <c r="I94" s="145">
        <f>VLOOKUP(A94,'[1]New ISB'!$B:$BX,75,0)</f>
        <v>13004.8</v>
      </c>
      <c r="J94" s="145">
        <f t="shared" si="3"/>
        <v>3033459.4407647289</v>
      </c>
      <c r="K94" s="145">
        <f>VLOOKUP(A94,'[1]New ISB'!$B:$AX,48,0)</f>
        <v>288897.62640367053</v>
      </c>
    </row>
    <row r="95" spans="1:11" x14ac:dyDescent="0.35">
      <c r="A95" s="141">
        <v>110532</v>
      </c>
      <c r="B95" s="141">
        <v>8265406</v>
      </c>
      <c r="C95" s="141" t="s">
        <v>198</v>
      </c>
      <c r="D95" s="145">
        <f>VLOOKUP(B95,'[1]New ISB'!$C$4:$F$677,4,0)</f>
        <v>0</v>
      </c>
      <c r="E95" s="145">
        <f>VLOOKUP(A95,'[1]New ISB'!$B:$G,6,0)</f>
        <v>1042</v>
      </c>
      <c r="F95" s="145">
        <f>VLOOKUP(A95,'[1]New ISB'!$B:$BO,66,0)</f>
        <v>6809515.1125329481</v>
      </c>
      <c r="G95" s="145">
        <f>-VLOOKUP(A95,'[1]New ISB'!$B:$BT,71,0)</f>
        <v>0</v>
      </c>
      <c r="H95" s="145">
        <f t="shared" si="4"/>
        <v>6809515.1125329481</v>
      </c>
      <c r="I95" s="145">
        <f>VLOOKUP(A95,'[1]New ISB'!$B:$BX,75,0)</f>
        <v>44288</v>
      </c>
      <c r="J95" s="145">
        <f t="shared" si="3"/>
        <v>6765227.1125329481</v>
      </c>
      <c r="K95" s="145">
        <f>VLOOKUP(A95,'[1]New ISB'!$B:$AX,48,0)</f>
        <v>705490.77524059871</v>
      </c>
    </row>
    <row r="96" spans="1:11" x14ac:dyDescent="0.35">
      <c r="A96" s="141">
        <v>110379</v>
      </c>
      <c r="B96" s="141">
        <v>8262320</v>
      </c>
      <c r="C96" s="141" t="s">
        <v>199</v>
      </c>
      <c r="D96" s="145">
        <f>VLOOKUP(B96,'[1]New ISB'!$C$4:$F$677,4,0)</f>
        <v>122</v>
      </c>
      <c r="E96" s="145">
        <f>VLOOKUP(A96,'[1]New ISB'!$B:$G,6,0)</f>
        <v>0</v>
      </c>
      <c r="F96" s="145">
        <f>VLOOKUP(A96,'[1]New ISB'!$B:$BO,66,0)</f>
        <v>762238.53749606851</v>
      </c>
      <c r="G96" s="145">
        <f>-VLOOKUP(A96,'[1]New ISB'!$B:$BT,71,0)</f>
        <v>2402.1473040000001</v>
      </c>
      <c r="H96" s="145">
        <f t="shared" si="4"/>
        <v>759836.39019206853</v>
      </c>
      <c r="I96" s="145">
        <f>VLOOKUP(A96,'[1]New ISB'!$B:$BX,75,0)</f>
        <v>28160</v>
      </c>
      <c r="J96" s="145">
        <f t="shared" si="3"/>
        <v>731676.39019206853</v>
      </c>
      <c r="K96" s="145">
        <f>VLOOKUP(A96,'[1]New ISB'!$B:$AX,48,0)</f>
        <v>68491.23481878289</v>
      </c>
    </row>
    <row r="97" spans="1:11" x14ac:dyDescent="0.35">
      <c r="A97" s="141">
        <v>135107</v>
      </c>
      <c r="B97" s="141">
        <v>8263389</v>
      </c>
      <c r="C97" s="141" t="s">
        <v>200</v>
      </c>
      <c r="D97" s="145">
        <f>VLOOKUP(B97,'[1]New ISB'!$C$4:$F$677,4,0)</f>
        <v>385</v>
      </c>
      <c r="E97" s="145">
        <f>VLOOKUP(A97,'[1]New ISB'!$B:$G,6,0)</f>
        <v>0</v>
      </c>
      <c r="F97" s="145">
        <f>VLOOKUP(A97,'[1]New ISB'!$B:$BO,66,0)</f>
        <v>1703502.6</v>
      </c>
      <c r="G97" s="145">
        <f>-VLOOKUP(A97,'[1]New ISB'!$B:$BT,71,0)</f>
        <v>7580.5468199999996</v>
      </c>
      <c r="H97" s="145">
        <f t="shared" si="4"/>
        <v>1695922.05318</v>
      </c>
      <c r="I97" s="145">
        <f>VLOOKUP(A97,'[1]New ISB'!$B:$BX,75,0)</f>
        <v>7577.6</v>
      </c>
      <c r="J97" s="145">
        <f t="shared" si="3"/>
        <v>1688344.45318</v>
      </c>
      <c r="K97" s="145">
        <f>VLOOKUP(A97,'[1]New ISB'!$B:$AX,48,0)</f>
        <v>126057.65793938027</v>
      </c>
    </row>
    <row r="98" spans="1:11" x14ac:dyDescent="0.35">
      <c r="A98" s="141">
        <v>137061</v>
      </c>
      <c r="B98" s="141">
        <v>8265207</v>
      </c>
      <c r="C98" s="141" t="s">
        <v>201</v>
      </c>
      <c r="D98" s="145">
        <f>VLOOKUP(B98,'[1]New ISB'!$C$4:$F$677,4,0)</f>
        <v>670</v>
      </c>
      <c r="E98" s="145">
        <f>VLOOKUP(A98,'[1]New ISB'!$B:$G,6,0)</f>
        <v>0</v>
      </c>
      <c r="F98" s="145">
        <f>VLOOKUP(A98,'[1]New ISB'!$B:$BO,66,0)</f>
        <v>2964047.6</v>
      </c>
      <c r="G98" s="145">
        <f>-VLOOKUP(A98,'[1]New ISB'!$B:$BT,71,0)</f>
        <v>0</v>
      </c>
      <c r="H98" s="145">
        <f t="shared" si="4"/>
        <v>2964047.6</v>
      </c>
      <c r="I98" s="145">
        <f>VLOOKUP(A98,'[1]New ISB'!$B:$BX,75,0)</f>
        <v>12697.6</v>
      </c>
      <c r="J98" s="145">
        <f t="shared" si="3"/>
        <v>2951350</v>
      </c>
      <c r="K98" s="145">
        <f>VLOOKUP(A98,'[1]New ISB'!$B:$AX,48,0)</f>
        <v>215742.93018804828</v>
      </c>
    </row>
    <row r="99" spans="1:11" x14ac:dyDescent="0.35">
      <c r="A99" s="141">
        <v>136842</v>
      </c>
      <c r="B99" s="141">
        <v>8264000</v>
      </c>
      <c r="C99" s="141" t="s">
        <v>202</v>
      </c>
      <c r="D99" s="145">
        <f>VLOOKUP(B99,'[1]New ISB'!$C$4:$F$677,4,0)</f>
        <v>0</v>
      </c>
      <c r="E99" s="145">
        <f>VLOOKUP(A99,'[1]New ISB'!$B:$G,6,0)</f>
        <v>2400.5</v>
      </c>
      <c r="F99" s="145">
        <f>VLOOKUP(A99,'[1]New ISB'!$B:$BO,66,0)</f>
        <v>14856994.232744329</v>
      </c>
      <c r="G99" s="145">
        <f>-VLOOKUP(A99,'[1]New ISB'!$B:$BT,71,0)</f>
        <v>0</v>
      </c>
      <c r="H99" s="145">
        <f t="shared" si="4"/>
        <v>14856994.232744329</v>
      </c>
      <c r="I99" s="145">
        <f>VLOOKUP(A99,'[1]New ISB'!$B:$BX,75,0)</f>
        <v>106520.47</v>
      </c>
      <c r="J99" s="145">
        <f t="shared" si="3"/>
        <v>14750473.762744328</v>
      </c>
      <c r="K99" s="145">
        <f>VLOOKUP(A99,'[1]New ISB'!$B:$AX,48,0)</f>
        <v>1381558.4334980091</v>
      </c>
    </row>
    <row r="100" spans="1:11" x14ac:dyDescent="0.35">
      <c r="A100" s="141">
        <v>148193</v>
      </c>
      <c r="B100" s="141">
        <v>8262030</v>
      </c>
      <c r="C100" s="141" t="s">
        <v>203</v>
      </c>
      <c r="D100" s="145">
        <f>VLOOKUP(B100,'[1]New ISB'!$C$4:$F$677,4,0)</f>
        <v>256</v>
      </c>
      <c r="E100" s="145">
        <f>VLOOKUP(A100,'[1]New ISB'!$B:$G,6,0)</f>
        <v>0</v>
      </c>
      <c r="F100" s="145">
        <f>VLOOKUP(A100,'[1]New ISB'!$B:$BO,66,0)</f>
        <v>1498235.3194285994</v>
      </c>
      <c r="G100" s="145">
        <f>-VLOOKUP(A100,'[1]New ISB'!$B:$BT,71,0)</f>
        <v>0</v>
      </c>
      <c r="H100" s="145">
        <f t="shared" si="4"/>
        <v>1498235.3194285994</v>
      </c>
      <c r="I100" s="145">
        <f>VLOOKUP(A100,'[1]New ISB'!$B:$BX,75,0)</f>
        <v>10547.2</v>
      </c>
      <c r="J100" s="145">
        <f t="shared" si="3"/>
        <v>1487688.1194285995</v>
      </c>
      <c r="K100" s="145">
        <f>VLOOKUP(A100,'[1]New ISB'!$B:$AX,48,0)</f>
        <v>189426.76635280857</v>
      </c>
    </row>
    <row r="101" spans="1:11" x14ac:dyDescent="0.35">
      <c r="A101" s="141">
        <v>147860</v>
      </c>
      <c r="B101" s="141">
        <v>8264007</v>
      </c>
      <c r="C101" s="141" t="s">
        <v>204</v>
      </c>
      <c r="D101" s="145">
        <f>VLOOKUP(B101,'[1]New ISB'!$C$4:$F$677,4,0)</f>
        <v>0</v>
      </c>
      <c r="E101" s="145">
        <f>VLOOKUP(A101,'[1]New ISB'!$B:$G,6,0)</f>
        <v>1033.5</v>
      </c>
      <c r="F101" s="145">
        <f>VLOOKUP(A101,'[1]New ISB'!$B:$BO,66,0)</f>
        <v>6154234.4492374035</v>
      </c>
      <c r="G101" s="145">
        <f>-VLOOKUP(A101,'[1]New ISB'!$B:$BT,71,0)</f>
        <v>0</v>
      </c>
      <c r="H101" s="145">
        <f t="shared" si="4"/>
        <v>6154234.4492374035</v>
      </c>
      <c r="I101" s="145">
        <f>VLOOKUP(A101,'[1]New ISB'!$B:$BX,75,0)</f>
        <v>50432</v>
      </c>
      <c r="J101" s="145">
        <f t="shared" si="3"/>
        <v>6103802.4492374035</v>
      </c>
      <c r="K101" s="145">
        <f>VLOOKUP(A101,'[1]New ISB'!$B:$AX,48,0)</f>
        <v>565564.78697544173</v>
      </c>
    </row>
    <row r="102" spans="1:11" x14ac:dyDescent="0.35">
      <c r="A102" s="141">
        <v>826124</v>
      </c>
      <c r="B102" s="141">
        <v>8260124</v>
      </c>
      <c r="C102" s="141" t="s">
        <v>294</v>
      </c>
      <c r="D102" s="145">
        <f>VLOOKUP(B102,'[1]New ISB'!$C$4:$F$677,4,0)</f>
        <v>52.499999999999993</v>
      </c>
      <c r="E102" s="145">
        <f>VLOOKUP(A102,'[1]New ISB'!$B:$G,6,0)</f>
        <v>0</v>
      </c>
      <c r="F102" s="145">
        <f>VLOOKUP(A102,'[1]New ISB'!$B:$BO,66,0)</f>
        <v>286670.31996487128</v>
      </c>
      <c r="G102" s="145">
        <f>-VLOOKUP(A102,'[1]New ISB'!$B:$BT,71,0)</f>
        <v>0</v>
      </c>
      <c r="H102" s="145">
        <f t="shared" si="4"/>
        <v>286670.31996487128</v>
      </c>
      <c r="I102" s="145">
        <f>VLOOKUP(A102,'[1]New ISB'!$B:$BX,75,0)</f>
        <v>0</v>
      </c>
      <c r="J102" s="145">
        <f t="shared" si="3"/>
        <v>286670.31996487128</v>
      </c>
      <c r="K102" s="145">
        <f>VLOOKUP(A102,'[1]New ISB'!$B:$AX,48,0)</f>
        <v>14162.813888087705</v>
      </c>
    </row>
    <row r="103" spans="1:11" x14ac:dyDescent="0.35">
      <c r="A103" s="141">
        <v>131397</v>
      </c>
      <c r="B103" s="141">
        <v>8262000</v>
      </c>
      <c r="C103" s="141" t="s">
        <v>205</v>
      </c>
      <c r="D103" s="145">
        <f>VLOOKUP(B103,'[1]New ISB'!$C$4:$F$677,4,0)</f>
        <v>417</v>
      </c>
      <c r="E103" s="145">
        <f>VLOOKUP(A103,'[1]New ISB'!$B:$G,6,0)</f>
        <v>0</v>
      </c>
      <c r="F103" s="145">
        <f>VLOOKUP(A103,'[1]New ISB'!$B:$BO,66,0)</f>
        <v>1909878.1394182043</v>
      </c>
      <c r="G103" s="145">
        <f>-VLOOKUP(A103,'[1]New ISB'!$B:$BT,71,0)</f>
        <v>8210.6182439999993</v>
      </c>
      <c r="H103" s="145">
        <f t="shared" si="4"/>
        <v>1901667.5211742043</v>
      </c>
      <c r="I103" s="145">
        <f>VLOOKUP(A103,'[1]New ISB'!$B:$BX,75,0)</f>
        <v>54272</v>
      </c>
      <c r="J103" s="145">
        <f t="shared" si="3"/>
        <v>1847395.5211742043</v>
      </c>
      <c r="K103" s="145">
        <f>VLOOKUP(A103,'[1]New ISB'!$B:$AX,48,0)</f>
        <v>142646.15675789598</v>
      </c>
    </row>
    <row r="104" spans="1:11" x14ac:dyDescent="0.35">
      <c r="A104" s="141">
        <v>142907</v>
      </c>
      <c r="B104" s="141">
        <v>8262021</v>
      </c>
      <c r="C104" s="141" t="s">
        <v>206</v>
      </c>
      <c r="D104" s="145">
        <f>VLOOKUP(B104,'[1]New ISB'!$C$4:$F$677,4,0)</f>
        <v>567</v>
      </c>
      <c r="E104" s="145">
        <f>VLOOKUP(A104,'[1]New ISB'!$B:$G,6,0)</f>
        <v>0</v>
      </c>
      <c r="F104" s="145">
        <f>VLOOKUP(A104,'[1]New ISB'!$B:$BO,66,0)</f>
        <v>2501468.2999999998</v>
      </c>
      <c r="G104" s="145">
        <f>-VLOOKUP(A104,'[1]New ISB'!$B:$BT,71,0)</f>
        <v>0</v>
      </c>
      <c r="H104" s="145">
        <f t="shared" si="4"/>
        <v>2501468.2999999998</v>
      </c>
      <c r="I104" s="145">
        <f>VLOOKUP(A104,'[1]New ISB'!$B:$BX,75,0)</f>
        <v>3833.3</v>
      </c>
      <c r="J104" s="145">
        <f t="shared" si="3"/>
        <v>2497635</v>
      </c>
      <c r="K104" s="145">
        <f>VLOOKUP(A104,'[1]New ISB'!$B:$AX,48,0)</f>
        <v>149438.79025694629</v>
      </c>
    </row>
    <row r="105" spans="1:11" x14ac:dyDescent="0.35">
      <c r="A105" s="141">
        <v>110388</v>
      </c>
      <c r="B105" s="141">
        <v>8262330</v>
      </c>
      <c r="C105" s="141" t="s">
        <v>207</v>
      </c>
      <c r="D105" s="145">
        <f>VLOOKUP(B105,'[1]New ISB'!$C$4:$F$677,4,0)</f>
        <v>364</v>
      </c>
      <c r="E105" s="145">
        <f>VLOOKUP(A105,'[1]New ISB'!$B:$G,6,0)</f>
        <v>0</v>
      </c>
      <c r="F105" s="145">
        <f>VLOOKUP(A105,'[1]New ISB'!$B:$BO,66,0)</f>
        <v>1670613.4189044579</v>
      </c>
      <c r="G105" s="145">
        <f>-VLOOKUP(A105,'[1]New ISB'!$B:$BT,71,0)</f>
        <v>7167.0624479999997</v>
      </c>
      <c r="H105" s="145">
        <f t="shared" si="4"/>
        <v>1663446.3564564579</v>
      </c>
      <c r="I105" s="145">
        <f>VLOOKUP(A105,'[1]New ISB'!$B:$BX,75,0)</f>
        <v>41984</v>
      </c>
      <c r="J105" s="145">
        <f t="shared" si="3"/>
        <v>1621462.3564564579</v>
      </c>
      <c r="K105" s="145">
        <f>VLOOKUP(A105,'[1]New ISB'!$B:$AX,48,0)</f>
        <v>119764.03514303576</v>
      </c>
    </row>
    <row r="106" spans="1:11" x14ac:dyDescent="0.35">
      <c r="A106" s="141">
        <v>110368</v>
      </c>
      <c r="B106" s="141">
        <v>8262306</v>
      </c>
      <c r="C106" s="141" t="s">
        <v>208</v>
      </c>
      <c r="D106" s="145">
        <f>VLOOKUP(B106,'[1]New ISB'!$C$4:$F$677,4,0)</f>
        <v>67</v>
      </c>
      <c r="E106" s="145">
        <f>VLOOKUP(A106,'[1]New ISB'!$B:$G,6,0)</f>
        <v>0</v>
      </c>
      <c r="F106" s="145">
        <f>VLOOKUP(A106,'[1]New ISB'!$B:$BO,66,0)</f>
        <v>468031.77679999993</v>
      </c>
      <c r="G106" s="145">
        <f>-VLOOKUP(A106,'[1]New ISB'!$B:$BT,71,0)</f>
        <v>1319.2120439999999</v>
      </c>
      <c r="H106" s="145">
        <f t="shared" si="4"/>
        <v>466712.56475599995</v>
      </c>
      <c r="I106" s="145">
        <f>VLOOKUP(A106,'[1]New ISB'!$B:$BX,75,0)</f>
        <v>12599.75</v>
      </c>
      <c r="J106" s="145">
        <f t="shared" si="3"/>
        <v>454112.81475599995</v>
      </c>
      <c r="K106" s="145">
        <f>VLOOKUP(A106,'[1]New ISB'!$B:$AX,48,0)</f>
        <v>35015.49531014057</v>
      </c>
    </row>
    <row r="107" spans="1:11" x14ac:dyDescent="0.35">
      <c r="A107" s="141">
        <v>110257</v>
      </c>
      <c r="B107" s="141">
        <v>8262122</v>
      </c>
      <c r="C107" s="141" t="s">
        <v>209</v>
      </c>
      <c r="D107" s="145">
        <f>VLOOKUP(B107,'[1]New ISB'!$C$4:$F$677,4,0)</f>
        <v>269</v>
      </c>
      <c r="E107" s="145">
        <f>VLOOKUP(A107,'[1]New ISB'!$B:$G,6,0)</f>
        <v>0</v>
      </c>
      <c r="F107" s="145">
        <f>VLOOKUP(A107,'[1]New ISB'!$B:$BO,66,0)</f>
        <v>1298856.2717214238</v>
      </c>
      <c r="G107" s="145">
        <f>-VLOOKUP(A107,'[1]New ISB'!$B:$BT,71,0)</f>
        <v>5296.5379080000002</v>
      </c>
      <c r="H107" s="145">
        <f t="shared" si="4"/>
        <v>1293559.7338134239</v>
      </c>
      <c r="I107" s="145">
        <f>VLOOKUP(A107,'[1]New ISB'!$B:$BX,75,0)</f>
        <v>5888</v>
      </c>
      <c r="J107" s="145">
        <f t="shared" si="3"/>
        <v>1287671.7338134239</v>
      </c>
      <c r="K107" s="145">
        <f>VLOOKUP(A107,'[1]New ISB'!$B:$AX,48,0)</f>
        <v>100516.11018000514</v>
      </c>
    </row>
    <row r="108" spans="1:11" x14ac:dyDescent="0.35">
      <c r="D108" s="145"/>
    </row>
    <row r="109" spans="1:11" x14ac:dyDescent="0.35">
      <c r="D109" s="145"/>
    </row>
    <row r="110" spans="1:11" x14ac:dyDescent="0.35">
      <c r="D110" s="145"/>
    </row>
    <row r="111" spans="1:11" x14ac:dyDescent="0.35">
      <c r="D111" s="145"/>
    </row>
  </sheetData>
  <sortState xmlns:xlrd2="http://schemas.microsoft.com/office/spreadsheetml/2017/richdata2" ref="A3:H107">
    <sortCondition ref="C3:C107"/>
  </sortState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MKC Spreadsheet" ma:contentTypeID="0x01010054A39C6B0182D84CB6645B035BA02E08004D5776253E965C418A13D9DE6F8B1B07" ma:contentTypeVersion="2" ma:contentTypeDescription="MKC Branded Excel Template Document" ma:contentTypeScope="" ma:versionID="95fcba704051a682d16beacac88e07d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032f31bce0c27f7c959937df3a44a2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ee73f336-9c49-41ab-9427-d263034a0100" ContentTypeId="0x01010054A39C6B0182D84CB6645B035BA02E08" PreviousValue="false" LastSyncTimeStamp="2021-10-01T14:39:30.94Z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CFBC307-609F-4357-BC04-EEF602CA6294}">
  <ds:schemaRefs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EC238724-98FD-4E79-BBD3-7D67134487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10A9B2B-A386-4E95-A996-30F0479049F2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2C877906-6209-48AF-8FD7-D66E0A798D6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Budget Share Website 2023-24</vt:lpstr>
      <vt:lpstr>Rates</vt:lpstr>
      <vt:lpstr>Data for Website 23-24</vt:lpstr>
      <vt:lpstr>Dedels</vt:lpstr>
      <vt:lpstr>Check</vt:lpstr>
      <vt:lpstr>'Budget Share Website 2023-24'!Print_Area</vt:lpstr>
    </vt:vector>
  </TitlesOfParts>
  <Manager/>
  <Company>Milton Keynes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 Cross</dc:creator>
  <cp:keywords/>
  <dc:description/>
  <cp:lastModifiedBy>Kayleigh Day</cp:lastModifiedBy>
  <cp:revision/>
  <dcterms:created xsi:type="dcterms:W3CDTF">1997-06-13T09:51:04Z</dcterms:created>
  <dcterms:modified xsi:type="dcterms:W3CDTF">2023-02-10T10:19:59Z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0x01010054A39C6B0182D84CB6645B035BA02E08004D5776253E965C418A13D9DE6F8B1B07</vt:lpwstr>
  </property>
  <property fmtid="{D5CDD505-2E9C-101B-9397-08002B2CF9AE}" pid="3" name="Order">
    <vt:r8>3200</vt:r8>
  </property>
</Properties>
</file>