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ECMS/Quarterly Data Spreadsheets/Floorspace Monitoring Spreadsheets/"/>
    </mc:Choice>
  </mc:AlternateContent>
  <xr:revisionPtr revIDLastSave="578" documentId="13_ncr:1_{22E816FA-06DF-49DE-B644-FF94DA044B1A}" xr6:coauthVersionLast="47" xr6:coauthVersionMax="47" xr10:uidLastSave="{EFC699B7-2B8C-40D0-A4CB-EAE3F045CB60}"/>
  <bookViews>
    <workbookView xWindow="-110" yWindow="-110" windowWidth="19420" windowHeight="10420" activeTab="1" xr2:uid="{C5B5DA47-51D5-47E6-8F7E-38841BD1C240}"/>
  </bookViews>
  <sheets>
    <sheet name="Explanation" sheetId="2" r:id="rId1"/>
    <sheet name="2022-23" sheetId="5" r:id="rId2"/>
    <sheet name="2021-2022" sheetId="3" r:id="rId3"/>
    <sheet name="2020-2021" sheetId="1" r:id="rId4"/>
    <sheet name="Templat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8" i="5" l="1"/>
  <c r="V28" i="5"/>
  <c r="W28" i="5"/>
  <c r="X28" i="5"/>
  <c r="Y28" i="5"/>
  <c r="I28" i="5"/>
  <c r="J28" i="5"/>
  <c r="K28" i="5"/>
  <c r="L28" i="5"/>
  <c r="M28" i="5"/>
  <c r="N28" i="5"/>
  <c r="O28" i="5"/>
  <c r="P28" i="5"/>
  <c r="Q28" i="5"/>
  <c r="R28" i="5"/>
  <c r="S28" i="5"/>
  <c r="T28" i="5"/>
  <c r="H28" i="5"/>
  <c r="I14" i="3"/>
  <c r="K14" i="3" s="1"/>
  <c r="L14" i="3" s="1"/>
  <c r="H14" i="3"/>
  <c r="J14" i="3" s="1"/>
  <c r="H29" i="5" l="1"/>
  <c r="I29" i="5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J29" i="5" l="1"/>
  <c r="H24" i="4"/>
  <c r="I24" i="4"/>
  <c r="J24" i="4" s="1"/>
</calcChain>
</file>

<file path=xl/sharedStrings.xml><?xml version="1.0" encoding="utf-8"?>
<sst xmlns="http://schemas.openxmlformats.org/spreadsheetml/2006/main" count="283" uniqueCount="137">
  <si>
    <t xml:space="preserve">Commercial, Business and Services </t>
  </si>
  <si>
    <t>Use Class E</t>
  </si>
  <si>
    <t xml:space="preserve">This new use class came into affect on the 1 September 2020.  </t>
  </si>
  <si>
    <t xml:space="preserve">Use Class E includes the following: </t>
  </si>
  <si>
    <r>
      <rPr>
        <b/>
        <sz val="11"/>
        <color theme="1"/>
        <rFont val="Calibri"/>
        <family val="2"/>
        <scheme val="minor"/>
      </rPr>
      <t>All shops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 xml:space="preserve">except shops selling essential good that are less than 280m2 and at least 1km from another similar shop now F2 Class. </t>
    </r>
    <r>
      <rPr>
        <sz val="9"/>
        <color rgb="FF00B050"/>
        <rFont val="Calibri"/>
        <family val="2"/>
        <scheme val="minor"/>
      </rPr>
      <t>(Old A1 Class)</t>
    </r>
  </si>
  <si>
    <r>
      <rPr>
        <b/>
        <sz val="11"/>
        <color theme="1"/>
        <rFont val="Calibri"/>
        <family val="2"/>
        <scheme val="minor"/>
      </rPr>
      <t xml:space="preserve">Financial Services, Professional Services, Estate Agents, Employment Agencies and Betting Shops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(Old A2 Class and betting shops from SG Class)</t>
    </r>
  </si>
  <si>
    <r>
      <rPr>
        <b/>
        <sz val="11"/>
        <color theme="1"/>
        <rFont val="Calibri"/>
        <family val="2"/>
        <scheme val="minor"/>
      </rPr>
      <t>Restaurants and Café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excluding internet cafes</t>
    </r>
    <r>
      <rPr>
        <sz val="11"/>
        <color rgb="FF00B050"/>
        <rFont val="Calibri"/>
        <family val="2"/>
        <scheme val="minor"/>
      </rPr>
      <t xml:space="preserve"> (Old A3 Class)</t>
    </r>
  </si>
  <si>
    <r>
      <rPr>
        <b/>
        <sz val="11"/>
        <color theme="1"/>
        <rFont val="Calibri"/>
        <family val="2"/>
        <scheme val="minor"/>
      </rPr>
      <t>Offices</t>
    </r>
    <r>
      <rPr>
        <sz val="11"/>
        <color rgb="FF00B050"/>
        <rFont val="Calibri"/>
        <family val="2"/>
        <scheme val="minor"/>
      </rPr>
      <t xml:space="preserve"> (Old B1a Class)</t>
    </r>
  </si>
  <si>
    <r>
      <t xml:space="preserve">Research and Development of products or processes </t>
    </r>
    <r>
      <rPr>
        <sz val="11"/>
        <color rgb="FF00B050"/>
        <rFont val="Calibri"/>
        <family val="2"/>
        <scheme val="minor"/>
      </rPr>
      <t>(Old B1b Class)</t>
    </r>
  </si>
  <si>
    <r>
      <t xml:space="preserve">Light Industry </t>
    </r>
    <r>
      <rPr>
        <sz val="11"/>
        <color rgb="FF00B050"/>
        <rFont val="Calibri"/>
        <family val="2"/>
        <scheme val="minor"/>
      </rPr>
      <t>(Old B1c Class)</t>
    </r>
  </si>
  <si>
    <r>
      <rPr>
        <b/>
        <sz val="11"/>
        <color theme="1"/>
        <rFont val="Calibri"/>
        <family val="2"/>
        <scheme val="minor"/>
      </rPr>
      <t>Medical or Health Services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except those attached to the residence of the consultant or practitioner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(Old D1 Class)</t>
    </r>
  </si>
  <si>
    <r>
      <t xml:space="preserve">Creche, Day Nursery and Day Centres </t>
    </r>
    <r>
      <rPr>
        <sz val="11"/>
        <color rgb="FF00B050"/>
        <rFont val="Calibri"/>
        <family val="2"/>
        <scheme val="minor"/>
      </rPr>
      <t>(Old D1 Class)</t>
    </r>
  </si>
  <si>
    <r>
      <t xml:space="preserve">Gymnasium or area for indoor or outdoor sports not involving motor vehicles or firearms </t>
    </r>
    <r>
      <rPr>
        <sz val="11"/>
        <color rgb="FF00B050"/>
        <rFont val="Calibri"/>
        <family val="2"/>
        <scheme val="minor"/>
      </rPr>
      <t>(Old D2 Class)</t>
    </r>
  </si>
  <si>
    <t xml:space="preserve">2020-2021 Commercial, Business and Service </t>
  </si>
  <si>
    <r>
      <t>M</t>
    </r>
    <r>
      <rPr>
        <sz val="11"/>
        <color theme="1"/>
        <rFont val="Arial"/>
        <family val="2"/>
      </rPr>
      <t>²</t>
    </r>
  </si>
  <si>
    <t>Quarter</t>
  </si>
  <si>
    <t>Application Ref</t>
  </si>
  <si>
    <t>Settlement</t>
  </si>
  <si>
    <t>Address</t>
  </si>
  <si>
    <t>Type of Development</t>
  </si>
  <si>
    <t>Previous Use</t>
  </si>
  <si>
    <t>New Use</t>
  </si>
  <si>
    <t>E Loss</t>
  </si>
  <si>
    <t>E Gain</t>
  </si>
  <si>
    <t>Total Loss</t>
  </si>
  <si>
    <t>Total Gain</t>
  </si>
  <si>
    <t>Total Net Gain</t>
  </si>
  <si>
    <t>1&amp;2</t>
  </si>
  <si>
    <t>20/03370/FUL</t>
  </si>
  <si>
    <t>CMK</t>
  </si>
  <si>
    <t>Unit 1B Llyods Court</t>
  </si>
  <si>
    <t>COU</t>
  </si>
  <si>
    <t>Vacant Unit</t>
  </si>
  <si>
    <t>Hot Food Takeaway</t>
  </si>
  <si>
    <t>Total Q1</t>
  </si>
  <si>
    <r>
      <t>M</t>
    </r>
    <r>
      <rPr>
        <sz val="10"/>
        <color theme="1"/>
        <rFont val="Arial"/>
        <family val="2"/>
      </rPr>
      <t>²</t>
    </r>
  </si>
  <si>
    <t>No Completions this quarter</t>
  </si>
  <si>
    <t>No Completions this Quarter</t>
  </si>
  <si>
    <t>Total Q2</t>
  </si>
  <si>
    <t>Total Q3</t>
  </si>
  <si>
    <t>Total Q4</t>
  </si>
  <si>
    <t xml:space="preserve">[Date] Commercial, Business and Service </t>
  </si>
  <si>
    <t>E Class</t>
  </si>
  <si>
    <t>Ea</t>
  </si>
  <si>
    <t>Eb</t>
  </si>
  <si>
    <t>Ec</t>
  </si>
  <si>
    <t>Ed</t>
  </si>
  <si>
    <t>Ee</t>
  </si>
  <si>
    <t>Ef</t>
  </si>
  <si>
    <t>Eg(i)</t>
  </si>
  <si>
    <t>Eg(ii)</t>
  </si>
  <si>
    <t>Eg(iii)</t>
  </si>
  <si>
    <t>Loss</t>
  </si>
  <si>
    <t>Gain</t>
  </si>
  <si>
    <t xml:space="preserve">Loss </t>
  </si>
  <si>
    <t>3&amp;4</t>
  </si>
  <si>
    <t>21/01050/FUL</t>
  </si>
  <si>
    <t>Bow Brickhill</t>
  </si>
  <si>
    <t>86 Station Road</t>
  </si>
  <si>
    <t>Residential</t>
  </si>
  <si>
    <t>Office</t>
  </si>
  <si>
    <t>21/01804/FUL</t>
  </si>
  <si>
    <t>Granby</t>
  </si>
  <si>
    <t>1 Preverel Drive</t>
  </si>
  <si>
    <t>Leisure</t>
  </si>
  <si>
    <t>Storage &amp; Distribution</t>
  </si>
  <si>
    <t>21/01742/FUL</t>
  </si>
  <si>
    <t>Broughton</t>
  </si>
  <si>
    <t>97 Tanfield Lane</t>
  </si>
  <si>
    <t>Retail</t>
  </si>
  <si>
    <t>21/00764/FUL</t>
  </si>
  <si>
    <t>Units 160-166 Centre@MK</t>
  </si>
  <si>
    <t>Retail Mix</t>
  </si>
  <si>
    <t>21/00766/FUL</t>
  </si>
  <si>
    <t>Former Mother Care Unit</t>
  </si>
  <si>
    <t>Financial/Professional</t>
  </si>
  <si>
    <t>21/00007/FUL</t>
  </si>
  <si>
    <t>30 Midsummer Arcade</t>
  </si>
  <si>
    <t xml:space="preserve">2022-23 Commercial, Business and Service </t>
  </si>
  <si>
    <t>Units 164-166 Midsummer Arcade</t>
  </si>
  <si>
    <t>21/00937/FUL</t>
  </si>
  <si>
    <t>Westcroft</t>
  </si>
  <si>
    <t>25A Barnstable Drive</t>
  </si>
  <si>
    <t>SG</t>
  </si>
  <si>
    <t>21/00728/FUL</t>
  </si>
  <si>
    <t>Winterhill</t>
  </si>
  <si>
    <t>Snowdon Drivve</t>
  </si>
  <si>
    <t>21/01928/FUL</t>
  </si>
  <si>
    <t>Loughton</t>
  </si>
  <si>
    <t>71 London Rd</t>
  </si>
  <si>
    <t>C3</t>
  </si>
  <si>
    <t>20/02235/FUL</t>
  </si>
  <si>
    <t>Bletchley</t>
  </si>
  <si>
    <t>130 Queensway</t>
  </si>
  <si>
    <t>21/01349/FUL</t>
  </si>
  <si>
    <t>Unit E Exchange House</t>
  </si>
  <si>
    <t>F1</t>
  </si>
  <si>
    <t>21/02875/FUL</t>
  </si>
  <si>
    <t>Brooklands</t>
  </si>
  <si>
    <t>Brooklnads Square Unit 5</t>
  </si>
  <si>
    <t>21/03049/FUL</t>
  </si>
  <si>
    <t>Woburn Sands</t>
  </si>
  <si>
    <t>2 Downham Rd</t>
  </si>
  <si>
    <t>22/01489/COU</t>
  </si>
  <si>
    <t>Chichley</t>
  </si>
  <si>
    <t>Newfield Farm</t>
  </si>
  <si>
    <t>Other</t>
  </si>
  <si>
    <t>Egi</t>
  </si>
  <si>
    <t>22/01120/COU</t>
  </si>
  <si>
    <t>9 Rillaton Walk</t>
  </si>
  <si>
    <t>20/02753/CLUP</t>
  </si>
  <si>
    <t xml:space="preserve">The Spinney </t>
  </si>
  <si>
    <t>21/00428/CLUP</t>
  </si>
  <si>
    <t>Newport Pagnell</t>
  </si>
  <si>
    <t>ST John Street</t>
  </si>
  <si>
    <t>21/01185/FUL</t>
  </si>
  <si>
    <t>Surrey Road</t>
  </si>
  <si>
    <t>Demolition</t>
  </si>
  <si>
    <t>21/01548/FUL</t>
  </si>
  <si>
    <t>Neath Hill</t>
  </si>
  <si>
    <t>Cooper Mews</t>
  </si>
  <si>
    <t>21/00733/FUL</t>
  </si>
  <si>
    <t>Platenham House</t>
  </si>
  <si>
    <t>C1</t>
  </si>
  <si>
    <t>21/01285/FUL</t>
  </si>
  <si>
    <t>High Street</t>
  </si>
  <si>
    <t>21/02358/FUL</t>
  </si>
  <si>
    <t>Castlethorpe</t>
  </si>
  <si>
    <t>Lodge Farm Business Park</t>
  </si>
  <si>
    <t>Egiii</t>
  </si>
  <si>
    <t>F2</t>
  </si>
  <si>
    <t>21/03039PANA1C</t>
  </si>
  <si>
    <t>Stony Stratford</t>
  </si>
  <si>
    <t>London Rd</t>
  </si>
  <si>
    <t>22/00017/FUL</t>
  </si>
  <si>
    <t>126-132 Midsummer Arcade</t>
  </si>
  <si>
    <t>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</si>
</sst>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/>
    <xf numFmtId="0" fontId="1" fillId="2" borderId="1" xfId="0" applyFont="1" applyFill="1" applyBorder="1"/>
    <xf numFmtId="0" fontId="13" fillId="3" borderId="1" xfId="1" applyFont="1" applyFill="1" applyBorder="1" applyAlignment="1">
      <alignment wrapText="1"/>
    </xf>
    <xf numFmtId="0" fontId="0" fillId="4" borderId="1" xfId="0" applyFill="1" applyBorder="1"/>
    <xf numFmtId="0" fontId="1" fillId="3" borderId="1" xfId="1" applyFont="1" applyFill="1" applyBorder="1" applyAlignment="1">
      <alignment wrapText="1"/>
    </xf>
    <xf numFmtId="0" fontId="0" fillId="4" borderId="4" xfId="0" applyFill="1" applyBorder="1"/>
    <xf numFmtId="0" fontId="0" fillId="4" borderId="3" xfId="0" applyFill="1" applyBorder="1"/>
    <xf numFmtId="0" fontId="1" fillId="3" borderId="5" xfId="0" applyFont="1" applyFill="1" applyBorder="1"/>
    <xf numFmtId="0" fontId="1" fillId="3" borderId="3" xfId="1" applyFont="1" applyFill="1" applyBorder="1" applyAlignment="1">
      <alignment wrapText="1"/>
    </xf>
    <xf numFmtId="0" fontId="0" fillId="2" borderId="1" xfId="0" applyFill="1" applyBorder="1"/>
    <xf numFmtId="0" fontId="14" fillId="0" borderId="0" xfId="0" applyFont="1"/>
    <xf numFmtId="0" fontId="0" fillId="0" borderId="0" xfId="0" applyFont="1"/>
    <xf numFmtId="0" fontId="0" fillId="0" borderId="0" xfId="0" applyFont="1" applyFill="1" applyBorder="1"/>
    <xf numFmtId="0" fontId="9" fillId="2" borderId="0" xfId="0" applyFont="1" applyFill="1" applyAlignment="1"/>
    <xf numFmtId="0" fontId="10" fillId="2" borderId="0" xfId="0" applyFont="1" applyFill="1" applyAlignment="1"/>
    <xf numFmtId="0" fontId="13" fillId="3" borderId="2" xfId="1" applyFont="1" applyFill="1" applyBorder="1" applyAlignment="1">
      <alignment horizontal="center" wrapText="1"/>
    </xf>
    <xf numFmtId="0" fontId="13" fillId="3" borderId="3" xfId="1" applyFont="1" applyFill="1" applyBorder="1" applyAlignment="1">
      <alignment horizont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5" fillId="0" borderId="0" xfId="0" applyFont="1" applyAlignme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Normal 3" xfId="1" xr:uid="{BE03E0F5-E0D6-4B4A-8248-4008535E4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1354-17C9-4C9A-B364-FC1EA7C85A20}">
  <dimension ref="A1:E16"/>
  <sheetViews>
    <sheetView workbookViewId="0">
      <selection activeCell="A10" sqref="A10"/>
    </sheetView>
  </sheetViews>
  <sheetFormatPr defaultRowHeight="14.5" x14ac:dyDescent="0.35"/>
  <sheetData>
    <row r="1" spans="1:5" ht="21" x14ac:dyDescent="0.5">
      <c r="A1" s="16" t="s">
        <v>0</v>
      </c>
      <c r="B1" s="16"/>
      <c r="C1" s="16"/>
      <c r="D1" s="16"/>
      <c r="E1" s="16"/>
    </row>
    <row r="2" spans="1:5" ht="18.5" x14ac:dyDescent="0.45">
      <c r="A2" s="17" t="s">
        <v>1</v>
      </c>
      <c r="B2" s="17"/>
    </row>
    <row r="5" spans="1:5" x14ac:dyDescent="0.35">
      <c r="A5" t="s">
        <v>2</v>
      </c>
    </row>
    <row r="7" spans="1:5" x14ac:dyDescent="0.35">
      <c r="A7" t="s">
        <v>3</v>
      </c>
    </row>
    <row r="8" spans="1:5" x14ac:dyDescent="0.35">
      <c r="A8" t="s">
        <v>4</v>
      </c>
    </row>
    <row r="9" spans="1:5" x14ac:dyDescent="0.35">
      <c r="A9" t="s">
        <v>5</v>
      </c>
    </row>
    <row r="10" spans="1:5" x14ac:dyDescent="0.35">
      <c r="A10" t="s">
        <v>6</v>
      </c>
    </row>
    <row r="11" spans="1:5" x14ac:dyDescent="0.35">
      <c r="A11" t="s">
        <v>7</v>
      </c>
    </row>
    <row r="12" spans="1:5" x14ac:dyDescent="0.35">
      <c r="A12" s="2" t="s">
        <v>8</v>
      </c>
    </row>
    <row r="13" spans="1:5" x14ac:dyDescent="0.35">
      <c r="A13" s="2" t="s">
        <v>9</v>
      </c>
    </row>
    <row r="14" spans="1:5" x14ac:dyDescent="0.35">
      <c r="A14" t="s">
        <v>10</v>
      </c>
    </row>
    <row r="15" spans="1:5" x14ac:dyDescent="0.35">
      <c r="A15" s="2" t="s">
        <v>11</v>
      </c>
    </row>
    <row r="16" spans="1:5" x14ac:dyDescent="0.35">
      <c r="A16" s="2" t="s">
        <v>12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66A6-A000-4A5D-BD66-FCB9BA61A957}">
  <dimension ref="A1:Y29"/>
  <sheetViews>
    <sheetView tabSelected="1" topLeftCell="E4" zoomScale="80" zoomScaleNormal="80" workbookViewId="0">
      <selection activeCell="F24" sqref="F24"/>
    </sheetView>
  </sheetViews>
  <sheetFormatPr defaultRowHeight="14.5" x14ac:dyDescent="0.35"/>
  <cols>
    <col min="1" max="1" width="8.1796875" bestFit="1" customWidth="1"/>
    <col min="2" max="2" width="15.453125" bestFit="1" customWidth="1"/>
    <col min="3" max="3" width="14.54296875" bestFit="1" customWidth="1"/>
    <col min="4" max="4" width="29.7265625" bestFit="1" customWidth="1"/>
    <col min="5" max="5" width="20.54296875" bestFit="1" customWidth="1"/>
    <col min="6" max="6" width="12.54296875" bestFit="1" customWidth="1"/>
  </cols>
  <sheetData>
    <row r="1" spans="1:25" ht="21" x14ac:dyDescent="0.5">
      <c r="A1" s="26" t="s">
        <v>78</v>
      </c>
      <c r="B1" s="26"/>
      <c r="C1" s="26"/>
      <c r="D1" s="26"/>
      <c r="E1" s="26"/>
      <c r="F1" s="26"/>
      <c r="G1" s="26"/>
    </row>
    <row r="5" spans="1:25" x14ac:dyDescent="0.35">
      <c r="H5" s="27" t="s">
        <v>42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8.5" x14ac:dyDescent="0.45">
      <c r="H6" s="18" t="s">
        <v>43</v>
      </c>
      <c r="I6" s="19"/>
      <c r="J6" s="18" t="s">
        <v>44</v>
      </c>
      <c r="K6" s="19"/>
      <c r="L6" s="18" t="s">
        <v>45</v>
      </c>
      <c r="M6" s="19"/>
      <c r="N6" s="18" t="s">
        <v>46</v>
      </c>
      <c r="O6" s="19"/>
      <c r="P6" s="18" t="s">
        <v>47</v>
      </c>
      <c r="Q6" s="19"/>
      <c r="R6" s="18" t="s">
        <v>48</v>
      </c>
      <c r="S6" s="19"/>
      <c r="T6" s="18" t="s">
        <v>49</v>
      </c>
      <c r="U6" s="19"/>
      <c r="V6" s="18" t="s">
        <v>50</v>
      </c>
      <c r="W6" s="19"/>
      <c r="X6" s="18" t="s">
        <v>51</v>
      </c>
      <c r="Y6" s="19"/>
    </row>
    <row r="7" spans="1:25" ht="18.5" x14ac:dyDescent="0.45">
      <c r="A7" s="10" t="s">
        <v>15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20</v>
      </c>
      <c r="G7" s="10" t="s">
        <v>21</v>
      </c>
      <c r="H7" s="5" t="s">
        <v>52</v>
      </c>
      <c r="I7" s="5" t="s">
        <v>53</v>
      </c>
      <c r="J7" s="5" t="s">
        <v>52</v>
      </c>
      <c r="K7" s="5" t="s">
        <v>53</v>
      </c>
      <c r="L7" s="5" t="s">
        <v>52</v>
      </c>
      <c r="M7" s="5" t="s">
        <v>53</v>
      </c>
      <c r="N7" s="5" t="s">
        <v>54</v>
      </c>
      <c r="O7" s="5" t="s">
        <v>53</v>
      </c>
      <c r="P7" s="5" t="s">
        <v>52</v>
      </c>
      <c r="Q7" s="5" t="s">
        <v>53</v>
      </c>
      <c r="R7" s="5" t="s">
        <v>52</v>
      </c>
      <c r="S7" s="5" t="s">
        <v>53</v>
      </c>
      <c r="T7" s="5" t="s">
        <v>52</v>
      </c>
      <c r="U7" s="5" t="s">
        <v>53</v>
      </c>
      <c r="V7" s="5" t="s">
        <v>52</v>
      </c>
      <c r="W7" s="5" t="s">
        <v>53</v>
      </c>
      <c r="X7" s="5" t="s">
        <v>52</v>
      </c>
      <c r="Y7" s="5" t="s">
        <v>53</v>
      </c>
    </row>
    <row r="8" spans="1:25" x14ac:dyDescent="0.35">
      <c r="A8" s="8"/>
      <c r="B8" s="8"/>
      <c r="C8" s="8"/>
      <c r="D8" s="8"/>
      <c r="E8" s="8"/>
      <c r="F8" s="8"/>
      <c r="G8" s="8"/>
      <c r="H8" s="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13" customFormat="1" x14ac:dyDescent="0.35">
      <c r="A9" s="13" t="s">
        <v>27</v>
      </c>
      <c r="B9" s="13" t="s">
        <v>70</v>
      </c>
      <c r="C9" s="13" t="s">
        <v>29</v>
      </c>
      <c r="D9" s="13" t="s">
        <v>79</v>
      </c>
      <c r="E9" s="13" t="s">
        <v>31</v>
      </c>
      <c r="F9" s="13" t="s">
        <v>43</v>
      </c>
      <c r="G9" s="14" t="s">
        <v>45</v>
      </c>
      <c r="H9" s="13">
        <v>261</v>
      </c>
      <c r="I9" s="13">
        <v>0</v>
      </c>
      <c r="J9" s="13">
        <v>0</v>
      </c>
      <c r="K9" s="14">
        <v>0</v>
      </c>
      <c r="L9" s="14">
        <v>0</v>
      </c>
      <c r="M9" s="14">
        <v>261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</row>
    <row r="10" spans="1:25" x14ac:dyDescent="0.35">
      <c r="B10" s="13" t="s">
        <v>80</v>
      </c>
      <c r="C10" s="13" t="s">
        <v>81</v>
      </c>
      <c r="D10" s="13" t="s">
        <v>82</v>
      </c>
      <c r="E10" s="13" t="s">
        <v>31</v>
      </c>
      <c r="F10" s="13" t="s">
        <v>44</v>
      </c>
      <c r="G10" s="13" t="s">
        <v>83</v>
      </c>
      <c r="H10">
        <v>0</v>
      </c>
      <c r="I10">
        <v>0</v>
      </c>
      <c r="J10">
        <v>261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35">
      <c r="B11" s="15" t="s">
        <v>84</v>
      </c>
      <c r="C11" s="15" t="s">
        <v>85</v>
      </c>
      <c r="D11" s="15" t="s">
        <v>86</v>
      </c>
      <c r="E11" s="15" t="s">
        <v>31</v>
      </c>
      <c r="F11" s="15" t="s">
        <v>46</v>
      </c>
      <c r="G11" s="15" t="s">
        <v>43</v>
      </c>
      <c r="H11">
        <v>0</v>
      </c>
      <c r="I11">
        <v>929</v>
      </c>
      <c r="J11">
        <v>0</v>
      </c>
      <c r="K11">
        <v>0</v>
      </c>
      <c r="L11">
        <v>0</v>
      </c>
      <c r="M11">
        <v>0</v>
      </c>
      <c r="N11">
        <v>929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35">
      <c r="B12" s="15" t="s">
        <v>87</v>
      </c>
      <c r="C12" s="15" t="s">
        <v>88</v>
      </c>
      <c r="D12" s="15" t="s">
        <v>89</v>
      </c>
      <c r="E12" s="15" t="s">
        <v>31</v>
      </c>
      <c r="F12" s="15" t="s">
        <v>43</v>
      </c>
      <c r="G12" s="15" t="s">
        <v>90</v>
      </c>
      <c r="H12">
        <v>78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35">
      <c r="B13" s="15" t="s">
        <v>91</v>
      </c>
      <c r="C13" s="15" t="s">
        <v>92</v>
      </c>
      <c r="D13" s="15" t="s">
        <v>93</v>
      </c>
      <c r="E13" s="15" t="s">
        <v>31</v>
      </c>
      <c r="F13" s="15" t="s">
        <v>83</v>
      </c>
      <c r="G13" s="15" t="s">
        <v>44</v>
      </c>
      <c r="H13">
        <v>0</v>
      </c>
      <c r="I13">
        <v>0</v>
      </c>
      <c r="J13">
        <v>0</v>
      </c>
      <c r="K13">
        <v>185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35">
      <c r="B14" s="15" t="s">
        <v>94</v>
      </c>
      <c r="C14" s="15" t="s">
        <v>29</v>
      </c>
      <c r="D14" s="15" t="s">
        <v>95</v>
      </c>
      <c r="E14" s="15" t="s">
        <v>31</v>
      </c>
      <c r="F14" s="15" t="s">
        <v>45</v>
      </c>
      <c r="G14" s="15" t="s">
        <v>96</v>
      </c>
      <c r="H14">
        <v>0</v>
      </c>
      <c r="I14">
        <v>0</v>
      </c>
      <c r="J14">
        <v>0</v>
      </c>
      <c r="K14">
        <v>0</v>
      </c>
      <c r="L14">
        <v>161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35">
      <c r="A15" t="s">
        <v>55</v>
      </c>
      <c r="B15" s="15" t="s">
        <v>97</v>
      </c>
      <c r="C15" s="15" t="s">
        <v>98</v>
      </c>
      <c r="D15" s="15" t="s">
        <v>99</v>
      </c>
      <c r="E15" s="15" t="s">
        <v>31</v>
      </c>
      <c r="F15" s="15" t="s">
        <v>43</v>
      </c>
      <c r="G15" s="15" t="s">
        <v>83</v>
      </c>
      <c r="H15">
        <v>73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35">
      <c r="B16" s="15" t="s">
        <v>100</v>
      </c>
      <c r="C16" s="15" t="s">
        <v>101</v>
      </c>
      <c r="D16" s="15" t="s">
        <v>102</v>
      </c>
      <c r="E16" s="15" t="s">
        <v>31</v>
      </c>
      <c r="F16" s="15" t="s">
        <v>43</v>
      </c>
      <c r="G16" s="15" t="s">
        <v>83</v>
      </c>
      <c r="H16">
        <v>89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35">
      <c r="B17" s="15" t="s">
        <v>103</v>
      </c>
      <c r="C17" s="15" t="s">
        <v>104</v>
      </c>
      <c r="D17" s="15" t="s">
        <v>105</v>
      </c>
      <c r="E17" s="15" t="s">
        <v>31</v>
      </c>
      <c r="F17" s="15" t="s">
        <v>106</v>
      </c>
      <c r="G17" s="15" t="s">
        <v>107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126</v>
      </c>
      <c r="V17">
        <v>0</v>
      </c>
      <c r="W17">
        <v>0</v>
      </c>
      <c r="X17">
        <v>0</v>
      </c>
      <c r="Y17">
        <v>0</v>
      </c>
    </row>
    <row r="18" spans="1:25" x14ac:dyDescent="0.35">
      <c r="B18" s="15" t="s">
        <v>108</v>
      </c>
      <c r="C18" s="15" t="s">
        <v>29</v>
      </c>
      <c r="D18" s="15" t="s">
        <v>109</v>
      </c>
      <c r="E18" s="15" t="s">
        <v>31</v>
      </c>
      <c r="F18" s="15" t="s">
        <v>96</v>
      </c>
      <c r="G18" s="15" t="s">
        <v>107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201</v>
      </c>
      <c r="V18">
        <v>0</v>
      </c>
      <c r="W18">
        <v>0</v>
      </c>
      <c r="X18">
        <v>0</v>
      </c>
      <c r="Y18">
        <v>0</v>
      </c>
    </row>
    <row r="19" spans="1:25" x14ac:dyDescent="0.35">
      <c r="B19" s="15" t="s">
        <v>110</v>
      </c>
      <c r="C19" s="15" t="s">
        <v>101</v>
      </c>
      <c r="D19" s="15" t="s">
        <v>111</v>
      </c>
      <c r="E19" s="15" t="s">
        <v>31</v>
      </c>
      <c r="F19" s="15" t="s">
        <v>107</v>
      </c>
      <c r="G19" s="15" t="s">
        <v>47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99</v>
      </c>
      <c r="R19">
        <v>0</v>
      </c>
      <c r="S19">
        <v>0</v>
      </c>
      <c r="T19">
        <v>99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35">
      <c r="B20" s="15" t="s">
        <v>112</v>
      </c>
      <c r="C20" s="15" t="s">
        <v>113</v>
      </c>
      <c r="D20" s="15" t="s">
        <v>114</v>
      </c>
      <c r="E20" s="15" t="s">
        <v>31</v>
      </c>
      <c r="F20" s="15" t="s">
        <v>44</v>
      </c>
      <c r="G20" s="15" t="s">
        <v>47</v>
      </c>
      <c r="H20">
        <v>0</v>
      </c>
      <c r="I20">
        <v>0</v>
      </c>
      <c r="J20">
        <v>150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150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35">
      <c r="B21" s="15" t="s">
        <v>115</v>
      </c>
      <c r="C21" s="15" t="s">
        <v>92</v>
      </c>
      <c r="D21" s="15" t="s">
        <v>116</v>
      </c>
      <c r="E21" s="15" t="s">
        <v>117</v>
      </c>
      <c r="F21" s="15" t="s">
        <v>48</v>
      </c>
      <c r="G21" s="15" t="s">
        <v>90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670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35">
      <c r="B22" s="15" t="s">
        <v>118</v>
      </c>
      <c r="C22" s="15" t="s">
        <v>119</v>
      </c>
      <c r="D22" s="15" t="s">
        <v>120</v>
      </c>
      <c r="E22" s="15" t="s">
        <v>31</v>
      </c>
      <c r="F22" s="15" t="s">
        <v>90</v>
      </c>
      <c r="G22" s="15" t="s">
        <v>47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86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35">
      <c r="B23" s="15" t="s">
        <v>121</v>
      </c>
      <c r="C23" s="15" t="s">
        <v>29</v>
      </c>
      <c r="D23" s="15" t="s">
        <v>122</v>
      </c>
      <c r="E23" s="15" t="s">
        <v>31</v>
      </c>
      <c r="F23" s="15" t="s">
        <v>107</v>
      </c>
      <c r="G23" s="15" t="s">
        <v>123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667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35">
      <c r="B24" s="15" t="s">
        <v>124</v>
      </c>
      <c r="C24" s="15" t="s">
        <v>113</v>
      </c>
      <c r="D24" s="15" t="s">
        <v>125</v>
      </c>
      <c r="E24" s="15" t="s">
        <v>31</v>
      </c>
      <c r="F24" s="15" t="s">
        <v>43</v>
      </c>
      <c r="G24" s="15" t="s">
        <v>90</v>
      </c>
      <c r="H24">
        <v>169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35">
      <c r="B25" s="15" t="s">
        <v>126</v>
      </c>
      <c r="C25" s="15" t="s">
        <v>127</v>
      </c>
      <c r="D25" s="15" t="s">
        <v>128</v>
      </c>
      <c r="E25" s="15" t="s">
        <v>31</v>
      </c>
      <c r="F25" s="15" t="s">
        <v>129</v>
      </c>
      <c r="G25" s="15" t="s">
        <v>130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165</v>
      </c>
      <c r="Y25">
        <v>0</v>
      </c>
    </row>
    <row r="26" spans="1:25" x14ac:dyDescent="0.35">
      <c r="B26" s="15" t="s">
        <v>131</v>
      </c>
      <c r="C26" s="15" t="s">
        <v>132</v>
      </c>
      <c r="D26" s="15" t="s">
        <v>133</v>
      </c>
      <c r="E26" s="15" t="s">
        <v>31</v>
      </c>
      <c r="F26" s="15" t="s">
        <v>43</v>
      </c>
      <c r="G26" s="15" t="s">
        <v>90</v>
      </c>
      <c r="H26">
        <v>42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x14ac:dyDescent="0.35">
      <c r="B27" s="15" t="s">
        <v>134</v>
      </c>
      <c r="C27" s="15" t="s">
        <v>29</v>
      </c>
      <c r="D27" s="15" t="s">
        <v>135</v>
      </c>
      <c r="E27" s="15" t="s">
        <v>136</v>
      </c>
      <c r="F27" s="15" t="s">
        <v>43</v>
      </c>
      <c r="G27" s="15" t="s">
        <v>43</v>
      </c>
      <c r="H27">
        <v>1151</v>
      </c>
      <c r="I27">
        <v>1201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x14ac:dyDescent="0.35">
      <c r="A28" s="20"/>
      <c r="B28" s="21"/>
      <c r="C28" s="21"/>
      <c r="D28" s="21"/>
      <c r="E28" s="21"/>
      <c r="F28" s="21"/>
      <c r="G28" s="22"/>
      <c r="H28" s="11">
        <f>SUM(H9:H27)</f>
        <v>1863</v>
      </c>
      <c r="I28" s="11">
        <f>SUM(I9:I27)</f>
        <v>2130</v>
      </c>
      <c r="J28" s="11">
        <f>SUM(J9:J27)</f>
        <v>411</v>
      </c>
      <c r="K28" s="11">
        <f>SUM(K9:K27)</f>
        <v>185</v>
      </c>
      <c r="L28" s="11">
        <f>SUM(L9:L27)</f>
        <v>161</v>
      </c>
      <c r="M28" s="11">
        <f>SUM(M9:M27)</f>
        <v>261</v>
      </c>
      <c r="N28" s="11">
        <f>SUM(N9:N27)</f>
        <v>929</v>
      </c>
      <c r="O28" s="11">
        <f>SUM(O9:O27)</f>
        <v>0</v>
      </c>
      <c r="P28" s="11">
        <f>SUM(P9:P27)</f>
        <v>0</v>
      </c>
      <c r="Q28" s="11">
        <f>SUM(Q9:Q27)</f>
        <v>335</v>
      </c>
      <c r="R28" s="11">
        <f>SUM(R9:R27)</f>
        <v>670</v>
      </c>
      <c r="S28" s="11">
        <f>SUM(S9:S27)</f>
        <v>0</v>
      </c>
      <c r="T28" s="11">
        <f>SUM(T9:T27)</f>
        <v>766</v>
      </c>
      <c r="U28" s="11">
        <f>SUM(U9:U27)</f>
        <v>327</v>
      </c>
      <c r="V28" s="11">
        <f>SUM(V9:V27)</f>
        <v>0</v>
      </c>
      <c r="W28" s="11">
        <f>SUM(W9:W27)</f>
        <v>0</v>
      </c>
      <c r="X28" s="11">
        <f>SUM(X9:X27)</f>
        <v>165</v>
      </c>
      <c r="Y28" s="11">
        <f>SUM(Y9:Y27)</f>
        <v>0</v>
      </c>
    </row>
    <row r="29" spans="1:25" x14ac:dyDescent="0.35">
      <c r="A29" s="23"/>
      <c r="B29" s="24"/>
      <c r="C29" s="24"/>
      <c r="D29" s="24"/>
      <c r="E29" s="24"/>
      <c r="F29" s="24"/>
      <c r="G29" s="25"/>
      <c r="H29" s="11">
        <f>H28+J28+L28+N28+P28+R28+T28+V28+X28</f>
        <v>4965</v>
      </c>
      <c r="I29" s="7">
        <f>I28+K28+M28+O28+Q28+S28+U28+W28+Y28</f>
        <v>3238</v>
      </c>
      <c r="J29" s="7">
        <f>I29-H29</f>
        <v>-1727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</sheetData>
  <mergeCells count="12">
    <mergeCell ref="X6:Y6"/>
    <mergeCell ref="A28:G29"/>
    <mergeCell ref="A1:G1"/>
    <mergeCell ref="H5:Y5"/>
    <mergeCell ref="H6:I6"/>
    <mergeCell ref="J6:K6"/>
    <mergeCell ref="L6:M6"/>
    <mergeCell ref="N6:O6"/>
    <mergeCell ref="P6:Q6"/>
    <mergeCell ref="R6:S6"/>
    <mergeCell ref="T6:U6"/>
    <mergeCell ref="V6:W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902B-D350-49DA-B3F9-1C124663CA35}">
  <dimension ref="A1:L14"/>
  <sheetViews>
    <sheetView workbookViewId="0">
      <selection activeCell="E23" sqref="E23"/>
    </sheetView>
  </sheetViews>
  <sheetFormatPr defaultColWidth="8.7265625" defaultRowHeight="14.5" x14ac:dyDescent="0.35"/>
  <cols>
    <col min="1" max="1" width="7.453125" bestFit="1" customWidth="1"/>
    <col min="2" max="2" width="14" bestFit="1" customWidth="1"/>
    <col min="3" max="3" width="9.1796875" bestFit="1" customWidth="1"/>
    <col min="4" max="4" width="18" bestFit="1" customWidth="1"/>
    <col min="5" max="5" width="19.453125" bestFit="1" customWidth="1"/>
    <col min="6" max="6" width="12" bestFit="1" customWidth="1"/>
    <col min="7" max="7" width="19.90625" bestFit="1" customWidth="1"/>
    <col min="8" max="8" width="5.453125" bestFit="1" customWidth="1"/>
    <col min="9" max="9" width="5.7265625" bestFit="1" customWidth="1"/>
    <col min="10" max="10" width="8.453125" bestFit="1" customWidth="1"/>
    <col min="12" max="12" width="11.81640625" bestFit="1" customWidth="1"/>
  </cols>
  <sheetData>
    <row r="1" spans="1:12" ht="21" x14ac:dyDescent="0.5">
      <c r="A1" s="26" t="s">
        <v>13</v>
      </c>
      <c r="B1" s="26"/>
      <c r="C1" s="26"/>
      <c r="D1" s="26"/>
      <c r="E1" s="26"/>
      <c r="F1" s="26"/>
      <c r="G1" s="26"/>
    </row>
    <row r="4" spans="1:12" x14ac:dyDescent="0.35">
      <c r="H4" s="28" t="s">
        <v>14</v>
      </c>
      <c r="I4" s="28"/>
      <c r="J4" s="28"/>
      <c r="K4" s="28"/>
      <c r="L4" s="28"/>
    </row>
    <row r="5" spans="1:12" x14ac:dyDescent="0.3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</row>
    <row r="6" spans="1:12" x14ac:dyDescent="0.35">
      <c r="A6" t="s">
        <v>27</v>
      </c>
      <c r="B6" t="s">
        <v>28</v>
      </c>
      <c r="C6" t="s">
        <v>29</v>
      </c>
      <c r="D6" t="s">
        <v>30</v>
      </c>
      <c r="E6" t="s">
        <v>31</v>
      </c>
      <c r="F6" t="s">
        <v>32</v>
      </c>
      <c r="G6" t="s">
        <v>33</v>
      </c>
      <c r="H6">
        <v>135</v>
      </c>
      <c r="I6">
        <v>0</v>
      </c>
    </row>
    <row r="7" spans="1:12" x14ac:dyDescent="0.35">
      <c r="A7" s="3"/>
      <c r="B7" s="3"/>
      <c r="C7" s="3"/>
      <c r="D7" s="3"/>
      <c r="E7" s="3"/>
      <c r="F7" s="3"/>
      <c r="G7" s="3" t="s">
        <v>34</v>
      </c>
      <c r="H7" s="3">
        <v>135</v>
      </c>
      <c r="I7" s="3">
        <v>0</v>
      </c>
      <c r="J7" s="3">
        <v>135</v>
      </c>
      <c r="K7" s="3">
        <v>0</v>
      </c>
      <c r="L7" s="3">
        <v>-135</v>
      </c>
    </row>
    <row r="8" spans="1:12" x14ac:dyDescent="0.35">
      <c r="A8" t="s">
        <v>55</v>
      </c>
      <c r="B8" t="s">
        <v>56</v>
      </c>
      <c r="C8" t="s">
        <v>57</v>
      </c>
      <c r="D8" t="s">
        <v>58</v>
      </c>
      <c r="E8" t="s">
        <v>31</v>
      </c>
      <c r="F8" t="s">
        <v>59</v>
      </c>
      <c r="G8" t="s">
        <v>60</v>
      </c>
      <c r="H8">
        <v>0</v>
      </c>
      <c r="I8">
        <v>127</v>
      </c>
    </row>
    <row r="9" spans="1:12" x14ac:dyDescent="0.35">
      <c r="B9" t="s">
        <v>61</v>
      </c>
      <c r="C9" t="s">
        <v>62</v>
      </c>
      <c r="D9" t="s">
        <v>63</v>
      </c>
      <c r="E9" t="s">
        <v>31</v>
      </c>
      <c r="F9" t="s">
        <v>64</v>
      </c>
      <c r="G9" t="s">
        <v>65</v>
      </c>
      <c r="H9">
        <v>1794</v>
      </c>
      <c r="I9">
        <v>0</v>
      </c>
    </row>
    <row r="10" spans="1:12" x14ac:dyDescent="0.35">
      <c r="B10" t="s">
        <v>66</v>
      </c>
      <c r="C10" t="s">
        <v>67</v>
      </c>
      <c r="D10" t="s">
        <v>68</v>
      </c>
      <c r="E10" t="s">
        <v>31</v>
      </c>
      <c r="F10" t="s">
        <v>59</v>
      </c>
      <c r="G10" t="s">
        <v>69</v>
      </c>
      <c r="H10">
        <v>0</v>
      </c>
      <c r="I10">
        <v>49</v>
      </c>
    </row>
    <row r="11" spans="1:12" x14ac:dyDescent="0.35">
      <c r="B11" t="s">
        <v>70</v>
      </c>
      <c r="C11" t="s">
        <v>29</v>
      </c>
      <c r="D11" t="s">
        <v>71</v>
      </c>
      <c r="E11" t="s">
        <v>31</v>
      </c>
      <c r="F11" t="s">
        <v>69</v>
      </c>
      <c r="G11" t="s">
        <v>72</v>
      </c>
      <c r="H11">
        <v>0</v>
      </c>
      <c r="I11">
        <v>261</v>
      </c>
    </row>
    <row r="12" spans="1:12" x14ac:dyDescent="0.35">
      <c r="B12" t="s">
        <v>73</v>
      </c>
      <c r="C12" t="s">
        <v>29</v>
      </c>
      <c r="D12" t="s">
        <v>74</v>
      </c>
      <c r="E12" t="s">
        <v>31</v>
      </c>
      <c r="F12" t="s">
        <v>69</v>
      </c>
      <c r="G12" t="s">
        <v>75</v>
      </c>
      <c r="H12">
        <v>0</v>
      </c>
      <c r="I12">
        <v>744</v>
      </c>
    </row>
    <row r="13" spans="1:12" x14ac:dyDescent="0.35">
      <c r="B13" t="s">
        <v>76</v>
      </c>
      <c r="C13" t="s">
        <v>29</v>
      </c>
      <c r="D13" t="s">
        <v>77</v>
      </c>
      <c r="E13" t="s">
        <v>31</v>
      </c>
      <c r="F13" t="s">
        <v>69</v>
      </c>
      <c r="G13" t="s">
        <v>72</v>
      </c>
      <c r="H13">
        <v>0</v>
      </c>
      <c r="I13">
        <v>244</v>
      </c>
    </row>
    <row r="14" spans="1:12" x14ac:dyDescent="0.35">
      <c r="G14" s="3" t="s">
        <v>34</v>
      </c>
      <c r="H14" s="3">
        <f>SUM(H8:H13)</f>
        <v>1794</v>
      </c>
      <c r="I14" s="3">
        <f>SUM(I8:I13)</f>
        <v>1425</v>
      </c>
      <c r="J14" s="12">
        <f>H7+H14</f>
        <v>1929</v>
      </c>
      <c r="K14" s="3">
        <f>I7+I14</f>
        <v>1425</v>
      </c>
      <c r="L14" s="3">
        <f>K14-J14</f>
        <v>-504</v>
      </c>
    </row>
  </sheetData>
  <mergeCells count="2">
    <mergeCell ref="A1:G1"/>
    <mergeCell ref="H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2F0E-716A-4EE7-8F4C-2DE47375B012}">
  <dimension ref="A1:L13"/>
  <sheetViews>
    <sheetView workbookViewId="0">
      <selection activeCell="A7" sqref="A7"/>
    </sheetView>
  </sheetViews>
  <sheetFormatPr defaultRowHeight="14.5" x14ac:dyDescent="0.35"/>
  <cols>
    <col min="2" max="2" width="12.7265625" bestFit="1" customWidth="1"/>
    <col min="3" max="3" width="10" bestFit="1" customWidth="1"/>
    <col min="5" max="5" width="18.1796875" bestFit="1" customWidth="1"/>
    <col min="6" max="6" width="11" bestFit="1" customWidth="1"/>
    <col min="7" max="7" width="8" bestFit="1" customWidth="1"/>
    <col min="12" max="12" width="12.1796875" bestFit="1" customWidth="1"/>
  </cols>
  <sheetData>
    <row r="1" spans="1:12" ht="21" x14ac:dyDescent="0.5">
      <c r="A1" s="26" t="s">
        <v>13</v>
      </c>
      <c r="B1" s="26"/>
      <c r="C1" s="26"/>
      <c r="D1" s="26"/>
      <c r="E1" s="26"/>
      <c r="F1" s="26"/>
      <c r="G1" s="26"/>
    </row>
    <row r="4" spans="1:12" s="1" customFormat="1" ht="13" x14ac:dyDescent="0.3">
      <c r="H4" s="29" t="s">
        <v>35</v>
      </c>
      <c r="I4" s="29"/>
      <c r="J4" s="29"/>
      <c r="K4" s="29"/>
      <c r="L4" s="29"/>
    </row>
    <row r="5" spans="1:12" s="1" customFormat="1" ht="13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35">
      <c r="A6">
        <v>1</v>
      </c>
      <c r="C6" t="s">
        <v>36</v>
      </c>
    </row>
    <row r="7" spans="1:12" x14ac:dyDescent="0.35">
      <c r="A7" s="3"/>
      <c r="B7" s="3"/>
      <c r="C7" s="3"/>
      <c r="D7" s="3"/>
      <c r="E7" s="3"/>
      <c r="F7" s="3"/>
      <c r="G7" s="3" t="s">
        <v>34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x14ac:dyDescent="0.35">
      <c r="A8">
        <v>2</v>
      </c>
      <c r="C8" t="s">
        <v>37</v>
      </c>
    </row>
    <row r="9" spans="1:12" x14ac:dyDescent="0.35">
      <c r="A9" s="3"/>
      <c r="B9" s="3"/>
      <c r="C9" s="3"/>
      <c r="D9" s="3"/>
      <c r="E9" s="3"/>
      <c r="F9" s="3"/>
      <c r="G9" s="3" t="s">
        <v>38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x14ac:dyDescent="0.35">
      <c r="A10">
        <v>3</v>
      </c>
      <c r="C10" t="s">
        <v>37</v>
      </c>
    </row>
    <row r="11" spans="1:12" x14ac:dyDescent="0.35">
      <c r="A11" s="3"/>
      <c r="B11" s="3"/>
      <c r="C11" s="3"/>
      <c r="D11" s="3"/>
      <c r="E11" s="3"/>
      <c r="F11" s="3"/>
      <c r="G11" s="3" t="s">
        <v>39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x14ac:dyDescent="0.35">
      <c r="A12">
        <v>4</v>
      </c>
      <c r="C12" t="s">
        <v>37</v>
      </c>
    </row>
    <row r="13" spans="1:12" x14ac:dyDescent="0.35">
      <c r="A13" s="3"/>
      <c r="B13" s="3"/>
      <c r="C13" s="3"/>
      <c r="D13" s="3"/>
      <c r="E13" s="3"/>
      <c r="F13" s="3"/>
      <c r="G13" s="3" t="s">
        <v>40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</sheetData>
  <mergeCells count="2">
    <mergeCell ref="H4:L4"/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CDBE-4E42-4FAA-9A68-637FC353EAA5}">
  <dimension ref="A1:Y24"/>
  <sheetViews>
    <sheetView workbookViewId="0">
      <selection sqref="A1:XFD1048576"/>
    </sheetView>
  </sheetViews>
  <sheetFormatPr defaultRowHeight="14.5" x14ac:dyDescent="0.35"/>
  <cols>
    <col min="1" max="1" width="8.1796875" bestFit="1" customWidth="1"/>
    <col min="2" max="2" width="14.81640625" bestFit="1" customWidth="1"/>
    <col min="3" max="3" width="11" bestFit="1" customWidth="1"/>
    <col min="4" max="4" width="8.26953125" bestFit="1" customWidth="1"/>
    <col min="5" max="5" width="20.54296875" bestFit="1" customWidth="1"/>
    <col min="6" max="6" width="12.54296875" bestFit="1" customWidth="1"/>
  </cols>
  <sheetData>
    <row r="1" spans="1:25" ht="21" x14ac:dyDescent="0.5">
      <c r="A1" s="26" t="s">
        <v>41</v>
      </c>
      <c r="B1" s="26"/>
      <c r="C1" s="26"/>
      <c r="D1" s="26"/>
      <c r="E1" s="26"/>
      <c r="F1" s="26"/>
      <c r="G1" s="26"/>
    </row>
    <row r="5" spans="1:25" x14ac:dyDescent="0.35">
      <c r="H5" s="27" t="s">
        <v>42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8.5" x14ac:dyDescent="0.45">
      <c r="H6" s="18" t="s">
        <v>43</v>
      </c>
      <c r="I6" s="19"/>
      <c r="J6" s="18" t="s">
        <v>44</v>
      </c>
      <c r="K6" s="19"/>
      <c r="L6" s="18" t="s">
        <v>45</v>
      </c>
      <c r="M6" s="19"/>
      <c r="N6" s="18" t="s">
        <v>46</v>
      </c>
      <c r="O6" s="19"/>
      <c r="P6" s="18" t="s">
        <v>47</v>
      </c>
      <c r="Q6" s="19"/>
      <c r="R6" s="18" t="s">
        <v>48</v>
      </c>
      <c r="S6" s="19"/>
      <c r="T6" s="18" t="s">
        <v>49</v>
      </c>
      <c r="U6" s="19"/>
      <c r="V6" s="18" t="s">
        <v>50</v>
      </c>
      <c r="W6" s="19"/>
      <c r="X6" s="18" t="s">
        <v>51</v>
      </c>
      <c r="Y6" s="19"/>
    </row>
    <row r="7" spans="1:25" ht="18.5" x14ac:dyDescent="0.45">
      <c r="A7" s="10" t="s">
        <v>15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20</v>
      </c>
      <c r="G7" s="10" t="s">
        <v>21</v>
      </c>
      <c r="H7" s="5" t="s">
        <v>52</v>
      </c>
      <c r="I7" s="5" t="s">
        <v>53</v>
      </c>
      <c r="J7" s="5" t="s">
        <v>52</v>
      </c>
      <c r="K7" s="5" t="s">
        <v>53</v>
      </c>
      <c r="L7" s="5" t="s">
        <v>52</v>
      </c>
      <c r="M7" s="5" t="s">
        <v>53</v>
      </c>
      <c r="N7" s="5" t="s">
        <v>54</v>
      </c>
      <c r="O7" s="5" t="s">
        <v>53</v>
      </c>
      <c r="P7" s="5" t="s">
        <v>52</v>
      </c>
      <c r="Q7" s="5" t="s">
        <v>53</v>
      </c>
      <c r="R7" s="5" t="s">
        <v>52</v>
      </c>
      <c r="S7" s="5" t="s">
        <v>53</v>
      </c>
      <c r="T7" s="5" t="s">
        <v>52</v>
      </c>
      <c r="U7" s="5" t="s">
        <v>53</v>
      </c>
      <c r="V7" s="5" t="s">
        <v>52</v>
      </c>
      <c r="W7" s="5" t="s">
        <v>53</v>
      </c>
      <c r="X7" s="5" t="s">
        <v>52</v>
      </c>
      <c r="Y7" s="5" t="s">
        <v>53</v>
      </c>
    </row>
    <row r="8" spans="1:25" x14ac:dyDescent="0.35">
      <c r="A8" s="8"/>
      <c r="B8" s="8"/>
      <c r="C8" s="8"/>
      <c r="D8" s="8"/>
      <c r="E8" s="8"/>
      <c r="F8" s="8"/>
      <c r="G8" s="8"/>
      <c r="H8" s="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23" spans="1:25" x14ac:dyDescent="0.35">
      <c r="A23" s="20"/>
      <c r="B23" s="21"/>
      <c r="C23" s="21"/>
      <c r="D23" s="21"/>
      <c r="E23" s="21"/>
      <c r="F23" s="21"/>
      <c r="G23" s="22"/>
      <c r="H23" s="11">
        <f t="shared" ref="H23:Y23" si="0">SUM(H9:H22)</f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7">
        <f t="shared" si="0"/>
        <v>0</v>
      </c>
      <c r="O23" s="7">
        <f t="shared" si="0"/>
        <v>0</v>
      </c>
      <c r="P23" s="7">
        <f t="shared" si="0"/>
        <v>0</v>
      </c>
      <c r="Q23" s="7">
        <f t="shared" si="0"/>
        <v>0</v>
      </c>
      <c r="R23" s="7">
        <f t="shared" si="0"/>
        <v>0</v>
      </c>
      <c r="S23" s="7">
        <f t="shared" si="0"/>
        <v>0</v>
      </c>
      <c r="T23" s="7">
        <f t="shared" si="0"/>
        <v>0</v>
      </c>
      <c r="U23" s="7">
        <f t="shared" si="0"/>
        <v>0</v>
      </c>
      <c r="V23" s="7">
        <f t="shared" si="0"/>
        <v>0</v>
      </c>
      <c r="W23" s="7">
        <f t="shared" si="0"/>
        <v>0</v>
      </c>
      <c r="X23" s="7">
        <f t="shared" si="0"/>
        <v>0</v>
      </c>
      <c r="Y23" s="7">
        <f t="shared" si="0"/>
        <v>0</v>
      </c>
    </row>
    <row r="24" spans="1:25" x14ac:dyDescent="0.35">
      <c r="A24" s="23"/>
      <c r="B24" s="24"/>
      <c r="C24" s="24"/>
      <c r="D24" s="24"/>
      <c r="E24" s="24"/>
      <c r="F24" s="24"/>
      <c r="G24" s="25"/>
      <c r="H24" s="11">
        <f>H23+J23+L23+N23+P23+R23+T23+V23+X23</f>
        <v>0</v>
      </c>
      <c r="I24" s="7">
        <f>I23+K23+M23+O23+Q23+S23+U23+W23+Y23</f>
        <v>0</v>
      </c>
      <c r="J24" s="7">
        <f>I24-H24</f>
        <v>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</sheetData>
  <mergeCells count="12">
    <mergeCell ref="A23:G24"/>
    <mergeCell ref="A1:G1"/>
    <mergeCell ref="H5:Y5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52DE5-880D-4963-8A07-9C33AF866973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0C488E-54B1-49A7-8F23-DA8EEB821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F3D10B-9E7D-4936-AFF2-4822A70CECE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2FC06D9-5435-4E13-8176-0B1E62FD88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Explanation</vt:lpstr>
      <vt:lpstr>2022-23</vt:lpstr>
      <vt:lpstr>2021-2022</vt:lpstr>
      <vt:lpstr>2020-2021</vt:lpstr>
      <vt:lpstr>Template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Head, Jennifer</dc:creator>
  <cp:keywords/>
  <dc:description/>
  <cp:lastModifiedBy>Jennifer Head</cp:lastModifiedBy>
  <cp:revision/>
  <dcterms:created xsi:type="dcterms:W3CDTF">2020-07-31T11:33:13Z</dcterms:created>
  <dcterms:modified xsi:type="dcterms:W3CDTF">2023-05-03T08:50:21Z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11100</vt:r8>
  </property>
</Properties>
</file>