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80" windowWidth="16230" windowHeight="11130" tabRatio="497" activeTab="0"/>
  </bookViews>
  <sheets>
    <sheet name="Sheet1" sheetId="1" r:id="rId1"/>
  </sheets>
  <definedNames/>
  <calcPr fullCalcOnLoad="1"/>
</workbook>
</file>

<file path=xl/sharedStrings.xml><?xml version="1.0" encoding="utf-8"?>
<sst xmlns="http://schemas.openxmlformats.org/spreadsheetml/2006/main" count="157" uniqueCount="150">
  <si>
    <t>Dwelling Stock</t>
  </si>
  <si>
    <t xml:space="preserve">  Percentage </t>
  </si>
  <si>
    <t>Losses</t>
  </si>
  <si>
    <t>4th Quarter</t>
  </si>
  <si>
    <t>1st Quarter</t>
  </si>
  <si>
    <t>3rd Quarter</t>
  </si>
  <si>
    <t>Increase of</t>
  </si>
  <si>
    <t>from</t>
  </si>
  <si>
    <t>GRID SQUARE / SETTLEMENTS</t>
  </si>
  <si>
    <t>During</t>
  </si>
  <si>
    <t>Housing Stock</t>
  </si>
  <si>
    <t>Stock*1</t>
  </si>
  <si>
    <t>Ashland</t>
  </si>
  <si>
    <t>Bancroft/Bancroft Park</t>
  </si>
  <si>
    <t>Beanhill</t>
  </si>
  <si>
    <t>Blakelands</t>
  </si>
  <si>
    <t>Bletchley</t>
  </si>
  <si>
    <t>Blue Bridge</t>
  </si>
  <si>
    <t>Bolbeck Park</t>
  </si>
  <si>
    <t>Bradville</t>
  </si>
  <si>
    <t>Bradwell</t>
  </si>
  <si>
    <t>Bradwell Abbey</t>
  </si>
  <si>
    <t>Bradwell Common</t>
  </si>
  <si>
    <t>Broughton &amp; Atterbury</t>
  </si>
  <si>
    <t>Browns Wood</t>
  </si>
  <si>
    <t>Caldecotte</t>
  </si>
  <si>
    <t>Campbell Park</t>
  </si>
  <si>
    <t>Central Milton Keynes</t>
  </si>
  <si>
    <t>Coffee Hall</t>
  </si>
  <si>
    <t>Conniburrow</t>
  </si>
  <si>
    <t>Crownhill</t>
  </si>
  <si>
    <t>Downhead Park</t>
  </si>
  <si>
    <t>Downs Barn</t>
  </si>
  <si>
    <t>Eaglestone</t>
  </si>
  <si>
    <t>Emerson Valley</t>
  </si>
  <si>
    <t>Fishermead</t>
  </si>
  <si>
    <t>Fullers Slade</t>
  </si>
  <si>
    <t>Furzton</t>
  </si>
  <si>
    <t>Galley Hill</t>
  </si>
  <si>
    <t>Giffard Park</t>
  </si>
  <si>
    <t>Grange Farm</t>
  </si>
  <si>
    <t>Great Holm</t>
  </si>
  <si>
    <t>Great Linford</t>
  </si>
  <si>
    <t>Greenleys</t>
  </si>
  <si>
    <t>Heelands</t>
  </si>
  <si>
    <t>Hodge Lea</t>
  </si>
  <si>
    <t>Kents Hill</t>
  </si>
  <si>
    <t>Kiln Farm</t>
  </si>
  <si>
    <t>Kingsmead</t>
  </si>
  <si>
    <t>Leadenhall</t>
  </si>
  <si>
    <t>Loughton</t>
  </si>
  <si>
    <t>Loughton Lodge</t>
  </si>
  <si>
    <t>Medbourne</t>
  </si>
  <si>
    <t>Milton Keynes Village/Middleton</t>
  </si>
  <si>
    <t>Monkston</t>
  </si>
  <si>
    <t>Monkston Park</t>
  </si>
  <si>
    <t>Neath Hill</t>
  </si>
  <si>
    <t>Netherfield</t>
  </si>
  <si>
    <t>New Bradwell</t>
  </si>
  <si>
    <t>Oakgrove</t>
  </si>
  <si>
    <t>Oakhill</t>
  </si>
  <si>
    <t>Old Farm Park</t>
  </si>
  <si>
    <t>Oldbrook</t>
  </si>
  <si>
    <t>Oxley Park</t>
  </si>
  <si>
    <t>Peartree Bridge</t>
  </si>
  <si>
    <t>Pennyland</t>
  </si>
  <si>
    <t>Shenley Brook End</t>
  </si>
  <si>
    <t>Shenley Church End</t>
  </si>
  <si>
    <t>Shenley Lodge</t>
  </si>
  <si>
    <t>Simpson</t>
  </si>
  <si>
    <t>Springfield</t>
  </si>
  <si>
    <t>Stacey Bushes</t>
  </si>
  <si>
    <t>Stantonbury/Stantonbury Fields</t>
  </si>
  <si>
    <t>Stony Stratford</t>
  </si>
  <si>
    <t>Tattenhoe</t>
  </si>
  <si>
    <t>Tattenhoe Park</t>
  </si>
  <si>
    <t>Tinkers Bridge</t>
  </si>
  <si>
    <t>Two Mile Ash</t>
  </si>
  <si>
    <t>Walnut Tree</t>
  </si>
  <si>
    <t>Walton Park</t>
  </si>
  <si>
    <t>Wavendon Gate</t>
  </si>
  <si>
    <t>Westcroft</t>
  </si>
  <si>
    <t>Willen</t>
  </si>
  <si>
    <t>Willen Park</t>
  </si>
  <si>
    <t>Wolverton</t>
  </si>
  <si>
    <t>Wolverton Mill</t>
  </si>
  <si>
    <t>Woolstone</t>
  </si>
  <si>
    <t>Woughton Park</t>
  </si>
  <si>
    <t>Woughton-on-the-Green</t>
  </si>
  <si>
    <t>TOTAL STOCK - DESIGNATED AREA</t>
  </si>
  <si>
    <t xml:space="preserve">Astwood                        </t>
  </si>
  <si>
    <t xml:space="preserve">Bow Brickhill                  </t>
  </si>
  <si>
    <t xml:space="preserve">Calverton                      </t>
  </si>
  <si>
    <t xml:space="preserve">Castlethorpe                   </t>
  </si>
  <si>
    <t xml:space="preserve">Chicheley                      </t>
  </si>
  <si>
    <t xml:space="preserve">Clifton Reynes                 </t>
  </si>
  <si>
    <t xml:space="preserve">Cold Brayfield                 </t>
  </si>
  <si>
    <t xml:space="preserve">Emberton/Petsoe End            </t>
  </si>
  <si>
    <t xml:space="preserve">Gayhurst                       </t>
  </si>
  <si>
    <t xml:space="preserve">Hanslope and Long Street                  </t>
  </si>
  <si>
    <t xml:space="preserve">Hardmead                       </t>
  </si>
  <si>
    <t xml:space="preserve">Haversham/Little Linford       </t>
  </si>
  <si>
    <t xml:space="preserve">Lathbury                       </t>
  </si>
  <si>
    <t xml:space="preserve">Lavendon                       </t>
  </si>
  <si>
    <t xml:space="preserve">Little Brickhill               </t>
  </si>
  <si>
    <t xml:space="preserve">Moulsoe                        </t>
  </si>
  <si>
    <t xml:space="preserve">Newport Pagnell                </t>
  </si>
  <si>
    <t xml:space="preserve">Newton Blossomville            </t>
  </si>
  <si>
    <t xml:space="preserve">North Crawley                  </t>
  </si>
  <si>
    <t xml:space="preserve">Olney                       </t>
  </si>
  <si>
    <t xml:space="preserve">Ravenstone                     </t>
  </si>
  <si>
    <t xml:space="preserve">Sherington                     </t>
  </si>
  <si>
    <t xml:space="preserve">Stoke Goldington            </t>
  </si>
  <si>
    <t xml:space="preserve">Tyringham and Filgrave         </t>
  </si>
  <si>
    <t xml:space="preserve">Warrington                     </t>
  </si>
  <si>
    <t xml:space="preserve">Wavendon/Cross End + Lower End </t>
  </si>
  <si>
    <t xml:space="preserve">Weston Underwood               </t>
  </si>
  <si>
    <t xml:space="preserve">Woburn Sands                   </t>
  </si>
  <si>
    <t>TOTAL STOCK - OUTSIDE D.A.</t>
  </si>
  <si>
    <t>TOTAL BOROUGH DWELLING STOCK</t>
  </si>
  <si>
    <t>SUMMARY OF LOSSES</t>
  </si>
  <si>
    <t>Description</t>
  </si>
  <si>
    <t>Month/Year</t>
  </si>
  <si>
    <t>* Losses from stock occur when the site starts they are kept in the losses column until they slip out of the previous 12 months, they are then deducted from the beginning of the year stock</t>
  </si>
  <si>
    <t>Brooklands</t>
  </si>
  <si>
    <t>Shenley Wood</t>
  </si>
  <si>
    <t>Oakridge Park</t>
  </si>
  <si>
    <t>Redhouse Park</t>
  </si>
  <si>
    <t>Walton</t>
  </si>
  <si>
    <t>TOTAL</t>
  </si>
  <si>
    <t>Total Comps.</t>
  </si>
  <si>
    <t>Year</t>
  </si>
  <si>
    <t>Completions</t>
  </si>
  <si>
    <t>Fairfields</t>
  </si>
  <si>
    <t>Whitehouse</t>
  </si>
  <si>
    <t>Glebe Farm</t>
  </si>
  <si>
    <t>Eagle Farm South</t>
  </si>
  <si>
    <t>Knowlhill</t>
  </si>
  <si>
    <t xml:space="preserve">Dwelling Stock </t>
  </si>
  <si>
    <t>Eaton Leys</t>
  </si>
  <si>
    <t>Linford Wood</t>
  </si>
  <si>
    <t>* Please Note Bletchley includes the area of Newton Leys that is within Milton Keynes Borough</t>
  </si>
  <si>
    <t>Demolition of Dwelling and re-build, Wavendon</t>
  </si>
  <si>
    <t>Demolition of Dwelling and re-build, Hanslope</t>
  </si>
  <si>
    <t>Demolition of Dwelling and erection of 4 dwellings, Olney</t>
  </si>
  <si>
    <t>Demolition of Apartment Block, Wolverton</t>
  </si>
  <si>
    <t>Demolition of Apartment Block, Bletchley</t>
  </si>
  <si>
    <t xml:space="preserve">2nd Quarter </t>
  </si>
  <si>
    <t>1st July</t>
  </si>
  <si>
    <t>Housing Stock - Completions : 1st July 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</si>
</sst>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s>
  <fonts count="41">
    <font>
      <sz val="10"/>
      <name val="Arial"/>
      <family val="0"/>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0" fillId="0" borderId="0" xfId="0" applyFill="1" applyAlignment="1">
      <alignment/>
    </xf>
    <xf numFmtId="0" fontId="0" fillId="0" borderId="11" xfId="0" applyBorder="1" applyAlignment="1">
      <alignment/>
    </xf>
    <xf numFmtId="0" fontId="1" fillId="0" borderId="10" xfId="0" applyFont="1" applyFill="1" applyBorder="1" applyAlignment="1">
      <alignment/>
    </xf>
    <xf numFmtId="0" fontId="0" fillId="0" borderId="12" xfId="0" applyBorder="1" applyAlignment="1">
      <alignment/>
    </xf>
    <xf numFmtId="2" fontId="0" fillId="0" borderId="10" xfId="0" applyNumberFormat="1" applyFill="1"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10" xfId="0" applyNumberFormat="1" applyBorder="1" applyAlignment="1">
      <alignment/>
    </xf>
    <xf numFmtId="2" fontId="0" fillId="0" borderId="0" xfId="0" applyNumberFormat="1" applyAlignment="1">
      <alignment/>
    </xf>
    <xf numFmtId="0" fontId="0" fillId="0" borderId="13" xfId="0" applyBorder="1" applyAlignment="1">
      <alignment/>
    </xf>
    <xf numFmtId="0" fontId="1" fillId="0" borderId="0" xfId="0" applyFont="1" applyFill="1" applyBorder="1" applyAlignment="1">
      <alignment/>
    </xf>
    <xf numFmtId="0" fontId="0" fillId="0" borderId="0" xfId="0" applyFill="1" applyBorder="1" applyAlignment="1">
      <alignment/>
    </xf>
    <xf numFmtId="2" fontId="1" fillId="0" borderId="0" xfId="0" applyNumberFormat="1" applyFont="1" applyFill="1" applyBorder="1" applyAlignment="1">
      <alignment/>
    </xf>
    <xf numFmtId="2" fontId="0" fillId="0" borderId="0" xfId="0" applyNumberFormat="1" applyFill="1" applyBorder="1" applyAlignment="1">
      <alignment/>
    </xf>
    <xf numFmtId="0" fontId="0" fillId="0" borderId="14" xfId="0" applyBorder="1" applyAlignment="1">
      <alignment/>
    </xf>
    <xf numFmtId="0" fontId="0" fillId="0" borderId="15" xfId="0" applyBorder="1" applyAlignment="1">
      <alignment/>
    </xf>
    <xf numFmtId="2" fontId="1" fillId="0" borderId="10"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horizontal="right"/>
    </xf>
    <xf numFmtId="0" fontId="0" fillId="0" borderId="0" xfId="0" applyBorder="1" applyAlignment="1">
      <alignment/>
    </xf>
    <xf numFmtId="2" fontId="0" fillId="0" borderId="0" xfId="0" applyNumberFormat="1" applyBorder="1" applyAlignment="1">
      <alignment/>
    </xf>
    <xf numFmtId="14" fontId="0" fillId="0" borderId="10" xfId="0" applyNumberFormat="1" applyFill="1" applyBorder="1" applyAlignment="1">
      <alignment/>
    </xf>
    <xf numFmtId="2" fontId="1" fillId="0" borderId="16" xfId="0" applyNumberFormat="1" applyFont="1" applyBorder="1" applyAlignment="1">
      <alignment/>
    </xf>
    <xf numFmtId="0" fontId="1" fillId="0" borderId="16" xfId="0" applyFont="1" applyBorder="1" applyAlignment="1">
      <alignment/>
    </xf>
    <xf numFmtId="0" fontId="0" fillId="6" borderId="14" xfId="0" applyFill="1" applyBorder="1" applyAlignment="1">
      <alignment/>
    </xf>
    <xf numFmtId="0" fontId="1" fillId="6" borderId="10" xfId="0" applyFont="1" applyFill="1" applyBorder="1" applyAlignment="1">
      <alignment/>
    </xf>
    <xf numFmtId="0" fontId="1" fillId="6" borderId="17"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2" fontId="1" fillId="6" borderId="11" xfId="0" applyNumberFormat="1" applyFont="1" applyFill="1" applyBorder="1" applyAlignment="1">
      <alignment horizontal="center"/>
    </xf>
    <xf numFmtId="0" fontId="1" fillId="6" borderId="12" xfId="0" applyFont="1" applyFill="1" applyBorder="1" applyAlignment="1">
      <alignment horizontal="center"/>
    </xf>
    <xf numFmtId="0" fontId="1" fillId="6" borderId="18" xfId="0" applyFont="1" applyFill="1" applyBorder="1" applyAlignment="1">
      <alignment horizontal="center"/>
    </xf>
    <xf numFmtId="0" fontId="1" fillId="6" borderId="16" xfId="0" applyFont="1" applyFill="1" applyBorder="1" applyAlignment="1">
      <alignment horizontal="center"/>
    </xf>
    <xf numFmtId="2" fontId="1" fillId="6" borderId="16" xfId="0" applyNumberFormat="1" applyFont="1" applyFill="1" applyBorder="1" applyAlignment="1">
      <alignment horizontal="center"/>
    </xf>
    <xf numFmtId="0" fontId="1" fillId="6" borderId="19" xfId="0" applyFont="1" applyFill="1" applyBorder="1" applyAlignment="1">
      <alignment horizontal="center"/>
    </xf>
    <xf numFmtId="2" fontId="1" fillId="6" borderId="20" xfId="0" applyNumberFormat="1" applyFont="1" applyFill="1" applyBorder="1" applyAlignment="1">
      <alignment horizontal="center"/>
    </xf>
    <xf numFmtId="0" fontId="1" fillId="6" borderId="20" xfId="0" applyFont="1" applyFill="1" applyBorder="1" applyAlignment="1">
      <alignment horizontal="center"/>
    </xf>
    <xf numFmtId="0" fontId="1" fillId="6" borderId="14" xfId="0" applyFont="1" applyFill="1" applyBorder="1" applyAlignment="1">
      <alignment/>
    </xf>
    <xf numFmtId="2" fontId="1" fillId="6" borderId="10" xfId="0" applyNumberFormat="1" applyFont="1" applyFill="1" applyBorder="1" applyAlignment="1">
      <alignment/>
    </xf>
    <xf numFmtId="0" fontId="1" fillId="0" borderId="0" xfId="0" applyFont="1" applyAlignment="1">
      <alignment/>
    </xf>
    <xf numFmtId="0" fontId="0" fillId="12" borderId="10" xfId="0" applyFill="1" applyBorder="1" applyAlignment="1">
      <alignment/>
    </xf>
    <xf numFmtId="0" fontId="1" fillId="6" borderId="10" xfId="0" applyFont="1" applyFill="1" applyBorder="1" applyAlignment="1">
      <alignment horizontal="right"/>
    </xf>
    <xf numFmtId="0" fontId="1" fillId="12" borderId="10" xfId="0" applyFont="1" applyFill="1" applyBorder="1" applyAlignment="1">
      <alignment horizontal="center"/>
    </xf>
    <xf numFmtId="0" fontId="1" fillId="12" borderId="10" xfId="0" applyFont="1" applyFill="1" applyBorder="1" applyAlignment="1">
      <alignment/>
    </xf>
    <xf numFmtId="0" fontId="1" fillId="0" borderId="14" xfId="0" applyFont="1" applyFill="1" applyBorder="1" applyAlignment="1">
      <alignment/>
    </xf>
    <xf numFmtId="2" fontId="1" fillId="0" borderId="12" xfId="0" applyNumberFormat="1" applyFont="1" applyFill="1" applyBorder="1" applyAlignment="1">
      <alignment/>
    </xf>
    <xf numFmtId="0" fontId="1" fillId="0" borderId="12" xfId="0" applyFont="1" applyFill="1" applyBorder="1" applyAlignment="1">
      <alignment horizontal="right"/>
    </xf>
    <xf numFmtId="0" fontId="0" fillId="0" borderId="10" xfId="0" applyFont="1" applyFill="1" applyBorder="1" applyAlignment="1">
      <alignment horizontal="right"/>
    </xf>
    <xf numFmtId="0" fontId="0" fillId="0" borderId="10" xfId="0" applyFont="1" applyFill="1" applyBorder="1" applyAlignment="1">
      <alignment/>
    </xf>
    <xf numFmtId="0" fontId="1" fillId="12"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5"/>
  <sheetViews>
    <sheetView tabSelected="1" zoomScale="80" zoomScaleNormal="80" zoomScalePageLayoutView="0" workbookViewId="0" topLeftCell="A1">
      <pane ySplit="4" topLeftCell="A116" activePane="bottomLeft" state="frozen"/>
      <selection pane="topLeft" activeCell="A1" sqref="A1"/>
      <selection pane="bottomLeft" activeCell="B66" sqref="B66"/>
    </sheetView>
  </sheetViews>
  <sheetFormatPr defaultColWidth="9.140625" defaultRowHeight="12.75"/>
  <cols>
    <col min="1" max="1" width="34.57421875" style="0" bestFit="1" customWidth="1"/>
    <col min="2" max="2" width="22.421875" style="0" customWidth="1"/>
    <col min="3" max="6" width="15.28125" style="3" customWidth="1"/>
    <col min="7" max="7" width="12.8515625" style="0" bestFit="1" customWidth="1"/>
    <col min="8" max="8" width="14.00390625" style="11" bestFit="1" customWidth="1"/>
    <col min="9" max="9" width="7.7109375" style="0" bestFit="1" customWidth="1"/>
    <col min="10" max="10" width="14.7109375" style="0" bestFit="1" customWidth="1"/>
  </cols>
  <sheetData>
    <row r="1" spans="1:10" ht="12.75">
      <c r="A1" s="52" t="s">
        <v>149</v>
      </c>
      <c r="B1" s="52"/>
      <c r="C1" s="52"/>
      <c r="D1" s="52"/>
      <c r="E1" s="52"/>
      <c r="F1" s="52"/>
      <c r="G1" s="52"/>
      <c r="H1" s="52"/>
      <c r="I1" s="52"/>
      <c r="J1" s="52"/>
    </row>
    <row r="2" spans="1:10" ht="12.75">
      <c r="A2" s="29"/>
      <c r="B2" s="30" t="s">
        <v>0</v>
      </c>
      <c r="C2" s="31" t="s">
        <v>132</v>
      </c>
      <c r="D2" s="31" t="s">
        <v>132</v>
      </c>
      <c r="E2" s="31" t="s">
        <v>132</v>
      </c>
      <c r="F2" s="31" t="s">
        <v>132</v>
      </c>
      <c r="G2" s="31" t="s">
        <v>130</v>
      </c>
      <c r="H2" s="32" t="s">
        <v>1</v>
      </c>
      <c r="I2" s="31" t="s">
        <v>2</v>
      </c>
      <c r="J2" s="33" t="s">
        <v>0</v>
      </c>
    </row>
    <row r="3" spans="1:10" ht="12.75">
      <c r="A3" s="34"/>
      <c r="B3" s="30" t="s">
        <v>148</v>
      </c>
      <c r="C3" s="35" t="s">
        <v>5</v>
      </c>
      <c r="D3" s="35" t="s">
        <v>3</v>
      </c>
      <c r="E3" s="35" t="s">
        <v>4</v>
      </c>
      <c r="F3" s="35" t="s">
        <v>147</v>
      </c>
      <c r="G3" s="35" t="s">
        <v>9</v>
      </c>
      <c r="H3" s="36" t="s">
        <v>6</v>
      </c>
      <c r="I3" s="35" t="s">
        <v>7</v>
      </c>
      <c r="J3" s="30" t="s">
        <v>148</v>
      </c>
    </row>
    <row r="4" spans="1:10" ht="12.75">
      <c r="A4" s="37" t="s">
        <v>8</v>
      </c>
      <c r="B4" s="30">
        <v>2022</v>
      </c>
      <c r="C4" s="35">
        <v>2022</v>
      </c>
      <c r="D4" s="35">
        <v>2022</v>
      </c>
      <c r="E4" s="35">
        <v>2023</v>
      </c>
      <c r="F4" s="35">
        <v>2023</v>
      </c>
      <c r="G4" s="35" t="s">
        <v>131</v>
      </c>
      <c r="H4" s="38" t="s">
        <v>10</v>
      </c>
      <c r="I4" s="39" t="s">
        <v>11</v>
      </c>
      <c r="J4" s="30">
        <v>2023</v>
      </c>
    </row>
    <row r="5" spans="1:10" ht="12">
      <c r="A5" s="17" t="s">
        <v>12</v>
      </c>
      <c r="B5" s="1">
        <v>400</v>
      </c>
      <c r="C5" s="50">
        <v>0</v>
      </c>
      <c r="D5" s="50">
        <v>0</v>
      </c>
      <c r="E5" s="50">
        <v>0</v>
      </c>
      <c r="F5" s="50">
        <v>0</v>
      </c>
      <c r="G5" s="2">
        <f>SUM(C5:F5)</f>
        <v>0</v>
      </c>
      <c r="H5" s="7">
        <f aca="true" t="shared" si="0" ref="H5:H48">+G5/B5*100</f>
        <v>0</v>
      </c>
      <c r="I5" s="2"/>
      <c r="J5" s="1">
        <f aca="true" t="shared" si="1" ref="J5:J36">SUM(B5:F5)+I5</f>
        <v>400</v>
      </c>
    </row>
    <row r="6" spans="1:10" ht="12">
      <c r="A6" s="17" t="s">
        <v>13</v>
      </c>
      <c r="B6" s="1">
        <v>545</v>
      </c>
      <c r="C6" s="50">
        <v>0</v>
      </c>
      <c r="D6" s="50">
        <v>0</v>
      </c>
      <c r="E6" s="50">
        <v>0</v>
      </c>
      <c r="F6" s="50">
        <v>0</v>
      </c>
      <c r="G6" s="2">
        <f aca="true" t="shared" si="2" ref="G6:G69">SUM(C6:F6)</f>
        <v>0</v>
      </c>
      <c r="H6" s="7">
        <f t="shared" si="0"/>
        <v>0</v>
      </c>
      <c r="I6" s="2"/>
      <c r="J6" s="1">
        <f t="shared" si="1"/>
        <v>545</v>
      </c>
    </row>
    <row r="7" spans="1:10" ht="12">
      <c r="A7" s="17" t="s">
        <v>14</v>
      </c>
      <c r="B7" s="1">
        <v>827</v>
      </c>
      <c r="C7" s="50">
        <v>0</v>
      </c>
      <c r="D7" s="50">
        <v>0</v>
      </c>
      <c r="E7" s="50">
        <v>0</v>
      </c>
      <c r="F7" s="50">
        <v>0</v>
      </c>
      <c r="G7" s="2">
        <f t="shared" si="2"/>
        <v>0</v>
      </c>
      <c r="H7" s="7">
        <f t="shared" si="0"/>
        <v>0</v>
      </c>
      <c r="I7" s="2"/>
      <c r="J7" s="1">
        <f t="shared" si="1"/>
        <v>827</v>
      </c>
    </row>
    <row r="8" spans="1:10" ht="12">
      <c r="A8" s="17" t="s">
        <v>15</v>
      </c>
      <c r="B8" s="1">
        <v>400</v>
      </c>
      <c r="C8" s="50">
        <v>0</v>
      </c>
      <c r="D8" s="50">
        <v>0</v>
      </c>
      <c r="E8" s="50">
        <v>0</v>
      </c>
      <c r="F8" s="50">
        <v>0</v>
      </c>
      <c r="G8" s="2">
        <f t="shared" si="2"/>
        <v>0</v>
      </c>
      <c r="H8" s="7">
        <f t="shared" si="0"/>
        <v>0</v>
      </c>
      <c r="I8" s="2"/>
      <c r="J8" s="1">
        <f t="shared" si="1"/>
        <v>400</v>
      </c>
    </row>
    <row r="9" spans="1:10" ht="12">
      <c r="A9" s="17" t="s">
        <v>16</v>
      </c>
      <c r="B9" s="1">
        <v>18425</v>
      </c>
      <c r="C9" s="50">
        <v>13</v>
      </c>
      <c r="D9" s="50">
        <v>24</v>
      </c>
      <c r="E9" s="50">
        <v>13</v>
      </c>
      <c r="F9" s="50">
        <v>24</v>
      </c>
      <c r="G9" s="2">
        <f t="shared" si="2"/>
        <v>74</v>
      </c>
      <c r="H9" s="7">
        <f t="shared" si="0"/>
        <v>0.40162822252374486</v>
      </c>
      <c r="I9" s="2">
        <v>-136</v>
      </c>
      <c r="J9" s="1">
        <f t="shared" si="1"/>
        <v>18363</v>
      </c>
    </row>
    <row r="10" spans="1:10" ht="12">
      <c r="A10" s="17" t="s">
        <v>17</v>
      </c>
      <c r="B10" s="1">
        <v>277</v>
      </c>
      <c r="C10" s="50">
        <v>0</v>
      </c>
      <c r="D10" s="50">
        <v>0</v>
      </c>
      <c r="E10" s="50">
        <v>0</v>
      </c>
      <c r="F10" s="50">
        <v>0</v>
      </c>
      <c r="G10" s="2">
        <f t="shared" si="2"/>
        <v>0</v>
      </c>
      <c r="H10" s="7">
        <f t="shared" si="0"/>
        <v>0</v>
      </c>
      <c r="I10" s="2"/>
      <c r="J10" s="1">
        <f t="shared" si="1"/>
        <v>277</v>
      </c>
    </row>
    <row r="11" spans="1:10" ht="12">
      <c r="A11" s="17" t="s">
        <v>18</v>
      </c>
      <c r="B11" s="1">
        <v>390</v>
      </c>
      <c r="C11" s="50">
        <v>0</v>
      </c>
      <c r="D11" s="50">
        <v>0</v>
      </c>
      <c r="E11" s="50">
        <v>0</v>
      </c>
      <c r="F11" s="50">
        <v>0</v>
      </c>
      <c r="G11" s="2">
        <f t="shared" si="2"/>
        <v>0</v>
      </c>
      <c r="H11" s="7">
        <f t="shared" si="0"/>
        <v>0</v>
      </c>
      <c r="I11" s="2"/>
      <c r="J11" s="1">
        <f t="shared" si="1"/>
        <v>390</v>
      </c>
    </row>
    <row r="12" spans="1:10" ht="12">
      <c r="A12" s="17" t="s">
        <v>19</v>
      </c>
      <c r="B12" s="1">
        <v>1674</v>
      </c>
      <c r="C12" s="50">
        <v>0</v>
      </c>
      <c r="D12" s="50">
        <v>0</v>
      </c>
      <c r="E12" s="50">
        <v>0</v>
      </c>
      <c r="F12" s="50">
        <v>0</v>
      </c>
      <c r="G12" s="2">
        <f t="shared" si="2"/>
        <v>0</v>
      </c>
      <c r="H12" s="7">
        <f t="shared" si="0"/>
        <v>0</v>
      </c>
      <c r="I12" s="2"/>
      <c r="J12" s="1">
        <f t="shared" si="1"/>
        <v>1674</v>
      </c>
    </row>
    <row r="13" spans="1:10" ht="12">
      <c r="A13" s="17" t="s">
        <v>20</v>
      </c>
      <c r="B13" s="1">
        <v>1220</v>
      </c>
      <c r="C13" s="50">
        <v>0</v>
      </c>
      <c r="D13" s="50">
        <v>0</v>
      </c>
      <c r="E13" s="50">
        <v>0</v>
      </c>
      <c r="F13" s="50">
        <v>0</v>
      </c>
      <c r="G13" s="2">
        <f t="shared" si="2"/>
        <v>0</v>
      </c>
      <c r="H13" s="7">
        <f t="shared" si="0"/>
        <v>0</v>
      </c>
      <c r="I13" s="2"/>
      <c r="J13" s="1">
        <f t="shared" si="1"/>
        <v>1220</v>
      </c>
    </row>
    <row r="14" spans="1:10" ht="12">
      <c r="A14" s="17" t="s">
        <v>21</v>
      </c>
      <c r="B14" s="1">
        <v>2</v>
      </c>
      <c r="C14" s="50">
        <v>0</v>
      </c>
      <c r="D14" s="50">
        <v>0</v>
      </c>
      <c r="E14" s="50">
        <v>0</v>
      </c>
      <c r="F14" s="50">
        <v>0</v>
      </c>
      <c r="G14" s="2">
        <f t="shared" si="2"/>
        <v>0</v>
      </c>
      <c r="H14" s="7">
        <f t="shared" si="0"/>
        <v>0</v>
      </c>
      <c r="I14" s="2"/>
      <c r="J14" s="1">
        <f t="shared" si="1"/>
        <v>2</v>
      </c>
    </row>
    <row r="15" spans="1:10" ht="12">
      <c r="A15" s="17" t="s">
        <v>22</v>
      </c>
      <c r="B15" s="1">
        <v>1251</v>
      </c>
      <c r="C15" s="50">
        <v>0</v>
      </c>
      <c r="D15" s="50">
        <v>0</v>
      </c>
      <c r="E15" s="50">
        <v>34</v>
      </c>
      <c r="F15" s="50">
        <v>0</v>
      </c>
      <c r="G15" s="2">
        <f t="shared" si="2"/>
        <v>34</v>
      </c>
      <c r="H15" s="7">
        <f t="shared" si="0"/>
        <v>2.717825739408473</v>
      </c>
      <c r="I15" s="2"/>
      <c r="J15" s="1">
        <f t="shared" si="1"/>
        <v>1285</v>
      </c>
    </row>
    <row r="16" spans="1:10" ht="12">
      <c r="A16" s="17" t="s">
        <v>124</v>
      </c>
      <c r="B16" s="1">
        <v>2274</v>
      </c>
      <c r="C16" s="50">
        <v>31</v>
      </c>
      <c r="D16" s="50">
        <v>85</v>
      </c>
      <c r="E16" s="50">
        <v>24</v>
      </c>
      <c r="F16" s="50">
        <v>64</v>
      </c>
      <c r="G16" s="2">
        <f t="shared" si="2"/>
        <v>204</v>
      </c>
      <c r="H16" s="7">
        <f t="shared" si="0"/>
        <v>8.970976253298153</v>
      </c>
      <c r="I16" s="2"/>
      <c r="J16" s="1">
        <f t="shared" si="1"/>
        <v>2478</v>
      </c>
    </row>
    <row r="17" spans="1:10" ht="12">
      <c r="A17" s="17" t="s">
        <v>23</v>
      </c>
      <c r="B17" s="1">
        <v>3031</v>
      </c>
      <c r="C17" s="50">
        <v>1</v>
      </c>
      <c r="D17" s="50">
        <v>3</v>
      </c>
      <c r="E17" s="50">
        <v>1</v>
      </c>
      <c r="F17" s="50">
        <v>0</v>
      </c>
      <c r="G17" s="2">
        <f t="shared" si="2"/>
        <v>5</v>
      </c>
      <c r="H17" s="7">
        <f t="shared" si="0"/>
        <v>0.16496205872649292</v>
      </c>
      <c r="I17" s="2"/>
      <c r="J17" s="1">
        <f t="shared" si="1"/>
        <v>3036</v>
      </c>
    </row>
    <row r="18" spans="1:10" ht="12">
      <c r="A18" s="17" t="s">
        <v>24</v>
      </c>
      <c r="B18" s="1">
        <v>587</v>
      </c>
      <c r="C18" s="50">
        <v>0</v>
      </c>
      <c r="D18" s="50">
        <v>0</v>
      </c>
      <c r="E18" s="50">
        <v>0</v>
      </c>
      <c r="F18" s="50">
        <v>0</v>
      </c>
      <c r="G18" s="2">
        <f t="shared" si="2"/>
        <v>0</v>
      </c>
      <c r="H18" s="7">
        <f t="shared" si="0"/>
        <v>0</v>
      </c>
      <c r="I18" s="2"/>
      <c r="J18" s="1">
        <f t="shared" si="1"/>
        <v>587</v>
      </c>
    </row>
    <row r="19" spans="1:10" ht="12">
      <c r="A19" s="17" t="s">
        <v>25</v>
      </c>
      <c r="B19" s="1">
        <v>605</v>
      </c>
      <c r="C19" s="50">
        <v>0</v>
      </c>
      <c r="D19" s="50">
        <v>0</v>
      </c>
      <c r="E19" s="50">
        <v>0</v>
      </c>
      <c r="F19" s="50">
        <v>0</v>
      </c>
      <c r="G19" s="2">
        <f t="shared" si="2"/>
        <v>0</v>
      </c>
      <c r="H19" s="7">
        <f t="shared" si="0"/>
        <v>0</v>
      </c>
      <c r="I19" s="2"/>
      <c r="J19" s="1">
        <f t="shared" si="1"/>
        <v>605</v>
      </c>
    </row>
    <row r="20" spans="1:10" ht="12">
      <c r="A20" s="17" t="s">
        <v>26</v>
      </c>
      <c r="B20" s="1">
        <v>760</v>
      </c>
      <c r="C20" s="50">
        <v>0</v>
      </c>
      <c r="D20" s="50">
        <v>96</v>
      </c>
      <c r="E20" s="50">
        <v>4</v>
      </c>
      <c r="F20" s="50">
        <v>6</v>
      </c>
      <c r="G20" s="2">
        <f t="shared" si="2"/>
        <v>106</v>
      </c>
      <c r="H20" s="7">
        <f t="shared" si="0"/>
        <v>13.94736842105263</v>
      </c>
      <c r="I20" s="2"/>
      <c r="J20" s="1">
        <f t="shared" si="1"/>
        <v>866</v>
      </c>
    </row>
    <row r="21" spans="1:10" ht="12">
      <c r="A21" s="17" t="s">
        <v>27</v>
      </c>
      <c r="B21" s="1">
        <v>2680</v>
      </c>
      <c r="C21" s="50">
        <v>29</v>
      </c>
      <c r="D21" s="50">
        <v>261</v>
      </c>
      <c r="E21" s="50">
        <v>0</v>
      </c>
      <c r="F21" s="50">
        <v>200</v>
      </c>
      <c r="G21" s="2">
        <f t="shared" si="2"/>
        <v>490</v>
      </c>
      <c r="H21" s="7">
        <f t="shared" si="0"/>
        <v>18.28358208955224</v>
      </c>
      <c r="I21" s="2"/>
      <c r="J21" s="1">
        <f t="shared" si="1"/>
        <v>3170</v>
      </c>
    </row>
    <row r="22" spans="1:10" ht="12">
      <c r="A22" s="17" t="s">
        <v>28</v>
      </c>
      <c r="B22" s="1">
        <v>947</v>
      </c>
      <c r="C22" s="50">
        <v>0</v>
      </c>
      <c r="D22" s="50">
        <v>1</v>
      </c>
      <c r="E22" s="50">
        <v>1</v>
      </c>
      <c r="F22" s="50">
        <v>0</v>
      </c>
      <c r="G22" s="2">
        <f t="shared" si="2"/>
        <v>2</v>
      </c>
      <c r="H22" s="7">
        <f t="shared" si="0"/>
        <v>0.21119324181626187</v>
      </c>
      <c r="I22" s="2"/>
      <c r="J22" s="1">
        <f t="shared" si="1"/>
        <v>949</v>
      </c>
    </row>
    <row r="23" spans="1:10" ht="12">
      <c r="A23" s="17" t="s">
        <v>29</v>
      </c>
      <c r="B23" s="1">
        <v>1343</v>
      </c>
      <c r="C23" s="50">
        <v>0</v>
      </c>
      <c r="D23" s="50">
        <v>0</v>
      </c>
      <c r="E23" s="50">
        <v>0</v>
      </c>
      <c r="F23" s="50">
        <v>0</v>
      </c>
      <c r="G23" s="2">
        <f t="shared" si="2"/>
        <v>0</v>
      </c>
      <c r="H23" s="7">
        <f t="shared" si="0"/>
        <v>0</v>
      </c>
      <c r="I23" s="2"/>
      <c r="J23" s="1">
        <f t="shared" si="1"/>
        <v>1343</v>
      </c>
    </row>
    <row r="24" spans="1:10" ht="12">
      <c r="A24" s="17" t="s">
        <v>30</v>
      </c>
      <c r="B24" s="1">
        <v>1058</v>
      </c>
      <c r="C24" s="50">
        <v>0</v>
      </c>
      <c r="D24" s="50">
        <v>0</v>
      </c>
      <c r="E24" s="50">
        <v>1</v>
      </c>
      <c r="F24" s="50">
        <v>0</v>
      </c>
      <c r="G24" s="2">
        <f t="shared" si="2"/>
        <v>1</v>
      </c>
      <c r="H24" s="7">
        <f t="shared" si="0"/>
        <v>0.0945179584120983</v>
      </c>
      <c r="I24" s="2"/>
      <c r="J24" s="1">
        <f t="shared" si="1"/>
        <v>1059</v>
      </c>
    </row>
    <row r="25" spans="1:10" ht="12">
      <c r="A25" s="17" t="s">
        <v>31</v>
      </c>
      <c r="B25" s="1">
        <v>641</v>
      </c>
      <c r="C25" s="50">
        <v>0</v>
      </c>
      <c r="D25" s="50">
        <v>0</v>
      </c>
      <c r="E25" s="50">
        <v>0</v>
      </c>
      <c r="F25" s="50">
        <v>0</v>
      </c>
      <c r="G25" s="2">
        <f t="shared" si="2"/>
        <v>0</v>
      </c>
      <c r="H25" s="7">
        <f t="shared" si="0"/>
        <v>0</v>
      </c>
      <c r="I25" s="2"/>
      <c r="J25" s="1">
        <f t="shared" si="1"/>
        <v>641</v>
      </c>
    </row>
    <row r="26" spans="1:10" ht="12">
      <c r="A26" s="17" t="s">
        <v>32</v>
      </c>
      <c r="B26" s="1">
        <v>963</v>
      </c>
      <c r="C26" s="50">
        <v>0</v>
      </c>
      <c r="D26" s="50">
        <v>0</v>
      </c>
      <c r="E26" s="50">
        <v>0</v>
      </c>
      <c r="F26" s="50">
        <v>0</v>
      </c>
      <c r="G26" s="2">
        <f t="shared" si="2"/>
        <v>0</v>
      </c>
      <c r="H26" s="7">
        <f t="shared" si="0"/>
        <v>0</v>
      </c>
      <c r="I26" s="2"/>
      <c r="J26" s="1">
        <f t="shared" si="1"/>
        <v>963</v>
      </c>
    </row>
    <row r="27" spans="1:10" ht="12">
      <c r="A27" s="17" t="s">
        <v>136</v>
      </c>
      <c r="B27" s="1">
        <v>560</v>
      </c>
      <c r="C27" s="50">
        <v>61</v>
      </c>
      <c r="D27" s="50">
        <v>52</v>
      </c>
      <c r="E27" s="50">
        <v>87</v>
      </c>
      <c r="F27" s="50">
        <v>78</v>
      </c>
      <c r="G27" s="2">
        <f t="shared" si="2"/>
        <v>278</v>
      </c>
      <c r="H27" s="7">
        <f t="shared" si="0"/>
        <v>49.642857142857146</v>
      </c>
      <c r="I27" s="2"/>
      <c r="J27" s="1">
        <f t="shared" si="1"/>
        <v>838</v>
      </c>
    </row>
    <row r="28" spans="1:10" ht="12">
      <c r="A28" s="17" t="s">
        <v>33</v>
      </c>
      <c r="B28" s="1">
        <v>1053</v>
      </c>
      <c r="C28" s="50">
        <v>0</v>
      </c>
      <c r="D28" s="50">
        <v>0</v>
      </c>
      <c r="E28" s="50">
        <v>0</v>
      </c>
      <c r="F28" s="50">
        <v>0</v>
      </c>
      <c r="G28" s="2">
        <f t="shared" si="2"/>
        <v>0</v>
      </c>
      <c r="H28" s="7">
        <f t="shared" si="0"/>
        <v>0</v>
      </c>
      <c r="I28" s="2"/>
      <c r="J28" s="1">
        <f t="shared" si="1"/>
        <v>1053</v>
      </c>
    </row>
    <row r="29" spans="1:10" ht="12">
      <c r="A29" s="17" t="s">
        <v>139</v>
      </c>
      <c r="B29" s="1">
        <v>186</v>
      </c>
      <c r="C29" s="50">
        <v>33</v>
      </c>
      <c r="D29" s="50">
        <v>29</v>
      </c>
      <c r="E29" s="50">
        <v>23</v>
      </c>
      <c r="F29" s="50">
        <v>34</v>
      </c>
      <c r="G29" s="2">
        <f t="shared" si="2"/>
        <v>119</v>
      </c>
      <c r="H29" s="7">
        <f t="shared" si="0"/>
        <v>63.97849462365591</v>
      </c>
      <c r="I29" s="2"/>
      <c r="J29" s="1">
        <f t="shared" si="1"/>
        <v>305</v>
      </c>
    </row>
    <row r="30" spans="1:10" ht="12">
      <c r="A30" s="17" t="s">
        <v>34</v>
      </c>
      <c r="B30" s="1">
        <v>2111</v>
      </c>
      <c r="C30" s="50">
        <v>0</v>
      </c>
      <c r="D30" s="50">
        <v>0</v>
      </c>
      <c r="E30" s="50">
        <v>0</v>
      </c>
      <c r="F30" s="50">
        <v>0</v>
      </c>
      <c r="G30" s="2">
        <f t="shared" si="2"/>
        <v>0</v>
      </c>
      <c r="H30" s="7">
        <f t="shared" si="0"/>
        <v>0</v>
      </c>
      <c r="I30" s="2"/>
      <c r="J30" s="1">
        <f t="shared" si="1"/>
        <v>2111</v>
      </c>
    </row>
    <row r="31" spans="1:10" ht="12">
      <c r="A31" s="17" t="s">
        <v>133</v>
      </c>
      <c r="B31" s="1">
        <v>1265</v>
      </c>
      <c r="C31" s="50">
        <v>32</v>
      </c>
      <c r="D31" s="50">
        <v>27</v>
      </c>
      <c r="E31" s="50">
        <v>48</v>
      </c>
      <c r="F31" s="50">
        <v>16</v>
      </c>
      <c r="G31" s="2">
        <f t="shared" si="2"/>
        <v>123</v>
      </c>
      <c r="H31" s="7">
        <f t="shared" si="0"/>
        <v>9.723320158102766</v>
      </c>
      <c r="I31" s="2"/>
      <c r="J31" s="1">
        <f t="shared" si="1"/>
        <v>1388</v>
      </c>
    </row>
    <row r="32" spans="1:10" ht="12">
      <c r="A32" s="17" t="s">
        <v>35</v>
      </c>
      <c r="B32" s="1">
        <v>1698</v>
      </c>
      <c r="C32" s="50">
        <v>0</v>
      </c>
      <c r="D32" s="50">
        <v>0</v>
      </c>
      <c r="E32" s="50">
        <v>0</v>
      </c>
      <c r="F32" s="50">
        <v>0</v>
      </c>
      <c r="G32" s="2">
        <f t="shared" si="2"/>
        <v>0</v>
      </c>
      <c r="H32" s="7">
        <f t="shared" si="0"/>
        <v>0</v>
      </c>
      <c r="I32" s="2"/>
      <c r="J32" s="1">
        <f t="shared" si="1"/>
        <v>1698</v>
      </c>
    </row>
    <row r="33" spans="1:10" ht="12">
      <c r="A33" s="17" t="s">
        <v>36</v>
      </c>
      <c r="B33" s="1">
        <v>613</v>
      </c>
      <c r="C33" s="50">
        <v>0</v>
      </c>
      <c r="D33" s="50">
        <v>0</v>
      </c>
      <c r="E33" s="50">
        <v>0</v>
      </c>
      <c r="F33" s="50">
        <v>0</v>
      </c>
      <c r="G33" s="2">
        <f t="shared" si="2"/>
        <v>0</v>
      </c>
      <c r="H33" s="7">
        <f t="shared" si="0"/>
        <v>0</v>
      </c>
      <c r="I33" s="2"/>
      <c r="J33" s="1">
        <f t="shared" si="1"/>
        <v>613</v>
      </c>
    </row>
    <row r="34" spans="1:10" ht="12">
      <c r="A34" s="17" t="s">
        <v>37</v>
      </c>
      <c r="B34" s="1">
        <v>2387</v>
      </c>
      <c r="C34" s="50">
        <v>0</v>
      </c>
      <c r="D34" s="50">
        <v>0</v>
      </c>
      <c r="E34" s="50">
        <v>0</v>
      </c>
      <c r="F34" s="50">
        <v>0</v>
      </c>
      <c r="G34" s="2">
        <f t="shared" si="2"/>
        <v>0</v>
      </c>
      <c r="H34" s="7">
        <f t="shared" si="0"/>
        <v>0</v>
      </c>
      <c r="I34" s="2"/>
      <c r="J34" s="1">
        <f t="shared" si="1"/>
        <v>2387</v>
      </c>
    </row>
    <row r="35" spans="1:10" ht="12">
      <c r="A35" s="17" t="s">
        <v>38</v>
      </c>
      <c r="B35" s="1">
        <v>413</v>
      </c>
      <c r="C35" s="50">
        <v>0</v>
      </c>
      <c r="D35" s="50">
        <v>0</v>
      </c>
      <c r="E35" s="50">
        <v>0</v>
      </c>
      <c r="F35" s="50">
        <v>0</v>
      </c>
      <c r="G35" s="2">
        <f t="shared" si="2"/>
        <v>0</v>
      </c>
      <c r="H35" s="7">
        <f t="shared" si="0"/>
        <v>0</v>
      </c>
      <c r="I35" s="2"/>
      <c r="J35" s="1">
        <f t="shared" si="1"/>
        <v>413</v>
      </c>
    </row>
    <row r="36" spans="1:10" ht="12">
      <c r="A36" s="17" t="s">
        <v>39</v>
      </c>
      <c r="B36" s="1">
        <v>816</v>
      </c>
      <c r="C36" s="50">
        <v>0</v>
      </c>
      <c r="D36" s="50">
        <v>0</v>
      </c>
      <c r="E36" s="50">
        <v>0</v>
      </c>
      <c r="F36" s="50">
        <v>0</v>
      </c>
      <c r="G36" s="2">
        <f t="shared" si="2"/>
        <v>0</v>
      </c>
      <c r="H36" s="7">
        <f t="shared" si="0"/>
        <v>0</v>
      </c>
      <c r="I36" s="2"/>
      <c r="J36" s="1">
        <f t="shared" si="1"/>
        <v>816</v>
      </c>
    </row>
    <row r="37" spans="1:10" ht="12">
      <c r="A37" s="17" t="s">
        <v>135</v>
      </c>
      <c r="B37" s="1">
        <v>985</v>
      </c>
      <c r="C37" s="50">
        <v>123</v>
      </c>
      <c r="D37" s="50">
        <v>145</v>
      </c>
      <c r="E37" s="50">
        <v>105</v>
      </c>
      <c r="F37" s="50">
        <v>93</v>
      </c>
      <c r="G37" s="2">
        <f t="shared" si="2"/>
        <v>466</v>
      </c>
      <c r="H37" s="7">
        <f t="shared" si="0"/>
        <v>47.30964467005076</v>
      </c>
      <c r="I37" s="2"/>
      <c r="J37" s="1">
        <f aca="true" t="shared" si="3" ref="J37:J68">SUM(B37:F37)+I37</f>
        <v>1451</v>
      </c>
    </row>
    <row r="38" spans="1:10" ht="12">
      <c r="A38" s="17" t="s">
        <v>40</v>
      </c>
      <c r="B38" s="1">
        <v>664</v>
      </c>
      <c r="C38" s="50">
        <v>0</v>
      </c>
      <c r="D38" s="50">
        <v>0</v>
      </c>
      <c r="E38" s="50">
        <v>0</v>
      </c>
      <c r="F38" s="50">
        <v>0</v>
      </c>
      <c r="G38" s="2">
        <f t="shared" si="2"/>
        <v>0</v>
      </c>
      <c r="H38" s="7">
        <f t="shared" si="0"/>
        <v>0</v>
      </c>
      <c r="I38" s="2"/>
      <c r="J38" s="1">
        <f t="shared" si="3"/>
        <v>664</v>
      </c>
    </row>
    <row r="39" spans="1:10" ht="12">
      <c r="A39" s="17" t="s">
        <v>41</v>
      </c>
      <c r="B39" s="1">
        <v>1227</v>
      </c>
      <c r="C39" s="50">
        <v>0</v>
      </c>
      <c r="D39" s="50">
        <v>0</v>
      </c>
      <c r="E39" s="50">
        <v>0</v>
      </c>
      <c r="F39" s="50">
        <v>0</v>
      </c>
      <c r="G39" s="2">
        <f t="shared" si="2"/>
        <v>0</v>
      </c>
      <c r="H39" s="7">
        <f t="shared" si="0"/>
        <v>0</v>
      </c>
      <c r="I39" s="2"/>
      <c r="J39" s="1">
        <f t="shared" si="3"/>
        <v>1227</v>
      </c>
    </row>
    <row r="40" spans="1:10" ht="12">
      <c r="A40" s="17" t="s">
        <v>42</v>
      </c>
      <c r="B40" s="1">
        <v>1559</v>
      </c>
      <c r="C40" s="50">
        <v>0</v>
      </c>
      <c r="D40" s="50">
        <v>0</v>
      </c>
      <c r="E40" s="50">
        <v>0</v>
      </c>
      <c r="F40" s="50">
        <v>7</v>
      </c>
      <c r="G40" s="2">
        <f t="shared" si="2"/>
        <v>7</v>
      </c>
      <c r="H40" s="7">
        <f t="shared" si="0"/>
        <v>0.4490057729313663</v>
      </c>
      <c r="I40" s="2"/>
      <c r="J40" s="1">
        <f t="shared" si="3"/>
        <v>1566</v>
      </c>
    </row>
    <row r="41" spans="1:10" ht="12">
      <c r="A41" s="17" t="s">
        <v>43</v>
      </c>
      <c r="B41" s="1">
        <v>847</v>
      </c>
      <c r="C41" s="50">
        <v>0</v>
      </c>
      <c r="D41" s="50">
        <v>0</v>
      </c>
      <c r="E41" s="50">
        <v>0</v>
      </c>
      <c r="F41" s="50">
        <v>0</v>
      </c>
      <c r="G41" s="2">
        <f t="shared" si="2"/>
        <v>0</v>
      </c>
      <c r="H41" s="7">
        <f t="shared" si="0"/>
        <v>0</v>
      </c>
      <c r="I41" s="2"/>
      <c r="J41" s="1">
        <f t="shared" si="3"/>
        <v>847</v>
      </c>
    </row>
    <row r="42" spans="1:10" ht="12">
      <c r="A42" s="17" t="s">
        <v>44</v>
      </c>
      <c r="B42" s="1">
        <v>1470</v>
      </c>
      <c r="C42" s="50">
        <v>0</v>
      </c>
      <c r="D42" s="50">
        <v>0</v>
      </c>
      <c r="E42" s="50">
        <v>0</v>
      </c>
      <c r="F42" s="50">
        <v>0</v>
      </c>
      <c r="G42" s="2">
        <f t="shared" si="2"/>
        <v>0</v>
      </c>
      <c r="H42" s="7">
        <f t="shared" si="0"/>
        <v>0</v>
      </c>
      <c r="I42" s="2"/>
      <c r="J42" s="1">
        <f t="shared" si="3"/>
        <v>1470</v>
      </c>
    </row>
    <row r="43" spans="1:10" ht="12">
      <c r="A43" s="17" t="s">
        <v>45</v>
      </c>
      <c r="B43" s="1">
        <v>523</v>
      </c>
      <c r="C43" s="50">
        <v>0</v>
      </c>
      <c r="D43" s="50">
        <v>0</v>
      </c>
      <c r="E43" s="50">
        <v>0</v>
      </c>
      <c r="F43" s="50">
        <v>0</v>
      </c>
      <c r="G43" s="2">
        <f t="shared" si="2"/>
        <v>0</v>
      </c>
      <c r="H43" s="7">
        <f t="shared" si="0"/>
        <v>0</v>
      </c>
      <c r="I43" s="2"/>
      <c r="J43" s="1">
        <f t="shared" si="3"/>
        <v>523</v>
      </c>
    </row>
    <row r="44" spans="1:10" ht="12">
      <c r="A44" s="17" t="s">
        <v>46</v>
      </c>
      <c r="B44" s="1">
        <v>1081</v>
      </c>
      <c r="C44" s="50">
        <v>0</v>
      </c>
      <c r="D44" s="50">
        <v>0</v>
      </c>
      <c r="E44" s="50">
        <v>0</v>
      </c>
      <c r="F44" s="50">
        <v>0</v>
      </c>
      <c r="G44" s="2">
        <f t="shared" si="2"/>
        <v>0</v>
      </c>
      <c r="H44" s="7">
        <f t="shared" si="0"/>
        <v>0</v>
      </c>
      <c r="I44" s="2"/>
      <c r="J44" s="1">
        <f t="shared" si="3"/>
        <v>1081</v>
      </c>
    </row>
    <row r="45" spans="1:10" ht="12">
      <c r="A45" s="17" t="s">
        <v>47</v>
      </c>
      <c r="B45" s="1">
        <v>1</v>
      </c>
      <c r="C45" s="50">
        <v>0</v>
      </c>
      <c r="D45" s="50">
        <v>0</v>
      </c>
      <c r="E45" s="50">
        <v>0</v>
      </c>
      <c r="F45" s="50">
        <v>0</v>
      </c>
      <c r="G45" s="2">
        <f t="shared" si="2"/>
        <v>0</v>
      </c>
      <c r="H45" s="7">
        <f t="shared" si="0"/>
        <v>0</v>
      </c>
      <c r="I45" s="2"/>
      <c r="J45" s="1">
        <f t="shared" si="3"/>
        <v>1</v>
      </c>
    </row>
    <row r="46" spans="1:10" ht="12">
      <c r="A46" s="17" t="s">
        <v>48</v>
      </c>
      <c r="B46" s="1">
        <v>793</v>
      </c>
      <c r="C46" s="50">
        <v>6</v>
      </c>
      <c r="D46" s="50">
        <v>0</v>
      </c>
      <c r="E46" s="50">
        <v>9</v>
      </c>
      <c r="F46" s="50">
        <v>12</v>
      </c>
      <c r="G46" s="2">
        <f t="shared" si="2"/>
        <v>27</v>
      </c>
      <c r="H46" s="7">
        <f t="shared" si="0"/>
        <v>3.4047919293820934</v>
      </c>
      <c r="I46" s="2"/>
      <c r="J46" s="1">
        <f t="shared" si="3"/>
        <v>820</v>
      </c>
    </row>
    <row r="47" spans="1:10" ht="12">
      <c r="A47" s="17" t="s">
        <v>137</v>
      </c>
      <c r="B47" s="1">
        <v>8</v>
      </c>
      <c r="C47" s="50">
        <v>0</v>
      </c>
      <c r="D47" s="50">
        <v>0</v>
      </c>
      <c r="E47" s="50">
        <v>0</v>
      </c>
      <c r="F47" s="50">
        <v>0</v>
      </c>
      <c r="G47" s="2">
        <f t="shared" si="2"/>
        <v>0</v>
      </c>
      <c r="H47" s="7">
        <f t="shared" si="0"/>
        <v>0</v>
      </c>
      <c r="I47" s="2"/>
      <c r="J47" s="1">
        <f t="shared" si="3"/>
        <v>8</v>
      </c>
    </row>
    <row r="48" spans="1:10" ht="12">
      <c r="A48" s="17" t="s">
        <v>49</v>
      </c>
      <c r="B48" s="1">
        <v>427</v>
      </c>
      <c r="C48" s="50">
        <v>0</v>
      </c>
      <c r="D48" s="50">
        <v>0</v>
      </c>
      <c r="E48" s="50">
        <v>0</v>
      </c>
      <c r="F48" s="50">
        <v>0</v>
      </c>
      <c r="G48" s="2">
        <f t="shared" si="2"/>
        <v>0</v>
      </c>
      <c r="H48" s="7">
        <f t="shared" si="0"/>
        <v>0</v>
      </c>
      <c r="I48" s="2"/>
      <c r="J48" s="1">
        <f t="shared" si="3"/>
        <v>427</v>
      </c>
    </row>
    <row r="49" spans="1:10" ht="12">
      <c r="A49" s="17" t="s">
        <v>140</v>
      </c>
      <c r="B49" s="1">
        <v>177</v>
      </c>
      <c r="C49" s="50">
        <v>0</v>
      </c>
      <c r="D49" s="50">
        <v>0</v>
      </c>
      <c r="E49" s="50">
        <v>0</v>
      </c>
      <c r="F49" s="50">
        <v>0</v>
      </c>
      <c r="G49" s="2">
        <f t="shared" si="2"/>
        <v>0</v>
      </c>
      <c r="H49" s="7">
        <v>0</v>
      </c>
      <c r="I49" s="2"/>
      <c r="J49" s="1">
        <f t="shared" si="3"/>
        <v>177</v>
      </c>
    </row>
    <row r="50" spans="1:10" ht="12">
      <c r="A50" s="17" t="s">
        <v>50</v>
      </c>
      <c r="B50" s="1">
        <v>1235</v>
      </c>
      <c r="C50" s="50">
        <v>1</v>
      </c>
      <c r="D50" s="50">
        <v>0</v>
      </c>
      <c r="E50" s="50">
        <v>0</v>
      </c>
      <c r="F50" s="50">
        <v>0</v>
      </c>
      <c r="G50" s="2">
        <f t="shared" si="2"/>
        <v>1</v>
      </c>
      <c r="H50" s="7">
        <f aca="true" t="shared" si="4" ref="H50:H93">+G50/B50*100</f>
        <v>0.08097165991902834</v>
      </c>
      <c r="I50" s="2"/>
      <c r="J50" s="1">
        <f t="shared" si="3"/>
        <v>1236</v>
      </c>
    </row>
    <row r="51" spans="1:10" ht="12">
      <c r="A51" s="17" t="s">
        <v>51</v>
      </c>
      <c r="B51" s="1">
        <v>36</v>
      </c>
      <c r="C51" s="50">
        <v>0</v>
      </c>
      <c r="D51" s="50">
        <v>0</v>
      </c>
      <c r="E51" s="50">
        <v>0</v>
      </c>
      <c r="F51" s="50">
        <v>0</v>
      </c>
      <c r="G51" s="2">
        <f t="shared" si="2"/>
        <v>0</v>
      </c>
      <c r="H51" s="7">
        <f t="shared" si="4"/>
        <v>0</v>
      </c>
      <c r="I51" s="2"/>
      <c r="J51" s="1">
        <f t="shared" si="3"/>
        <v>36</v>
      </c>
    </row>
    <row r="52" spans="1:10" ht="12">
      <c r="A52" s="17" t="s">
        <v>52</v>
      </c>
      <c r="B52" s="1">
        <v>414</v>
      </c>
      <c r="C52" s="50">
        <v>6</v>
      </c>
      <c r="D52" s="50">
        <v>6</v>
      </c>
      <c r="E52" s="50">
        <v>0</v>
      </c>
      <c r="F52" s="50">
        <v>0</v>
      </c>
      <c r="G52" s="2">
        <f t="shared" si="2"/>
        <v>12</v>
      </c>
      <c r="H52" s="7">
        <f t="shared" si="4"/>
        <v>2.898550724637681</v>
      </c>
      <c r="I52" s="2"/>
      <c r="J52" s="1">
        <f t="shared" si="3"/>
        <v>426</v>
      </c>
    </row>
    <row r="53" spans="1:10" ht="12">
      <c r="A53" s="17" t="s">
        <v>53</v>
      </c>
      <c r="B53" s="1">
        <v>1177</v>
      </c>
      <c r="C53" s="50">
        <v>2</v>
      </c>
      <c r="D53" s="50">
        <v>0</v>
      </c>
      <c r="E53" s="50">
        <v>0</v>
      </c>
      <c r="F53" s="50">
        <v>0</v>
      </c>
      <c r="G53" s="2">
        <f t="shared" si="2"/>
        <v>2</v>
      </c>
      <c r="H53" s="7">
        <f t="shared" si="4"/>
        <v>0.16992353440951571</v>
      </c>
      <c r="I53" s="2"/>
      <c r="J53" s="1">
        <f t="shared" si="3"/>
        <v>1179</v>
      </c>
    </row>
    <row r="54" spans="1:10" ht="12">
      <c r="A54" s="17" t="s">
        <v>54</v>
      </c>
      <c r="B54" s="1">
        <v>1462</v>
      </c>
      <c r="C54" s="50">
        <v>0</v>
      </c>
      <c r="D54" s="50">
        <v>0</v>
      </c>
      <c r="E54" s="50">
        <v>0</v>
      </c>
      <c r="F54" s="50">
        <v>0</v>
      </c>
      <c r="G54" s="2">
        <f t="shared" si="2"/>
        <v>0</v>
      </c>
      <c r="H54" s="7">
        <f t="shared" si="4"/>
        <v>0</v>
      </c>
      <c r="I54" s="2"/>
      <c r="J54" s="1">
        <f t="shared" si="3"/>
        <v>1462</v>
      </c>
    </row>
    <row r="55" spans="1:10" ht="12">
      <c r="A55" s="17" t="s">
        <v>55</v>
      </c>
      <c r="B55" s="1">
        <v>662</v>
      </c>
      <c r="C55" s="50">
        <v>0</v>
      </c>
      <c r="D55" s="50">
        <v>0</v>
      </c>
      <c r="E55" s="50">
        <v>0</v>
      </c>
      <c r="F55" s="50">
        <v>0</v>
      </c>
      <c r="G55" s="2">
        <f t="shared" si="2"/>
        <v>0</v>
      </c>
      <c r="H55" s="7">
        <f t="shared" si="4"/>
        <v>0</v>
      </c>
      <c r="I55" s="2"/>
      <c r="J55" s="1">
        <f t="shared" si="3"/>
        <v>662</v>
      </c>
    </row>
    <row r="56" spans="1:10" ht="12">
      <c r="A56" s="17" t="s">
        <v>56</v>
      </c>
      <c r="B56" s="1">
        <v>767</v>
      </c>
      <c r="C56" s="50">
        <v>0</v>
      </c>
      <c r="D56" s="50">
        <v>0</v>
      </c>
      <c r="E56" s="50">
        <v>0</v>
      </c>
      <c r="F56" s="50">
        <v>0</v>
      </c>
      <c r="G56" s="2">
        <f t="shared" si="2"/>
        <v>0</v>
      </c>
      <c r="H56" s="7">
        <f t="shared" si="4"/>
        <v>0</v>
      </c>
      <c r="I56" s="2"/>
      <c r="J56" s="1">
        <f t="shared" si="3"/>
        <v>767</v>
      </c>
    </row>
    <row r="57" spans="1:10" ht="12">
      <c r="A57" s="17" t="s">
        <v>57</v>
      </c>
      <c r="B57" s="1">
        <v>1230</v>
      </c>
      <c r="C57" s="50">
        <v>0</v>
      </c>
      <c r="D57" s="50">
        <v>0</v>
      </c>
      <c r="E57" s="50">
        <v>0</v>
      </c>
      <c r="F57" s="50">
        <v>0</v>
      </c>
      <c r="G57" s="2">
        <f t="shared" si="2"/>
        <v>0</v>
      </c>
      <c r="H57" s="7">
        <f t="shared" si="4"/>
        <v>0</v>
      </c>
      <c r="I57" s="2"/>
      <c r="J57" s="1">
        <f t="shared" si="3"/>
        <v>1230</v>
      </c>
    </row>
    <row r="58" spans="1:10" ht="12">
      <c r="A58" s="17" t="s">
        <v>58</v>
      </c>
      <c r="B58" s="1">
        <v>1420</v>
      </c>
      <c r="C58" s="50">
        <v>1</v>
      </c>
      <c r="D58" s="50">
        <v>0</v>
      </c>
      <c r="E58" s="50">
        <v>0</v>
      </c>
      <c r="F58" s="50">
        <v>0</v>
      </c>
      <c r="G58" s="2">
        <f t="shared" si="2"/>
        <v>1</v>
      </c>
      <c r="H58" s="7">
        <f t="shared" si="4"/>
        <v>0.07042253521126761</v>
      </c>
      <c r="I58" s="2"/>
      <c r="J58" s="1">
        <f t="shared" si="3"/>
        <v>1421</v>
      </c>
    </row>
    <row r="59" spans="1:10" ht="12">
      <c r="A59" s="17" t="s">
        <v>59</v>
      </c>
      <c r="B59" s="1">
        <v>878</v>
      </c>
      <c r="C59" s="50">
        <v>0</v>
      </c>
      <c r="D59" s="50">
        <v>0</v>
      </c>
      <c r="E59" s="50">
        <v>0</v>
      </c>
      <c r="F59" s="50">
        <v>0</v>
      </c>
      <c r="G59" s="2">
        <f t="shared" si="2"/>
        <v>0</v>
      </c>
      <c r="H59" s="7">
        <f t="shared" si="4"/>
        <v>0</v>
      </c>
      <c r="I59" s="2"/>
      <c r="J59" s="1">
        <f t="shared" si="3"/>
        <v>878</v>
      </c>
    </row>
    <row r="60" spans="1:10" ht="12">
      <c r="A60" s="17" t="s">
        <v>60</v>
      </c>
      <c r="B60" s="1">
        <v>256</v>
      </c>
      <c r="C60" s="50">
        <v>0</v>
      </c>
      <c r="D60" s="50">
        <v>0</v>
      </c>
      <c r="E60" s="50">
        <v>0</v>
      </c>
      <c r="F60" s="50">
        <v>0</v>
      </c>
      <c r="G60" s="2">
        <f t="shared" si="2"/>
        <v>0</v>
      </c>
      <c r="H60" s="7">
        <f t="shared" si="4"/>
        <v>0</v>
      </c>
      <c r="I60" s="2"/>
      <c r="J60" s="1">
        <f t="shared" si="3"/>
        <v>256</v>
      </c>
    </row>
    <row r="61" spans="1:10" ht="12">
      <c r="A61" s="17" t="s">
        <v>126</v>
      </c>
      <c r="B61" s="1">
        <v>583</v>
      </c>
      <c r="C61" s="50">
        <v>0</v>
      </c>
      <c r="D61" s="50">
        <v>10</v>
      </c>
      <c r="E61" s="50">
        <v>7</v>
      </c>
      <c r="F61" s="50">
        <v>0</v>
      </c>
      <c r="G61" s="2">
        <f t="shared" si="2"/>
        <v>17</v>
      </c>
      <c r="H61" s="7">
        <f t="shared" si="4"/>
        <v>2.9159519725557463</v>
      </c>
      <c r="I61" s="2"/>
      <c r="J61" s="1">
        <f t="shared" si="3"/>
        <v>600</v>
      </c>
    </row>
    <row r="62" spans="1:10" ht="12">
      <c r="A62" s="17" t="s">
        <v>61</v>
      </c>
      <c r="B62" s="1">
        <v>814</v>
      </c>
      <c r="C62" s="50">
        <v>0</v>
      </c>
      <c r="D62" s="50">
        <v>0</v>
      </c>
      <c r="E62" s="50">
        <v>0</v>
      </c>
      <c r="F62" s="50">
        <v>0</v>
      </c>
      <c r="G62" s="2">
        <f t="shared" si="2"/>
        <v>0</v>
      </c>
      <c r="H62" s="7">
        <f t="shared" si="4"/>
        <v>0</v>
      </c>
      <c r="I62" s="2"/>
      <c r="J62" s="1">
        <f t="shared" si="3"/>
        <v>814</v>
      </c>
    </row>
    <row r="63" spans="1:10" ht="12">
      <c r="A63" s="17" t="s">
        <v>62</v>
      </c>
      <c r="B63" s="1">
        <v>2213</v>
      </c>
      <c r="C63" s="50">
        <v>0</v>
      </c>
      <c r="D63" s="50">
        <v>0</v>
      </c>
      <c r="E63" s="50">
        <v>0</v>
      </c>
      <c r="F63" s="50">
        <v>0</v>
      </c>
      <c r="G63" s="2">
        <f t="shared" si="2"/>
        <v>0</v>
      </c>
      <c r="H63" s="7">
        <f t="shared" si="4"/>
        <v>0</v>
      </c>
      <c r="I63" s="2"/>
      <c r="J63" s="1">
        <f t="shared" si="3"/>
        <v>2213</v>
      </c>
    </row>
    <row r="64" spans="1:10" ht="12">
      <c r="A64" s="17" t="s">
        <v>63</v>
      </c>
      <c r="B64" s="1">
        <v>1431</v>
      </c>
      <c r="C64" s="50">
        <v>0</v>
      </c>
      <c r="D64" s="50">
        <v>0</v>
      </c>
      <c r="E64" s="50">
        <v>0</v>
      </c>
      <c r="F64" s="50">
        <v>0</v>
      </c>
      <c r="G64" s="2">
        <f t="shared" si="2"/>
        <v>0</v>
      </c>
      <c r="H64" s="7">
        <f t="shared" si="4"/>
        <v>0</v>
      </c>
      <c r="I64" s="2"/>
      <c r="J64" s="1">
        <f t="shared" si="3"/>
        <v>1431</v>
      </c>
    </row>
    <row r="65" spans="1:10" ht="12">
      <c r="A65" s="17" t="s">
        <v>64</v>
      </c>
      <c r="B65" s="1">
        <v>422</v>
      </c>
      <c r="C65" s="50">
        <v>0</v>
      </c>
      <c r="D65" s="50">
        <v>0</v>
      </c>
      <c r="E65" s="50">
        <v>0</v>
      </c>
      <c r="F65" s="50">
        <v>0</v>
      </c>
      <c r="G65" s="2">
        <f t="shared" si="2"/>
        <v>0</v>
      </c>
      <c r="H65" s="7">
        <f t="shared" si="4"/>
        <v>0</v>
      </c>
      <c r="I65" s="2"/>
      <c r="J65" s="1">
        <f t="shared" si="3"/>
        <v>422</v>
      </c>
    </row>
    <row r="66" spans="1:10" ht="12">
      <c r="A66" s="17" t="s">
        <v>65</v>
      </c>
      <c r="B66" s="1">
        <v>407</v>
      </c>
      <c r="C66" s="50">
        <v>0</v>
      </c>
      <c r="D66" s="50">
        <v>0</v>
      </c>
      <c r="E66" s="50">
        <v>0</v>
      </c>
      <c r="F66" s="50">
        <v>0</v>
      </c>
      <c r="G66" s="2">
        <f t="shared" si="2"/>
        <v>0</v>
      </c>
      <c r="H66" s="7">
        <f t="shared" si="4"/>
        <v>0</v>
      </c>
      <c r="I66" s="2"/>
      <c r="J66" s="1">
        <f t="shared" si="3"/>
        <v>407</v>
      </c>
    </row>
    <row r="67" spans="1:10" ht="12">
      <c r="A67" s="17" t="s">
        <v>127</v>
      </c>
      <c r="B67" s="1">
        <v>557</v>
      </c>
      <c r="C67" s="50">
        <v>11</v>
      </c>
      <c r="D67" s="50">
        <v>4</v>
      </c>
      <c r="E67" s="50">
        <v>22</v>
      </c>
      <c r="F67" s="50">
        <v>26</v>
      </c>
      <c r="G67" s="2">
        <f t="shared" si="2"/>
        <v>63</v>
      </c>
      <c r="H67" s="7">
        <f t="shared" si="4"/>
        <v>11.310592459605028</v>
      </c>
      <c r="I67" s="2"/>
      <c r="J67" s="1">
        <f t="shared" si="3"/>
        <v>620</v>
      </c>
    </row>
    <row r="68" spans="1:10" ht="12">
      <c r="A68" s="17" t="s">
        <v>66</v>
      </c>
      <c r="B68" s="1">
        <v>1259</v>
      </c>
      <c r="C68" s="50">
        <v>0</v>
      </c>
      <c r="D68" s="50">
        <v>0</v>
      </c>
      <c r="E68" s="50">
        <v>0</v>
      </c>
      <c r="F68" s="50">
        <v>0</v>
      </c>
      <c r="G68" s="2">
        <f t="shared" si="2"/>
        <v>0</v>
      </c>
      <c r="H68" s="7">
        <f t="shared" si="4"/>
        <v>0</v>
      </c>
      <c r="I68" s="2"/>
      <c r="J68" s="1">
        <f t="shared" si="3"/>
        <v>1259</v>
      </c>
    </row>
    <row r="69" spans="1:10" ht="12">
      <c r="A69" s="17" t="s">
        <v>67</v>
      </c>
      <c r="B69" s="1">
        <v>1497</v>
      </c>
      <c r="C69" s="50">
        <v>5</v>
      </c>
      <c r="D69" s="50">
        <v>16</v>
      </c>
      <c r="E69" s="50">
        <v>0</v>
      </c>
      <c r="F69" s="50">
        <v>7</v>
      </c>
      <c r="G69" s="2">
        <f t="shared" si="2"/>
        <v>28</v>
      </c>
      <c r="H69" s="7">
        <f t="shared" si="4"/>
        <v>1.8704074816299265</v>
      </c>
      <c r="I69" s="2"/>
      <c r="J69" s="1">
        <f aca="true" t="shared" si="5" ref="J69:J100">SUM(B69:F69)+I69</f>
        <v>1525</v>
      </c>
    </row>
    <row r="70" spans="1:10" ht="12">
      <c r="A70" s="17" t="s">
        <v>68</v>
      </c>
      <c r="B70" s="1">
        <v>1323</v>
      </c>
      <c r="C70" s="50">
        <v>1</v>
      </c>
      <c r="D70" s="50">
        <v>0</v>
      </c>
      <c r="E70" s="50">
        <v>0</v>
      </c>
      <c r="F70" s="50">
        <v>0</v>
      </c>
      <c r="G70" s="2">
        <f aca="true" t="shared" si="6" ref="G70:G93">SUM(C70:F70)</f>
        <v>1</v>
      </c>
      <c r="H70" s="7">
        <f t="shared" si="4"/>
        <v>0.07558578987150416</v>
      </c>
      <c r="I70" s="2"/>
      <c r="J70" s="1">
        <f t="shared" si="5"/>
        <v>1324</v>
      </c>
    </row>
    <row r="71" spans="1:10" ht="12">
      <c r="A71" s="17" t="s">
        <v>125</v>
      </c>
      <c r="B71" s="1">
        <v>301</v>
      </c>
      <c r="C71" s="50">
        <v>0</v>
      </c>
      <c r="D71" s="50">
        <v>0</v>
      </c>
      <c r="E71" s="50">
        <v>0</v>
      </c>
      <c r="F71" s="50">
        <v>0</v>
      </c>
      <c r="G71" s="2">
        <f t="shared" si="6"/>
        <v>0</v>
      </c>
      <c r="H71" s="7">
        <f t="shared" si="4"/>
        <v>0</v>
      </c>
      <c r="I71" s="2"/>
      <c r="J71" s="1">
        <f t="shared" si="5"/>
        <v>301</v>
      </c>
    </row>
    <row r="72" spans="1:10" ht="12">
      <c r="A72" s="17" t="s">
        <v>69</v>
      </c>
      <c r="B72" s="1">
        <v>327</v>
      </c>
      <c r="C72" s="50">
        <v>0</v>
      </c>
      <c r="D72" s="50">
        <v>0</v>
      </c>
      <c r="E72" s="50">
        <v>0</v>
      </c>
      <c r="F72" s="50">
        <v>0</v>
      </c>
      <c r="G72" s="2">
        <f t="shared" si="6"/>
        <v>0</v>
      </c>
      <c r="H72" s="7">
        <f t="shared" si="4"/>
        <v>0</v>
      </c>
      <c r="I72" s="2"/>
      <c r="J72" s="1">
        <f t="shared" si="5"/>
        <v>327</v>
      </c>
    </row>
    <row r="73" spans="1:10" ht="12">
      <c r="A73" s="17" t="s">
        <v>70</v>
      </c>
      <c r="B73" s="1">
        <v>963</v>
      </c>
      <c r="C73" s="50">
        <v>0</v>
      </c>
      <c r="D73" s="50">
        <v>0</v>
      </c>
      <c r="E73" s="50">
        <v>0</v>
      </c>
      <c r="F73" s="50">
        <v>0</v>
      </c>
      <c r="G73" s="2">
        <f t="shared" si="6"/>
        <v>0</v>
      </c>
      <c r="H73" s="7">
        <f t="shared" si="4"/>
        <v>0</v>
      </c>
      <c r="I73" s="2"/>
      <c r="J73" s="1">
        <f t="shared" si="5"/>
        <v>963</v>
      </c>
    </row>
    <row r="74" spans="1:10" ht="12">
      <c r="A74" s="17" t="s">
        <v>71</v>
      </c>
      <c r="B74" s="1">
        <v>613</v>
      </c>
      <c r="C74" s="50">
        <v>0</v>
      </c>
      <c r="D74" s="50">
        <v>0</v>
      </c>
      <c r="E74" s="50">
        <v>0</v>
      </c>
      <c r="F74" s="50">
        <v>0</v>
      </c>
      <c r="G74" s="2">
        <f t="shared" si="6"/>
        <v>0</v>
      </c>
      <c r="H74" s="7">
        <f t="shared" si="4"/>
        <v>0</v>
      </c>
      <c r="I74" s="2"/>
      <c r="J74" s="1">
        <f t="shared" si="5"/>
        <v>613</v>
      </c>
    </row>
    <row r="75" spans="1:10" ht="12">
      <c r="A75" s="17" t="s">
        <v>72</v>
      </c>
      <c r="B75" s="1">
        <v>1470</v>
      </c>
      <c r="C75" s="50">
        <v>0</v>
      </c>
      <c r="D75" s="50">
        <v>0</v>
      </c>
      <c r="E75" s="50">
        <v>0</v>
      </c>
      <c r="F75" s="50">
        <v>0</v>
      </c>
      <c r="G75" s="2">
        <f t="shared" si="6"/>
        <v>0</v>
      </c>
      <c r="H75" s="7">
        <f t="shared" si="4"/>
        <v>0</v>
      </c>
      <c r="I75" s="2"/>
      <c r="J75" s="1">
        <f t="shared" si="5"/>
        <v>1470</v>
      </c>
    </row>
    <row r="76" spans="1:10" ht="12">
      <c r="A76" s="17" t="s">
        <v>73</v>
      </c>
      <c r="B76" s="1">
        <v>2519</v>
      </c>
      <c r="C76" s="50">
        <v>0</v>
      </c>
      <c r="D76" s="50">
        <v>6</v>
      </c>
      <c r="E76" s="50">
        <v>5</v>
      </c>
      <c r="F76" s="50">
        <v>0</v>
      </c>
      <c r="G76" s="2">
        <f t="shared" si="6"/>
        <v>11</v>
      </c>
      <c r="H76" s="7">
        <f t="shared" si="4"/>
        <v>0.43668122270742354</v>
      </c>
      <c r="I76" s="2"/>
      <c r="J76" s="1">
        <f t="shared" si="5"/>
        <v>2530</v>
      </c>
    </row>
    <row r="77" spans="1:10" ht="12">
      <c r="A77" s="17" t="s">
        <v>74</v>
      </c>
      <c r="B77" s="1">
        <v>1483</v>
      </c>
      <c r="C77" s="50">
        <v>0</v>
      </c>
      <c r="D77" s="50">
        <v>0</v>
      </c>
      <c r="E77" s="50">
        <v>0</v>
      </c>
      <c r="F77" s="50">
        <v>0</v>
      </c>
      <c r="G77" s="2">
        <f t="shared" si="6"/>
        <v>0</v>
      </c>
      <c r="H77" s="7">
        <f t="shared" si="4"/>
        <v>0</v>
      </c>
      <c r="I77" s="2"/>
      <c r="J77" s="1">
        <f t="shared" si="5"/>
        <v>1483</v>
      </c>
    </row>
    <row r="78" spans="1:10" ht="12">
      <c r="A78" s="17" t="s">
        <v>75</v>
      </c>
      <c r="B78" s="1">
        <v>163</v>
      </c>
      <c r="C78" s="50">
        <v>51</v>
      </c>
      <c r="D78" s="50">
        <v>25</v>
      </c>
      <c r="E78" s="50">
        <v>36</v>
      </c>
      <c r="F78" s="50">
        <v>44</v>
      </c>
      <c r="G78" s="2">
        <f t="shared" si="6"/>
        <v>156</v>
      </c>
      <c r="H78" s="7">
        <f t="shared" si="4"/>
        <v>95.70552147239265</v>
      </c>
      <c r="I78" s="2"/>
      <c r="J78" s="1">
        <f t="shared" si="5"/>
        <v>319</v>
      </c>
    </row>
    <row r="79" spans="1:10" ht="12">
      <c r="A79" s="17" t="s">
        <v>76</v>
      </c>
      <c r="B79" s="1">
        <v>414</v>
      </c>
      <c r="C79" s="50">
        <v>0</v>
      </c>
      <c r="D79" s="50">
        <v>0</v>
      </c>
      <c r="E79" s="50">
        <v>0</v>
      </c>
      <c r="F79" s="50">
        <v>0</v>
      </c>
      <c r="G79" s="2">
        <f t="shared" si="6"/>
        <v>0</v>
      </c>
      <c r="H79" s="7">
        <f t="shared" si="4"/>
        <v>0</v>
      </c>
      <c r="I79" s="2"/>
      <c r="J79" s="1">
        <f t="shared" si="5"/>
        <v>414</v>
      </c>
    </row>
    <row r="80" spans="1:10" ht="12">
      <c r="A80" s="17" t="s">
        <v>77</v>
      </c>
      <c r="B80" s="1">
        <v>1823</v>
      </c>
      <c r="C80" s="50">
        <v>0</v>
      </c>
      <c r="D80" s="50">
        <v>0</v>
      </c>
      <c r="E80" s="50">
        <v>0</v>
      </c>
      <c r="F80" s="50">
        <v>0</v>
      </c>
      <c r="G80" s="2">
        <f t="shared" si="6"/>
        <v>0</v>
      </c>
      <c r="H80" s="7">
        <f t="shared" si="4"/>
        <v>0</v>
      </c>
      <c r="I80" s="2"/>
      <c r="J80" s="1">
        <f t="shared" si="5"/>
        <v>1823</v>
      </c>
    </row>
    <row r="81" spans="1:10" ht="12">
      <c r="A81" s="17" t="s">
        <v>78</v>
      </c>
      <c r="B81" s="1">
        <v>1799</v>
      </c>
      <c r="C81" s="50">
        <v>0</v>
      </c>
      <c r="D81" s="50">
        <v>30</v>
      </c>
      <c r="E81" s="50">
        <v>0</v>
      </c>
      <c r="F81" s="50">
        <v>0</v>
      </c>
      <c r="G81" s="2">
        <f t="shared" si="6"/>
        <v>30</v>
      </c>
      <c r="H81" s="7">
        <f t="shared" si="4"/>
        <v>1.6675931072818233</v>
      </c>
      <c r="I81" s="2"/>
      <c r="J81" s="1">
        <f t="shared" si="5"/>
        <v>1829</v>
      </c>
    </row>
    <row r="82" spans="1:10" ht="12">
      <c r="A82" s="17" t="s">
        <v>128</v>
      </c>
      <c r="B82" s="1">
        <v>174</v>
      </c>
      <c r="C82" s="50">
        <v>0</v>
      </c>
      <c r="D82" s="50">
        <v>0</v>
      </c>
      <c r="E82" s="50">
        <v>0</v>
      </c>
      <c r="F82" s="50">
        <v>0</v>
      </c>
      <c r="G82" s="2">
        <f t="shared" si="6"/>
        <v>0</v>
      </c>
      <c r="H82" s="7">
        <f t="shared" si="4"/>
        <v>0</v>
      </c>
      <c r="I82" s="2"/>
      <c r="J82" s="1">
        <f t="shared" si="5"/>
        <v>174</v>
      </c>
    </row>
    <row r="83" spans="1:10" ht="12">
      <c r="A83" s="17" t="s">
        <v>79</v>
      </c>
      <c r="B83" s="1">
        <v>263</v>
      </c>
      <c r="C83" s="50">
        <v>0</v>
      </c>
      <c r="D83" s="50">
        <v>0</v>
      </c>
      <c r="E83" s="50">
        <v>0</v>
      </c>
      <c r="F83" s="50">
        <v>0</v>
      </c>
      <c r="G83" s="2">
        <f t="shared" si="6"/>
        <v>0</v>
      </c>
      <c r="H83" s="7">
        <f t="shared" si="4"/>
        <v>0</v>
      </c>
      <c r="I83" s="2"/>
      <c r="J83" s="1">
        <f t="shared" si="5"/>
        <v>263</v>
      </c>
    </row>
    <row r="84" spans="1:10" ht="12">
      <c r="A84" s="17" t="s">
        <v>80</v>
      </c>
      <c r="B84" s="1">
        <v>994</v>
      </c>
      <c r="C84" s="50">
        <v>9</v>
      </c>
      <c r="D84" s="50">
        <v>14</v>
      </c>
      <c r="E84" s="50">
        <v>18</v>
      </c>
      <c r="F84" s="50">
        <v>0</v>
      </c>
      <c r="G84" s="2">
        <f t="shared" si="6"/>
        <v>41</v>
      </c>
      <c r="H84" s="7">
        <f t="shared" si="4"/>
        <v>4.124748490945674</v>
      </c>
      <c r="I84" s="2"/>
      <c r="J84" s="1">
        <f t="shared" si="5"/>
        <v>1035</v>
      </c>
    </row>
    <row r="85" spans="1:10" ht="12">
      <c r="A85" s="17" t="s">
        <v>81</v>
      </c>
      <c r="B85" s="1">
        <v>1067</v>
      </c>
      <c r="C85" s="50">
        <v>0</v>
      </c>
      <c r="D85" s="50">
        <v>0</v>
      </c>
      <c r="E85" s="50">
        <v>0</v>
      </c>
      <c r="F85" s="50">
        <v>0</v>
      </c>
      <c r="G85" s="2">
        <f t="shared" si="6"/>
        <v>0</v>
      </c>
      <c r="H85" s="7">
        <f t="shared" si="4"/>
        <v>0</v>
      </c>
      <c r="I85" s="2"/>
      <c r="J85" s="1">
        <f t="shared" si="5"/>
        <v>1067</v>
      </c>
    </row>
    <row r="86" spans="1:10" ht="12">
      <c r="A86" s="17" t="s">
        <v>134</v>
      </c>
      <c r="B86" s="1">
        <v>1410</v>
      </c>
      <c r="C86" s="50">
        <v>25</v>
      </c>
      <c r="D86" s="50">
        <v>80</v>
      </c>
      <c r="E86" s="50">
        <v>15</v>
      </c>
      <c r="F86" s="50">
        <v>60</v>
      </c>
      <c r="G86" s="2">
        <f t="shared" si="6"/>
        <v>180</v>
      </c>
      <c r="H86" s="7">
        <f t="shared" si="4"/>
        <v>12.76595744680851</v>
      </c>
      <c r="I86" s="2"/>
      <c r="J86" s="1">
        <f t="shared" si="5"/>
        <v>1590</v>
      </c>
    </row>
    <row r="87" spans="1:10" ht="12">
      <c r="A87" s="17" t="s">
        <v>82</v>
      </c>
      <c r="B87" s="1">
        <v>618</v>
      </c>
      <c r="C87" s="50">
        <v>0</v>
      </c>
      <c r="D87" s="50">
        <v>0</v>
      </c>
      <c r="E87" s="50">
        <v>0</v>
      </c>
      <c r="F87" s="50">
        <v>0</v>
      </c>
      <c r="G87" s="2">
        <f t="shared" si="6"/>
        <v>0</v>
      </c>
      <c r="H87" s="7">
        <f t="shared" si="4"/>
        <v>0</v>
      </c>
      <c r="I87" s="2"/>
      <c r="J87" s="1">
        <f t="shared" si="5"/>
        <v>618</v>
      </c>
    </row>
    <row r="88" spans="1:10" ht="12">
      <c r="A88" s="17" t="s">
        <v>83</v>
      </c>
      <c r="B88" s="1">
        <v>740</v>
      </c>
      <c r="C88" s="50">
        <v>0</v>
      </c>
      <c r="D88" s="50">
        <v>0</v>
      </c>
      <c r="E88" s="50">
        <v>0</v>
      </c>
      <c r="F88" s="50">
        <v>0</v>
      </c>
      <c r="G88" s="2">
        <f t="shared" si="6"/>
        <v>0</v>
      </c>
      <c r="H88" s="7">
        <f t="shared" si="4"/>
        <v>0</v>
      </c>
      <c r="I88" s="2"/>
      <c r="J88" s="1">
        <f t="shared" si="5"/>
        <v>740</v>
      </c>
    </row>
    <row r="89" spans="1:10" ht="12">
      <c r="A89" s="17" t="s">
        <v>84</v>
      </c>
      <c r="B89" s="1">
        <v>3737</v>
      </c>
      <c r="C89" s="50">
        <v>0</v>
      </c>
      <c r="D89" s="50">
        <v>2</v>
      </c>
      <c r="E89" s="50">
        <v>0</v>
      </c>
      <c r="F89" s="50">
        <v>0</v>
      </c>
      <c r="G89" s="2">
        <f t="shared" si="6"/>
        <v>2</v>
      </c>
      <c r="H89" s="7">
        <f t="shared" si="4"/>
        <v>0.05351886540005352</v>
      </c>
      <c r="I89" s="2">
        <v>-59</v>
      </c>
      <c r="J89" s="1">
        <f t="shared" si="5"/>
        <v>3680</v>
      </c>
    </row>
    <row r="90" spans="1:10" ht="12">
      <c r="A90" s="17" t="s">
        <v>85</v>
      </c>
      <c r="B90" s="1">
        <v>234</v>
      </c>
      <c r="C90" s="50">
        <v>10</v>
      </c>
      <c r="D90" s="50">
        <v>0</v>
      </c>
      <c r="E90" s="50">
        <v>14</v>
      </c>
      <c r="F90" s="50">
        <v>0</v>
      </c>
      <c r="G90" s="2">
        <f t="shared" si="6"/>
        <v>24</v>
      </c>
      <c r="H90" s="7">
        <f t="shared" si="4"/>
        <v>10.256410256410255</v>
      </c>
      <c r="I90" s="2"/>
      <c r="J90" s="1">
        <f t="shared" si="5"/>
        <v>258</v>
      </c>
    </row>
    <row r="91" spans="1:10" ht="12">
      <c r="A91" s="17" t="s">
        <v>86</v>
      </c>
      <c r="B91" s="1">
        <v>372</v>
      </c>
      <c r="C91" s="50">
        <v>0</v>
      </c>
      <c r="D91" s="50">
        <v>0</v>
      </c>
      <c r="E91" s="50">
        <v>0</v>
      </c>
      <c r="F91" s="50">
        <v>0</v>
      </c>
      <c r="G91" s="2">
        <f t="shared" si="6"/>
        <v>0</v>
      </c>
      <c r="H91" s="7">
        <f t="shared" si="4"/>
        <v>0</v>
      </c>
      <c r="I91" s="2"/>
      <c r="J91" s="1">
        <f t="shared" si="5"/>
        <v>372</v>
      </c>
    </row>
    <row r="92" spans="1:10" ht="12">
      <c r="A92" s="17" t="s">
        <v>87</v>
      </c>
      <c r="B92" s="1">
        <v>74</v>
      </c>
      <c r="C92" s="50">
        <v>0</v>
      </c>
      <c r="D92" s="50">
        <v>0</v>
      </c>
      <c r="E92" s="50">
        <v>0</v>
      </c>
      <c r="F92" s="50">
        <v>0</v>
      </c>
      <c r="G92" s="2">
        <f t="shared" si="6"/>
        <v>0</v>
      </c>
      <c r="H92" s="7">
        <f t="shared" si="4"/>
        <v>0</v>
      </c>
      <c r="I92" s="2"/>
      <c r="J92" s="1">
        <f t="shared" si="5"/>
        <v>74</v>
      </c>
    </row>
    <row r="93" spans="1:11" ht="12">
      <c r="A93" s="17" t="s">
        <v>88</v>
      </c>
      <c r="B93" s="1">
        <v>246</v>
      </c>
      <c r="C93" s="50">
        <v>0</v>
      </c>
      <c r="D93" s="50">
        <v>0</v>
      </c>
      <c r="E93" s="50">
        <v>0</v>
      </c>
      <c r="F93" s="50">
        <v>0</v>
      </c>
      <c r="G93" s="2">
        <f t="shared" si="6"/>
        <v>0</v>
      </c>
      <c r="H93" s="7">
        <f t="shared" si="4"/>
        <v>0</v>
      </c>
      <c r="I93" s="2"/>
      <c r="J93" s="1">
        <f t="shared" si="5"/>
        <v>246</v>
      </c>
      <c r="K93" s="22"/>
    </row>
    <row r="94" spans="1:11" ht="12">
      <c r="A94" s="17"/>
      <c r="B94" s="1"/>
      <c r="C94" s="50"/>
      <c r="D94" s="50"/>
      <c r="E94" s="50"/>
      <c r="F94" s="50"/>
      <c r="G94" s="2"/>
      <c r="H94" s="7"/>
      <c r="I94" s="2"/>
      <c r="J94" s="1"/>
      <c r="K94" s="22"/>
    </row>
    <row r="95" spans="1:11" s="42" customFormat="1" ht="12.75">
      <c r="A95" s="40" t="s">
        <v>89</v>
      </c>
      <c r="B95" s="28">
        <f>SUM(B5:B94)</f>
        <v>103011</v>
      </c>
      <c r="C95" s="28">
        <f>SUM(C5:C93)</f>
        <v>451</v>
      </c>
      <c r="D95" s="28">
        <f>SUM(D5:D93)</f>
        <v>916</v>
      </c>
      <c r="E95" s="28">
        <f>SUM(E5:E93)</f>
        <v>467</v>
      </c>
      <c r="F95" s="28">
        <f>SUM(F5:F93)</f>
        <v>671</v>
      </c>
      <c r="G95" s="28">
        <f>SUM(C95:F95)</f>
        <v>2505</v>
      </c>
      <c r="H95" s="41">
        <f>+G95/B95*100</f>
        <v>2.4317791303841334</v>
      </c>
      <c r="I95" s="28">
        <f>SUM(I5:I93)</f>
        <v>-195</v>
      </c>
      <c r="J95" s="28">
        <f>SUM(B95:F95)+I95</f>
        <v>105321</v>
      </c>
      <c r="K95" s="20"/>
    </row>
    <row r="96" spans="1:11" ht="12">
      <c r="A96" s="17"/>
      <c r="B96" s="1"/>
      <c r="C96" s="2"/>
      <c r="D96" s="2"/>
      <c r="E96" s="2"/>
      <c r="F96" s="2"/>
      <c r="G96" s="2"/>
      <c r="H96" s="7"/>
      <c r="I96" s="2"/>
      <c r="J96" s="1"/>
      <c r="K96" s="22"/>
    </row>
    <row r="97" spans="1:11" ht="12">
      <c r="A97" s="17" t="s">
        <v>90</v>
      </c>
      <c r="B97" s="1">
        <v>83</v>
      </c>
      <c r="C97" s="2">
        <v>0</v>
      </c>
      <c r="D97" s="2">
        <v>0</v>
      </c>
      <c r="E97" s="2">
        <v>0</v>
      </c>
      <c r="F97" s="2">
        <v>0</v>
      </c>
      <c r="G97" s="2">
        <f>SUM(C97:F97)</f>
        <v>0</v>
      </c>
      <c r="H97" s="7">
        <f aca="true" t="shared" si="7" ref="H97:H124">+G97/B97*100</f>
        <v>0</v>
      </c>
      <c r="I97" s="2"/>
      <c r="J97" s="1">
        <f aca="true" t="shared" si="8" ref="J97:J124">SUM(B97:F97)+I97</f>
        <v>83</v>
      </c>
      <c r="K97" s="22"/>
    </row>
    <row r="98" spans="1:11" ht="12">
      <c r="A98" s="17" t="s">
        <v>91</v>
      </c>
      <c r="B98" s="1">
        <v>274</v>
      </c>
      <c r="C98" s="2">
        <v>2</v>
      </c>
      <c r="D98" s="2">
        <v>0</v>
      </c>
      <c r="E98" s="2">
        <v>0</v>
      </c>
      <c r="F98" s="2">
        <v>0</v>
      </c>
      <c r="G98" s="2">
        <f aca="true" t="shared" si="9" ref="G98:G124">SUM(C98:F98)</f>
        <v>2</v>
      </c>
      <c r="H98" s="7">
        <f t="shared" si="7"/>
        <v>0.7299270072992701</v>
      </c>
      <c r="I98" s="2"/>
      <c r="J98" s="1">
        <f t="shared" si="8"/>
        <v>276</v>
      </c>
      <c r="K98" s="22"/>
    </row>
    <row r="99" spans="1:11" ht="12">
      <c r="A99" s="17" t="s">
        <v>92</v>
      </c>
      <c r="B99" s="1">
        <v>109</v>
      </c>
      <c r="C99" s="2">
        <v>0</v>
      </c>
      <c r="D99" s="2">
        <v>0</v>
      </c>
      <c r="E99" s="2">
        <v>0</v>
      </c>
      <c r="F99" s="2">
        <v>0</v>
      </c>
      <c r="G99" s="2">
        <f t="shared" si="9"/>
        <v>0</v>
      </c>
      <c r="H99" s="7">
        <f t="shared" si="7"/>
        <v>0</v>
      </c>
      <c r="I99" s="2"/>
      <c r="J99" s="1">
        <f t="shared" si="8"/>
        <v>109</v>
      </c>
      <c r="K99" s="22"/>
    </row>
    <row r="100" spans="1:11" ht="12">
      <c r="A100" s="17" t="s">
        <v>93</v>
      </c>
      <c r="B100" s="1">
        <v>462</v>
      </c>
      <c r="C100" s="2">
        <v>9</v>
      </c>
      <c r="D100" s="2">
        <v>22</v>
      </c>
      <c r="E100" s="2">
        <v>0</v>
      </c>
      <c r="F100" s="2">
        <v>0</v>
      </c>
      <c r="G100" s="2">
        <f t="shared" si="9"/>
        <v>31</v>
      </c>
      <c r="H100" s="7">
        <f t="shared" si="7"/>
        <v>6.70995670995671</v>
      </c>
      <c r="I100" s="2"/>
      <c r="J100" s="1">
        <f t="shared" si="8"/>
        <v>493</v>
      </c>
      <c r="K100" s="22"/>
    </row>
    <row r="101" spans="1:11" ht="12">
      <c r="A101" s="17" t="s">
        <v>94</v>
      </c>
      <c r="B101" s="1">
        <v>52</v>
      </c>
      <c r="C101" s="2">
        <v>0</v>
      </c>
      <c r="D101" s="2">
        <v>0</v>
      </c>
      <c r="E101" s="2">
        <v>0</v>
      </c>
      <c r="F101" s="2">
        <v>0</v>
      </c>
      <c r="G101" s="2">
        <f t="shared" si="9"/>
        <v>0</v>
      </c>
      <c r="H101" s="7">
        <f t="shared" si="7"/>
        <v>0</v>
      </c>
      <c r="I101" s="2"/>
      <c r="J101" s="1">
        <f t="shared" si="8"/>
        <v>52</v>
      </c>
      <c r="K101" s="22"/>
    </row>
    <row r="102" spans="1:11" ht="12">
      <c r="A102" s="17" t="s">
        <v>95</v>
      </c>
      <c r="B102" s="1">
        <v>65</v>
      </c>
      <c r="C102" s="2">
        <v>0</v>
      </c>
      <c r="D102" s="2">
        <v>0</v>
      </c>
      <c r="E102" s="2">
        <v>0</v>
      </c>
      <c r="F102" s="2">
        <v>0</v>
      </c>
      <c r="G102" s="2">
        <f t="shared" si="9"/>
        <v>0</v>
      </c>
      <c r="H102" s="7">
        <f t="shared" si="7"/>
        <v>0</v>
      </c>
      <c r="I102" s="2"/>
      <c r="J102" s="1">
        <f t="shared" si="8"/>
        <v>65</v>
      </c>
      <c r="K102" s="22"/>
    </row>
    <row r="103" spans="1:11" ht="12">
      <c r="A103" s="17" t="s">
        <v>96</v>
      </c>
      <c r="B103" s="1">
        <v>43</v>
      </c>
      <c r="C103" s="2">
        <v>0</v>
      </c>
      <c r="D103" s="2">
        <v>0</v>
      </c>
      <c r="E103" s="2">
        <v>0</v>
      </c>
      <c r="F103" s="2">
        <v>0</v>
      </c>
      <c r="G103" s="2">
        <f t="shared" si="9"/>
        <v>0</v>
      </c>
      <c r="H103" s="7">
        <f t="shared" si="7"/>
        <v>0</v>
      </c>
      <c r="I103" s="2"/>
      <c r="J103" s="1">
        <f t="shared" si="8"/>
        <v>43</v>
      </c>
      <c r="K103" s="22"/>
    </row>
    <row r="104" spans="1:11" ht="12">
      <c r="A104" s="17" t="s">
        <v>97</v>
      </c>
      <c r="B104" s="1">
        <v>281</v>
      </c>
      <c r="C104" s="2">
        <v>0</v>
      </c>
      <c r="D104" s="2">
        <v>0</v>
      </c>
      <c r="E104" s="2">
        <v>1</v>
      </c>
      <c r="F104" s="2">
        <v>0</v>
      </c>
      <c r="G104" s="2">
        <f t="shared" si="9"/>
        <v>1</v>
      </c>
      <c r="H104" s="7">
        <f t="shared" si="7"/>
        <v>0.3558718861209964</v>
      </c>
      <c r="I104" s="2"/>
      <c r="J104" s="1">
        <f t="shared" si="8"/>
        <v>282</v>
      </c>
      <c r="K104" s="22"/>
    </row>
    <row r="105" spans="1:11" ht="12">
      <c r="A105" s="17" t="s">
        <v>98</v>
      </c>
      <c r="B105" s="1">
        <v>59</v>
      </c>
      <c r="C105" s="2">
        <v>0</v>
      </c>
      <c r="D105" s="2">
        <v>0</v>
      </c>
      <c r="E105" s="2">
        <v>0</v>
      </c>
      <c r="F105" s="2">
        <v>0</v>
      </c>
      <c r="G105" s="2">
        <f t="shared" si="9"/>
        <v>0</v>
      </c>
      <c r="H105" s="7">
        <f t="shared" si="7"/>
        <v>0</v>
      </c>
      <c r="I105" s="2"/>
      <c r="J105" s="1">
        <f t="shared" si="8"/>
        <v>59</v>
      </c>
      <c r="K105" s="22"/>
    </row>
    <row r="106" spans="1:11" ht="12">
      <c r="A106" s="17" t="s">
        <v>99</v>
      </c>
      <c r="B106" s="1">
        <v>1371</v>
      </c>
      <c r="C106" s="2">
        <v>32</v>
      </c>
      <c r="D106" s="2">
        <v>26</v>
      </c>
      <c r="E106" s="2">
        <v>22</v>
      </c>
      <c r="F106" s="2">
        <v>0</v>
      </c>
      <c r="G106" s="2">
        <f t="shared" si="9"/>
        <v>80</v>
      </c>
      <c r="H106" s="7">
        <f t="shared" si="7"/>
        <v>5.835156819839534</v>
      </c>
      <c r="I106" s="2">
        <v>-1</v>
      </c>
      <c r="J106" s="1">
        <f t="shared" si="8"/>
        <v>1450</v>
      </c>
      <c r="K106" s="22"/>
    </row>
    <row r="107" spans="1:11" ht="12">
      <c r="A107" s="17" t="s">
        <v>100</v>
      </c>
      <c r="B107" s="1">
        <v>35</v>
      </c>
      <c r="C107" s="2">
        <v>0</v>
      </c>
      <c r="D107" s="2">
        <v>0</v>
      </c>
      <c r="E107" s="2">
        <v>0</v>
      </c>
      <c r="F107" s="2">
        <v>0</v>
      </c>
      <c r="G107" s="2">
        <f t="shared" si="9"/>
        <v>0</v>
      </c>
      <c r="H107" s="7">
        <f t="shared" si="7"/>
        <v>0</v>
      </c>
      <c r="I107" s="2"/>
      <c r="J107" s="1">
        <f t="shared" si="8"/>
        <v>35</v>
      </c>
      <c r="K107" s="22"/>
    </row>
    <row r="108" spans="1:11" ht="12">
      <c r="A108" s="17" t="s">
        <v>101</v>
      </c>
      <c r="B108" s="1">
        <v>342</v>
      </c>
      <c r="C108" s="2">
        <v>0</v>
      </c>
      <c r="D108" s="2">
        <v>0</v>
      </c>
      <c r="E108" s="2">
        <v>0</v>
      </c>
      <c r="F108" s="2">
        <v>0</v>
      </c>
      <c r="G108" s="2">
        <f t="shared" si="9"/>
        <v>0</v>
      </c>
      <c r="H108" s="7">
        <f t="shared" si="7"/>
        <v>0</v>
      </c>
      <c r="I108" s="2"/>
      <c r="J108" s="1">
        <f t="shared" si="8"/>
        <v>342</v>
      </c>
      <c r="K108" s="22"/>
    </row>
    <row r="109" spans="1:11" ht="12">
      <c r="A109" s="17" t="s">
        <v>102</v>
      </c>
      <c r="B109" s="1">
        <v>50</v>
      </c>
      <c r="C109" s="2">
        <v>0</v>
      </c>
      <c r="D109" s="2">
        <v>0</v>
      </c>
      <c r="E109" s="2">
        <v>0</v>
      </c>
      <c r="F109" s="2">
        <v>0</v>
      </c>
      <c r="G109" s="2">
        <f t="shared" si="9"/>
        <v>0</v>
      </c>
      <c r="H109" s="7">
        <f t="shared" si="7"/>
        <v>0</v>
      </c>
      <c r="I109" s="2"/>
      <c r="J109" s="1">
        <f t="shared" si="8"/>
        <v>50</v>
      </c>
      <c r="K109" s="22"/>
    </row>
    <row r="110" spans="1:11" ht="12">
      <c r="A110" s="17" t="s">
        <v>103</v>
      </c>
      <c r="B110" s="1">
        <v>646</v>
      </c>
      <c r="C110" s="2">
        <v>10</v>
      </c>
      <c r="D110" s="2">
        <v>8</v>
      </c>
      <c r="E110" s="2">
        <v>9</v>
      </c>
      <c r="F110" s="2">
        <v>9</v>
      </c>
      <c r="G110" s="2">
        <f t="shared" si="9"/>
        <v>36</v>
      </c>
      <c r="H110" s="7">
        <f t="shared" si="7"/>
        <v>5.572755417956656</v>
      </c>
      <c r="I110" s="2"/>
      <c r="J110" s="1">
        <f t="shared" si="8"/>
        <v>682</v>
      </c>
      <c r="K110" s="22"/>
    </row>
    <row r="111" spans="1:11" ht="12">
      <c r="A111" s="17" t="s">
        <v>104</v>
      </c>
      <c r="B111" s="1">
        <v>198</v>
      </c>
      <c r="C111" s="2">
        <v>0</v>
      </c>
      <c r="D111" s="2">
        <v>0</v>
      </c>
      <c r="E111" s="2">
        <v>0</v>
      </c>
      <c r="F111" s="2">
        <v>0</v>
      </c>
      <c r="G111" s="2">
        <f t="shared" si="9"/>
        <v>0</v>
      </c>
      <c r="H111" s="7">
        <f t="shared" si="7"/>
        <v>0</v>
      </c>
      <c r="I111" s="2"/>
      <c r="J111" s="1">
        <f t="shared" si="8"/>
        <v>198</v>
      </c>
      <c r="K111" s="22"/>
    </row>
    <row r="112" spans="1:11" ht="12">
      <c r="A112" s="17" t="s">
        <v>105</v>
      </c>
      <c r="B112" s="1">
        <v>103</v>
      </c>
      <c r="C112" s="2">
        <v>0</v>
      </c>
      <c r="D112" s="2">
        <v>0</v>
      </c>
      <c r="E112" s="2">
        <v>0</v>
      </c>
      <c r="F112" s="2">
        <v>0</v>
      </c>
      <c r="G112" s="2">
        <f t="shared" si="9"/>
        <v>0</v>
      </c>
      <c r="H112" s="7">
        <f t="shared" si="7"/>
        <v>0</v>
      </c>
      <c r="I112" s="2"/>
      <c r="J112" s="1">
        <f t="shared" si="8"/>
        <v>103</v>
      </c>
      <c r="K112" s="22"/>
    </row>
    <row r="113" spans="1:11" ht="12">
      <c r="A113" s="17" t="s">
        <v>106</v>
      </c>
      <c r="B113" s="1">
        <v>6700</v>
      </c>
      <c r="C113" s="2">
        <v>0</v>
      </c>
      <c r="D113" s="2">
        <v>0</v>
      </c>
      <c r="E113" s="2">
        <v>7</v>
      </c>
      <c r="F113" s="2">
        <v>0</v>
      </c>
      <c r="G113" s="2">
        <f t="shared" si="9"/>
        <v>7</v>
      </c>
      <c r="H113" s="7">
        <f t="shared" si="7"/>
        <v>0.1044776119402985</v>
      </c>
      <c r="I113" s="2"/>
      <c r="J113" s="1">
        <f t="shared" si="8"/>
        <v>6707</v>
      </c>
      <c r="K113" s="22"/>
    </row>
    <row r="114" spans="1:11" ht="12">
      <c r="A114" s="17" t="s">
        <v>107</v>
      </c>
      <c r="B114" s="1">
        <v>100</v>
      </c>
      <c r="C114" s="2">
        <v>0</v>
      </c>
      <c r="D114" s="2">
        <v>0</v>
      </c>
      <c r="E114" s="2">
        <v>0</v>
      </c>
      <c r="F114" s="2">
        <v>0</v>
      </c>
      <c r="G114" s="2">
        <f t="shared" si="9"/>
        <v>0</v>
      </c>
      <c r="H114" s="7">
        <f t="shared" si="7"/>
        <v>0</v>
      </c>
      <c r="I114" s="2"/>
      <c r="J114" s="1">
        <f t="shared" si="8"/>
        <v>100</v>
      </c>
      <c r="K114" s="22"/>
    </row>
    <row r="115" spans="1:11" ht="12">
      <c r="A115" s="17" t="s">
        <v>108</v>
      </c>
      <c r="B115" s="1">
        <v>334</v>
      </c>
      <c r="C115" s="2">
        <v>0</v>
      </c>
      <c r="D115" s="2">
        <v>0</v>
      </c>
      <c r="E115" s="2">
        <v>0</v>
      </c>
      <c r="F115" s="2">
        <v>0</v>
      </c>
      <c r="G115" s="2">
        <f t="shared" si="9"/>
        <v>0</v>
      </c>
      <c r="H115" s="7">
        <f t="shared" si="7"/>
        <v>0</v>
      </c>
      <c r="I115" s="2"/>
      <c r="J115" s="1">
        <f t="shared" si="8"/>
        <v>334</v>
      </c>
      <c r="K115" s="22"/>
    </row>
    <row r="116" spans="1:11" ht="12">
      <c r="A116" s="17" t="s">
        <v>109</v>
      </c>
      <c r="B116" s="1">
        <v>3109</v>
      </c>
      <c r="C116" s="2">
        <v>46</v>
      </c>
      <c r="D116" s="2">
        <v>41</v>
      </c>
      <c r="E116" s="2">
        <v>17</v>
      </c>
      <c r="F116" s="2">
        <v>28</v>
      </c>
      <c r="G116" s="2">
        <f t="shared" si="9"/>
        <v>132</v>
      </c>
      <c r="H116" s="7">
        <f t="shared" si="7"/>
        <v>4.245738179478932</v>
      </c>
      <c r="I116" s="2">
        <v>-1</v>
      </c>
      <c r="J116" s="1">
        <f t="shared" si="8"/>
        <v>3240</v>
      </c>
      <c r="K116" s="22"/>
    </row>
    <row r="117" spans="1:11" ht="12">
      <c r="A117" s="17" t="s">
        <v>110</v>
      </c>
      <c r="B117" s="1">
        <v>102</v>
      </c>
      <c r="C117" s="2">
        <v>0</v>
      </c>
      <c r="D117" s="2">
        <v>0</v>
      </c>
      <c r="E117" s="2">
        <v>0</v>
      </c>
      <c r="F117" s="2">
        <v>0</v>
      </c>
      <c r="G117" s="2">
        <f t="shared" si="9"/>
        <v>0</v>
      </c>
      <c r="H117" s="7">
        <f t="shared" si="7"/>
        <v>0</v>
      </c>
      <c r="I117" s="2"/>
      <c r="J117" s="1">
        <f t="shared" si="8"/>
        <v>102</v>
      </c>
      <c r="K117" s="22"/>
    </row>
    <row r="118" spans="1:11" ht="12">
      <c r="A118" s="17" t="s">
        <v>111</v>
      </c>
      <c r="B118" s="1">
        <v>441</v>
      </c>
      <c r="C118" s="2">
        <v>0</v>
      </c>
      <c r="D118" s="2">
        <v>0</v>
      </c>
      <c r="E118" s="2">
        <v>0</v>
      </c>
      <c r="F118" s="2">
        <v>0</v>
      </c>
      <c r="G118" s="2">
        <f t="shared" si="9"/>
        <v>0</v>
      </c>
      <c r="H118" s="7">
        <f t="shared" si="7"/>
        <v>0</v>
      </c>
      <c r="I118" s="2"/>
      <c r="J118" s="1">
        <f t="shared" si="8"/>
        <v>441</v>
      </c>
      <c r="K118" s="22"/>
    </row>
    <row r="119" spans="1:11" ht="12">
      <c r="A119" s="17" t="s">
        <v>112</v>
      </c>
      <c r="B119" s="1">
        <v>273</v>
      </c>
      <c r="C119" s="2">
        <v>1</v>
      </c>
      <c r="D119" s="2">
        <v>0</v>
      </c>
      <c r="E119" s="2">
        <v>0</v>
      </c>
      <c r="F119" s="2">
        <v>0</v>
      </c>
      <c r="G119" s="2">
        <f t="shared" si="9"/>
        <v>1</v>
      </c>
      <c r="H119" s="7">
        <f t="shared" si="7"/>
        <v>0.3663003663003663</v>
      </c>
      <c r="I119" s="2"/>
      <c r="J119" s="1">
        <f t="shared" si="8"/>
        <v>274</v>
      </c>
      <c r="K119" s="22"/>
    </row>
    <row r="120" spans="1:11" ht="12">
      <c r="A120" s="17" t="s">
        <v>113</v>
      </c>
      <c r="B120" s="1">
        <v>103</v>
      </c>
      <c r="C120" s="2">
        <v>0</v>
      </c>
      <c r="D120" s="2">
        <v>0</v>
      </c>
      <c r="E120" s="2">
        <v>0</v>
      </c>
      <c r="F120" s="2">
        <v>0</v>
      </c>
      <c r="G120" s="2">
        <f t="shared" si="9"/>
        <v>0</v>
      </c>
      <c r="H120" s="7">
        <f t="shared" si="7"/>
        <v>0</v>
      </c>
      <c r="I120" s="2"/>
      <c r="J120" s="1">
        <f t="shared" si="8"/>
        <v>103</v>
      </c>
      <c r="K120" s="22"/>
    </row>
    <row r="121" spans="1:11" ht="12">
      <c r="A121" s="17" t="s">
        <v>114</v>
      </c>
      <c r="B121" s="1">
        <v>14</v>
      </c>
      <c r="C121" s="2">
        <v>0</v>
      </c>
      <c r="D121" s="2">
        <v>0</v>
      </c>
      <c r="E121" s="2">
        <v>0</v>
      </c>
      <c r="F121" s="2">
        <v>0</v>
      </c>
      <c r="G121" s="2">
        <f t="shared" si="9"/>
        <v>0</v>
      </c>
      <c r="H121" s="7">
        <f t="shared" si="7"/>
        <v>0</v>
      </c>
      <c r="I121" s="2"/>
      <c r="J121" s="1">
        <f t="shared" si="8"/>
        <v>14</v>
      </c>
      <c r="K121" s="22"/>
    </row>
    <row r="122" spans="1:11" ht="12">
      <c r="A122" s="17" t="s">
        <v>115</v>
      </c>
      <c r="B122" s="1">
        <v>474</v>
      </c>
      <c r="C122" s="2">
        <v>14</v>
      </c>
      <c r="D122" s="2">
        <v>18</v>
      </c>
      <c r="E122" s="2">
        <v>3</v>
      </c>
      <c r="F122" s="2">
        <v>0</v>
      </c>
      <c r="G122" s="2">
        <f t="shared" si="9"/>
        <v>35</v>
      </c>
      <c r="H122" s="7">
        <f t="shared" si="7"/>
        <v>7.383966244725738</v>
      </c>
      <c r="I122" s="2">
        <v>-1</v>
      </c>
      <c r="J122" s="1">
        <f t="shared" si="8"/>
        <v>508</v>
      </c>
      <c r="K122" s="22"/>
    </row>
    <row r="123" spans="1:11" ht="12">
      <c r="A123" s="17" t="s">
        <v>116</v>
      </c>
      <c r="B123" s="1">
        <v>107</v>
      </c>
      <c r="C123" s="2">
        <v>0</v>
      </c>
      <c r="D123" s="2">
        <v>0</v>
      </c>
      <c r="E123" s="2">
        <v>0</v>
      </c>
      <c r="F123" s="2">
        <v>0</v>
      </c>
      <c r="G123" s="2">
        <f t="shared" si="9"/>
        <v>0</v>
      </c>
      <c r="H123" s="7">
        <f t="shared" si="7"/>
        <v>0</v>
      </c>
      <c r="I123" s="2"/>
      <c r="J123" s="1">
        <f t="shared" si="8"/>
        <v>107</v>
      </c>
      <c r="K123" s="22"/>
    </row>
    <row r="124" spans="1:11" ht="12">
      <c r="A124" s="17" t="s">
        <v>117</v>
      </c>
      <c r="B124" s="1">
        <v>1691</v>
      </c>
      <c r="C124" s="2">
        <v>0</v>
      </c>
      <c r="D124" s="2">
        <v>0</v>
      </c>
      <c r="E124" s="2">
        <v>0</v>
      </c>
      <c r="F124" s="2">
        <v>0</v>
      </c>
      <c r="G124" s="2">
        <f t="shared" si="9"/>
        <v>0</v>
      </c>
      <c r="H124" s="7">
        <f t="shared" si="7"/>
        <v>0</v>
      </c>
      <c r="I124" s="2"/>
      <c r="J124" s="1">
        <f t="shared" si="8"/>
        <v>1691</v>
      </c>
      <c r="K124" s="22"/>
    </row>
    <row r="125" spans="1:11" ht="12">
      <c r="A125" s="12"/>
      <c r="B125" s="1"/>
      <c r="C125" s="2"/>
      <c r="D125" s="2"/>
      <c r="E125" s="2"/>
      <c r="F125" s="2"/>
      <c r="G125" s="2"/>
      <c r="H125" s="8"/>
      <c r="I125" s="4"/>
      <c r="J125" s="1"/>
      <c r="K125" s="22"/>
    </row>
    <row r="126" spans="1:11" s="42" customFormat="1" ht="12.75">
      <c r="A126" s="40" t="s">
        <v>118</v>
      </c>
      <c r="B126" s="28">
        <f>SUM(B97:B125)</f>
        <v>17621</v>
      </c>
      <c r="C126" s="28">
        <f>SUM(C97:C124)</f>
        <v>114</v>
      </c>
      <c r="D126" s="28">
        <f>SUM(D97:D124)</f>
        <v>115</v>
      </c>
      <c r="E126" s="28">
        <f>SUM(E97:E124)</f>
        <v>59</v>
      </c>
      <c r="F126" s="28">
        <f>SUM(F97:F124)</f>
        <v>37</v>
      </c>
      <c r="G126" s="28">
        <f>SUM(C126:F126)</f>
        <v>325</v>
      </c>
      <c r="H126" s="41">
        <f>+G126/B126*100</f>
        <v>1.8443902162192838</v>
      </c>
      <c r="I126" s="44">
        <f>SUM(I97:I124)</f>
        <v>-3</v>
      </c>
      <c r="J126" s="28">
        <f>SUM(B126:F126)+I126</f>
        <v>17943</v>
      </c>
      <c r="K126" s="21"/>
    </row>
    <row r="127" spans="1:11" s="42" customFormat="1" ht="12.75">
      <c r="A127" s="47"/>
      <c r="B127" s="5"/>
      <c r="C127" s="5"/>
      <c r="D127" s="5"/>
      <c r="E127" s="5"/>
      <c r="F127" s="5"/>
      <c r="G127" s="5"/>
      <c r="H127" s="48"/>
      <c r="I127" s="49"/>
      <c r="J127" s="5"/>
      <c r="K127" s="21"/>
    </row>
    <row r="128" spans="1:11" ht="12.75">
      <c r="A128" s="17"/>
      <c r="B128" s="1"/>
      <c r="C128" s="2"/>
      <c r="D128" s="2"/>
      <c r="E128" s="2"/>
      <c r="F128" s="2"/>
      <c r="G128" s="2"/>
      <c r="H128" s="9"/>
      <c r="I128" s="6"/>
      <c r="J128" s="45" t="s">
        <v>138</v>
      </c>
      <c r="K128" s="22"/>
    </row>
    <row r="129" spans="1:11" ht="12.75">
      <c r="A129" s="17"/>
      <c r="B129" s="1"/>
      <c r="C129" s="2"/>
      <c r="D129" s="2"/>
      <c r="E129" s="2"/>
      <c r="F129" s="2"/>
      <c r="G129" s="2"/>
      <c r="H129" s="10"/>
      <c r="I129" s="1"/>
      <c r="J129" s="45" t="s">
        <v>148</v>
      </c>
      <c r="K129" s="22"/>
    </row>
    <row r="130" spans="1:11" ht="12.75">
      <c r="A130" s="17"/>
      <c r="B130" s="1"/>
      <c r="C130" s="2"/>
      <c r="D130" s="2"/>
      <c r="E130" s="2"/>
      <c r="F130" s="2"/>
      <c r="G130" s="2"/>
      <c r="H130" s="10"/>
      <c r="I130" s="1"/>
      <c r="J130" s="45">
        <v>2023</v>
      </c>
      <c r="K130" s="22"/>
    </row>
    <row r="131" spans="1:11" ht="12.75">
      <c r="A131" s="18"/>
      <c r="B131" s="1"/>
      <c r="C131" s="2"/>
      <c r="D131" s="2"/>
      <c r="E131" s="2"/>
      <c r="F131" s="2"/>
      <c r="G131" s="2"/>
      <c r="H131" s="25"/>
      <c r="I131" s="26"/>
      <c r="J131" s="43"/>
      <c r="K131" s="22"/>
    </row>
    <row r="132" spans="1:11" ht="12.75">
      <c r="A132" s="27" t="s">
        <v>119</v>
      </c>
      <c r="B132" s="28">
        <f>B95+B126</f>
        <v>120632</v>
      </c>
      <c r="C132" s="28">
        <f>C95+C126</f>
        <v>565</v>
      </c>
      <c r="D132" s="28">
        <f>D95+D126</f>
        <v>1031</v>
      </c>
      <c r="E132" s="28">
        <f>E95+E126</f>
        <v>526</v>
      </c>
      <c r="F132" s="28">
        <f>F95+F126</f>
        <v>708</v>
      </c>
      <c r="G132" s="28">
        <f>SUM(C132:F132)</f>
        <v>2830</v>
      </c>
      <c r="H132" s="41">
        <f>+G132/B132*100</f>
        <v>2.3459778499900525</v>
      </c>
      <c r="I132" s="28">
        <f>+I126+I95</f>
        <v>-198</v>
      </c>
      <c r="J132" s="46">
        <f>SUM(B132:F132)+I132</f>
        <v>123264</v>
      </c>
      <c r="K132" s="20"/>
    </row>
    <row r="133" spans="1:11" ht="12.75">
      <c r="A133" s="22"/>
      <c r="B133" s="22"/>
      <c r="C133" s="14"/>
      <c r="D133" s="14"/>
      <c r="E133" s="14"/>
      <c r="F133" s="14"/>
      <c r="G133" s="22"/>
      <c r="H133" s="23"/>
      <c r="I133" s="22"/>
      <c r="J133" s="20"/>
      <c r="K133" s="22"/>
    </row>
    <row r="134" spans="2:11" ht="12.75">
      <c r="B134" s="13"/>
      <c r="C134" s="13"/>
      <c r="D134" s="13"/>
      <c r="E134" s="13"/>
      <c r="F134" s="13"/>
      <c r="G134" s="15"/>
      <c r="H134" s="13"/>
      <c r="I134" s="13"/>
      <c r="K134" s="22"/>
    </row>
    <row r="135" spans="2:11" ht="12.75">
      <c r="B135" s="5" t="s">
        <v>120</v>
      </c>
      <c r="C135" s="5"/>
      <c r="D135" s="5"/>
      <c r="E135" s="5"/>
      <c r="F135" s="5"/>
      <c r="G135" s="19"/>
      <c r="H135" s="5"/>
      <c r="I135" s="13"/>
      <c r="K135" s="22"/>
    </row>
    <row r="136" spans="2:11" ht="12.75">
      <c r="B136" s="5" t="s">
        <v>121</v>
      </c>
      <c r="C136" s="5"/>
      <c r="D136" s="5"/>
      <c r="E136" s="5"/>
      <c r="F136" s="5"/>
      <c r="G136" s="19" t="s">
        <v>122</v>
      </c>
      <c r="H136" s="5" t="s">
        <v>2</v>
      </c>
      <c r="I136" s="13"/>
      <c r="K136" s="22"/>
    </row>
    <row r="137" spans="2:11" s="3" customFormat="1" ht="12">
      <c r="B137" s="51" t="s">
        <v>142</v>
      </c>
      <c r="C137" s="2"/>
      <c r="D137" s="2"/>
      <c r="E137" s="2"/>
      <c r="F137" s="2"/>
      <c r="G137" s="24">
        <v>44926</v>
      </c>
      <c r="H137" s="2">
        <v>1</v>
      </c>
      <c r="I137" s="14"/>
      <c r="K137" s="14"/>
    </row>
    <row r="138" spans="2:11" s="3" customFormat="1" ht="12">
      <c r="B138" s="51" t="s">
        <v>143</v>
      </c>
      <c r="C138" s="2"/>
      <c r="D138" s="2"/>
      <c r="E138" s="2"/>
      <c r="F138" s="2"/>
      <c r="G138" s="24">
        <v>45016</v>
      </c>
      <c r="H138" s="2">
        <v>1</v>
      </c>
      <c r="I138" s="14"/>
      <c r="K138" s="14"/>
    </row>
    <row r="139" spans="2:11" s="3" customFormat="1" ht="12">
      <c r="B139" s="51" t="s">
        <v>144</v>
      </c>
      <c r="C139" s="2"/>
      <c r="D139" s="2"/>
      <c r="E139" s="2"/>
      <c r="F139" s="2"/>
      <c r="G139" s="24">
        <v>45016</v>
      </c>
      <c r="H139" s="2">
        <v>1</v>
      </c>
      <c r="I139" s="14"/>
      <c r="K139" s="14"/>
    </row>
    <row r="140" spans="2:11" s="3" customFormat="1" ht="12">
      <c r="B140" s="51" t="s">
        <v>145</v>
      </c>
      <c r="C140" s="2"/>
      <c r="D140" s="2"/>
      <c r="E140" s="2"/>
      <c r="F140" s="2"/>
      <c r="G140" s="24">
        <v>45016</v>
      </c>
      <c r="H140" s="2">
        <v>-59</v>
      </c>
      <c r="I140" s="14"/>
      <c r="K140" s="14"/>
    </row>
    <row r="141" spans="2:11" s="3" customFormat="1" ht="12">
      <c r="B141" s="51" t="s">
        <v>146</v>
      </c>
      <c r="C141" s="2"/>
      <c r="D141" s="2"/>
      <c r="E141" s="2"/>
      <c r="F141" s="2"/>
      <c r="G141" s="24">
        <v>45016</v>
      </c>
      <c r="H141" s="2">
        <v>-136</v>
      </c>
      <c r="I141" s="14"/>
      <c r="K141" s="14"/>
    </row>
    <row r="142" spans="2:9" s="3" customFormat="1" ht="12">
      <c r="B142" s="2" t="s">
        <v>129</v>
      </c>
      <c r="C142" s="2"/>
      <c r="D142" s="2"/>
      <c r="E142" s="2"/>
      <c r="F142" s="2"/>
      <c r="G142" s="7"/>
      <c r="H142" s="2">
        <v>-198</v>
      </c>
      <c r="I142" s="14"/>
    </row>
    <row r="143" spans="2:10" ht="12">
      <c r="B143" s="14"/>
      <c r="C143" s="14"/>
      <c r="D143" s="14"/>
      <c r="E143" s="14"/>
      <c r="F143" s="14"/>
      <c r="G143" s="16"/>
      <c r="H143" s="14"/>
      <c r="I143" s="14"/>
      <c r="J143" s="3"/>
    </row>
    <row r="144" ht="12">
      <c r="A144" t="s">
        <v>141</v>
      </c>
    </row>
    <row r="145" ht="12">
      <c r="A145" t="s">
        <v>123</v>
      </c>
    </row>
  </sheetData>
  <sheetProtection/>
  <mergeCells count="1">
    <mergeCell ref="A1:J1"/>
  </mergeCells>
  <printOptions/>
  <pageMargins left="0.75" right="0.75" top="1" bottom="1" header="0.5" footer="0.5"/>
  <pageSetup fitToHeight="2"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Milton Keynes Council / Mouchel Business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Support</dc:creator>
  <cp:keywords/>
  <dc:description/>
  <cp:lastModifiedBy>Lewis Hales</cp:lastModifiedBy>
  <cp:lastPrinted>2010-03-26T08:53:56Z</cp:lastPrinted>
  <dcterms:created xsi:type="dcterms:W3CDTF">2009-09-29T12:58:47Z</dcterms:created>
  <dcterms:modified xsi:type="dcterms:W3CDTF">2023-07-10T08:38:21Z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11500.0000000000</vt:lpwstr>
  </property>
  <property fmtid="{D5CDD505-2E9C-101B-9397-08002B2CF9AE}" pid="3" name="ContentTypeId">
    <vt:lpwstr>0x01010054A39C6B0182D84CB6645B035BA02E08008A7C253C0D35044A9EFECE5F496E039B</vt:lpwstr>
  </property>
</Properties>
</file>