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https://mkcouncil.sharepoint.com/sites/files-pabc-PB04/PB4.1/2050 Local Plan/C. Evidence Base/5. Economy and Employment/LAA for Employment Sites/"/>
    </mc:Choice>
  </mc:AlternateContent>
  <xr:revisionPtr revIDLastSave="1622" documentId="8_{FB7A3993-98FA-408A-A851-41D855DAB5DC}" xr6:coauthVersionLast="47" xr6:coauthVersionMax="47" xr10:uidLastSave="{5E8D7608-13F5-4C72-93B3-84748D688EC9}"/>
  <bookViews>
    <workbookView xWindow="-5460" yWindow="-21720" windowWidth="38640" windowHeight="21120" tabRatio="373" firstSheet="1" activeTab="1" xr2:uid="{D12493BD-D6BF-4B79-87A1-8DFE6AAE57F2}"/>
  </bookViews>
  <sheets>
    <sheet name="Rating Descriptions" sheetId="2" r:id="rId1"/>
    <sheet name="Site Data" sheetId="1" r:id="rId2"/>
    <sheet name="Helper Shee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7" i="1" l="1"/>
  <c r="AM46" i="1"/>
  <c r="AM37" i="1"/>
  <c r="AM45" i="1"/>
  <c r="AM40" i="1" l="1"/>
  <c r="AM39" i="1"/>
  <c r="AM38" i="1"/>
  <c r="AM33" i="1"/>
  <c r="AM44" i="1"/>
  <c r="AM4" i="1" l="1"/>
  <c r="AM5" i="1"/>
  <c r="AM6" i="1"/>
  <c r="AM7" i="1"/>
  <c r="AM8" i="1"/>
  <c r="AM9" i="1"/>
  <c r="AM10" i="1"/>
  <c r="AM11" i="1"/>
  <c r="AM12" i="1"/>
  <c r="AM13" i="1"/>
  <c r="AM14" i="1"/>
  <c r="AM15" i="1"/>
  <c r="AM16" i="1"/>
  <c r="AM17" i="1"/>
  <c r="AM18" i="1"/>
  <c r="AM19" i="1"/>
  <c r="AM20" i="1"/>
  <c r="AM21" i="1"/>
  <c r="AM22" i="1"/>
  <c r="AM23" i="1"/>
  <c r="AM24" i="1"/>
  <c r="AM25" i="1"/>
  <c r="AM26" i="1"/>
  <c r="AM27" i="1"/>
  <c r="AM28" i="1"/>
  <c r="AM29" i="1"/>
  <c r="AM30" i="1"/>
  <c r="AM31" i="1"/>
  <c r="AM32" i="1"/>
  <c r="AM34" i="1"/>
  <c r="AM35" i="1"/>
  <c r="AM36" i="1"/>
  <c r="AM41" i="1"/>
  <c r="AM43" i="1"/>
  <c r="B13" i="1"/>
  <c r="B15" i="1"/>
  <c r="B16" i="1"/>
  <c r="B17" i="1"/>
  <c r="B18" i="1"/>
  <c r="B19" i="1"/>
  <c r="B20" i="1"/>
  <c r="B21" i="1"/>
  <c r="B22" i="1"/>
  <c r="B23" i="1"/>
  <c r="B24" i="1"/>
  <c r="B25" i="1"/>
  <c r="B26" i="1"/>
  <c r="B27" i="1"/>
  <c r="B28" i="1"/>
  <c r="B29" i="1"/>
  <c r="B30" i="1"/>
  <c r="B31" i="1"/>
  <c r="B32" i="1"/>
  <c r="B33" i="1"/>
  <c r="B34" i="1"/>
  <c r="B35" i="1"/>
  <c r="B36" i="1"/>
  <c r="B37" i="1"/>
  <c r="B38" i="1"/>
  <c r="B39" i="1"/>
  <c r="B40" i="1"/>
  <c r="B42" i="1"/>
  <c r="B10" i="1"/>
  <c r="B11" i="1"/>
  <c r="B12" i="1"/>
  <c r="B14" i="1"/>
  <c r="B5" i="1"/>
  <c r="B6" i="1"/>
  <c r="B7" i="1"/>
  <c r="B8" i="1"/>
  <c r="B9" i="1"/>
  <c r="B4" i="1"/>
  <c r="B11" i="3"/>
  <c r="B12" i="3"/>
  <c r="B13" i="3"/>
  <c r="B14" i="3"/>
  <c r="B15" i="3"/>
  <c r="B16" i="3"/>
  <c r="B17" i="3"/>
  <c r="B18" i="3"/>
  <c r="B19" i="3"/>
  <c r="B20" i="3"/>
  <c r="B3" i="3"/>
  <c r="B21" i="3"/>
  <c r="B22" i="3"/>
  <c r="B23" i="3"/>
  <c r="B24" i="3"/>
  <c r="B25" i="3"/>
  <c r="B26" i="3"/>
  <c r="B27" i="3"/>
  <c r="B28" i="3"/>
  <c r="B29" i="3"/>
  <c r="B30" i="3"/>
  <c r="B4" i="3"/>
  <c r="B31" i="3"/>
  <c r="B32" i="3"/>
  <c r="B33" i="3"/>
  <c r="B34" i="3"/>
  <c r="B35" i="3"/>
  <c r="B36" i="3"/>
  <c r="B37" i="3"/>
  <c r="B38" i="3"/>
  <c r="B39" i="3"/>
  <c r="B40" i="3"/>
  <c r="B5" i="3"/>
  <c r="B41" i="3"/>
  <c r="B42" i="3"/>
  <c r="B6" i="3"/>
  <c r="B7" i="3"/>
  <c r="B8" i="3"/>
  <c r="B9" i="3"/>
  <c r="B10" i="3"/>
  <c r="B2"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futureMetadata>
  <valueMetadata count="25">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valueMetadata>
</metadata>
</file>

<file path=xl/sharedStrings.xml><?xml version="1.0" encoding="utf-8"?>
<sst xmlns="http://schemas.openxmlformats.org/spreadsheetml/2006/main" count="1030" uniqueCount="473">
  <si>
    <t>Score</t>
  </si>
  <si>
    <t>Site Name</t>
  </si>
  <si>
    <t>Site Reference Number</t>
  </si>
  <si>
    <t>Site Description</t>
  </si>
  <si>
    <t>Comments</t>
  </si>
  <si>
    <t>Sequential Location</t>
  </si>
  <si>
    <t>Land Classification</t>
  </si>
  <si>
    <t>Ease of Access to public transport</t>
  </si>
  <si>
    <t>Ease of Walking and Cycling</t>
  </si>
  <si>
    <t>Planning Status</t>
  </si>
  <si>
    <t>Character of Area</t>
  </si>
  <si>
    <t>Redevelopment Opportunities</t>
  </si>
  <si>
    <t>Vacant Land</t>
  </si>
  <si>
    <t>Vacant Buildings</t>
  </si>
  <si>
    <t>Nature of Existing Tenants</t>
  </si>
  <si>
    <t>Quality of existing buildings/land, internal and external environments</t>
  </si>
  <si>
    <t>Quality of the surrounding environment</t>
  </si>
  <si>
    <t>Amenity Impacts (e.g. noise, dust, smell, car/HGV traffic</t>
  </si>
  <si>
    <t>Adjoining Land Uses</t>
  </si>
  <si>
    <t>Neighbouring uses around the site</t>
  </si>
  <si>
    <t>Prominence of Site</t>
  </si>
  <si>
    <t>On-Site Amenities</t>
  </si>
  <si>
    <t>Local Amenities</t>
  </si>
  <si>
    <t>Ease of access to the grid/strategic road networks</t>
  </si>
  <si>
    <t>Quality of local road access</t>
  </si>
  <si>
    <t>Quality of site access</t>
  </si>
  <si>
    <t>Is parking adequate for uses within the site?</t>
  </si>
  <si>
    <t>Amount of time the site has been potentially available</t>
  </si>
  <si>
    <t>Availability</t>
  </si>
  <si>
    <t>Market Activity</t>
  </si>
  <si>
    <t>Marketing and Enquiry interest</t>
  </si>
  <si>
    <t>Ownership aspirations</t>
  </si>
  <si>
    <t>Environmental constraints and abnormal development requirements</t>
  </si>
  <si>
    <t>Physical Site Features</t>
  </si>
  <si>
    <t>Ground conditions/ contamination</t>
  </si>
  <si>
    <t>Flooding</t>
  </si>
  <si>
    <t>Obstacles to development</t>
  </si>
  <si>
    <t>Multiple Deprivation Indices</t>
  </si>
  <si>
    <t>Conclusions and Comments</t>
  </si>
  <si>
    <t>/</t>
  </si>
  <si>
    <t>The site is located completely outside of the defined urban area</t>
  </si>
  <si>
    <t>Site is laregly/wholly on greenfield land</t>
  </si>
  <si>
    <t>Site is more than 500m from main bus route and more than 1000m from railway/bus station</t>
  </si>
  <si>
    <t>no existing footpaths/redway links to site</t>
  </si>
  <si>
    <t>proposed allocation in deposit draft of NCP or a reserve site</t>
  </si>
  <si>
    <t>residential or rural area with no existing commercial uses</t>
  </si>
  <si>
    <t>Very local companies who would have limited choices in terms of alternative locations</t>
  </si>
  <si>
    <t>Buildings and external areas are of very poor quality and condition, very restricted provision of parking, circulation and servicing, poor quality of surrounding environment</t>
  </si>
  <si>
    <t>Extremely poor quality of surrounding environment</t>
  </si>
  <si>
    <t>The site is substantially exposed to noise, dust and/or smell, suffers from car/HGV traffic which significantly affects the quality of the immediate environment.</t>
  </si>
  <si>
    <t xml:space="preserve">The site is surrounded entirely by ‘bad’ neighbour uses and/or sensitive uses e.g., residential, education , health facilities. </t>
  </si>
  <si>
    <t>On a minor road or estate, tucked away from view</t>
  </si>
  <si>
    <t>No services (shops, leisure /recreation, pubs/restaurants, and banks) in close proximity</t>
  </si>
  <si>
    <t>Located more than 2 kilometres away from a grid, motorway, or major arterial route</t>
  </si>
  <si>
    <t>Very narrow surrounding roads potentially unadopted/heavy congestion at most periods</t>
  </si>
  <si>
    <t>Significant site access (visibility) constraints/possible ‘ransom’ issues</t>
  </si>
  <si>
    <t xml:space="preserve">Site has been available (e.g., allocated) for more than 5 years </t>
  </si>
  <si>
    <t>YES - Site is being advertised as readily available with no obvious barriers to develop the site</t>
  </si>
  <si>
    <t>YES - Evidence of recent development in the immediate surrounding area, on same part of estate or road</t>
  </si>
  <si>
    <t>No evidence of active marketing, recent completions, or development under construction at the time of the survey. On developed sites vacancy levels appear very high.</t>
  </si>
  <si>
    <t>Site owner(s) actively pursuing non-employment uses (e.g., existing planning permission exists for non-employment use/recent pre-application discussions/submissions for non-employment uses through New City Plan call for sites )</t>
  </si>
  <si>
    <t>The site is constrained by several environmental constraints/abnormal development requirements which will significantly limit development potential</t>
  </si>
  <si>
    <t>Site less than 0.5 hectares/significantly constrained by physical site features</t>
  </si>
  <si>
    <t>Likely to be significantly contaminated requiring substantial ground preparation and remediation</t>
  </si>
  <si>
    <t>High risk of flooding on the site (Flood Risk Zone 3a or 3b)</t>
  </si>
  <si>
    <t xml:space="preserve">Major obstacles to development: extremely difficult, expensive and time consuming to resolve. </t>
  </si>
  <si>
    <t>The site is within a neighbourhood ranked within the most affluent for multiple deprivation (super output area lower layer is in top quartile of least deprived (75% plus) for the country)</t>
  </si>
  <si>
    <t>The site is located out of centre, but within urban area</t>
  </si>
  <si>
    <t>site is largely/wholly on brownfield land</t>
  </si>
  <si>
    <t>site is located within 500m of a main bus route and/or within 1000m of railway/bus station</t>
  </si>
  <si>
    <t>some footpath/redway links to site but provision is limited and not continuous</t>
  </si>
  <si>
    <t>plan:MK allocation</t>
  </si>
  <si>
    <t>residential or rural area with few commercial uses</t>
  </si>
  <si>
    <t>Companies drawn from local area land use consultants, seen as having a choice of locations in local area</t>
  </si>
  <si>
    <t>Buildings and external areas are of poor to moderate quality and condition, restricted provision of parking, circulation and servicing , quality of surrounding environment may limit attractiveness of site for certain users</t>
  </si>
  <si>
    <t>Poor quality/nature of surrounding environment may limit the attractiveness of the site for certain users</t>
  </si>
  <si>
    <t>The site is exposed to some noise, dust or smell,  car/HGV traffic,  which affects the quality of the environment at certain periods of day.</t>
  </si>
  <si>
    <t>The site has some ‘bad’ neighbour uses/or sensitive uses adjoining or within the site</t>
  </si>
  <si>
    <t xml:space="preserve">Visible, on a minor road or estate  </t>
  </si>
  <si>
    <t xml:space="preserve">Close to one or two services </t>
  </si>
  <si>
    <t>Located 1-2 kilometres away from a grid, motorway, or major arterial route</t>
  </si>
  <si>
    <t>Width of surrounding roads could create potential issues for HGV access/potential for heavy congestion at peak periods</t>
  </si>
  <si>
    <t>Possible site access (visibility) constraints, including for larger commercial vehicles, which could constrain development</t>
  </si>
  <si>
    <t>Site has been available (e.g., allocated or committed) for 2-5 years</t>
  </si>
  <si>
    <t>NO - Site is not immediately available</t>
  </si>
  <si>
    <t>NO - No evidence of recent development in the immediate surrounding area, on same part of estate or road</t>
  </si>
  <si>
    <t>Evidence of limited marketing but low level of interest for employment uses indicated by agents/limited or no recent completions or development under construction at the time of the survey. On developed sites, vacancy levels appear high.</t>
  </si>
  <si>
    <t>Site is unknown multiple/single ownership, no existing planning permissions/recent pre-application discussions for employment or non-employment development, owner aspirations unknown</t>
  </si>
  <si>
    <t>The site is constrained by some environmental constraints/abnormal development requirements which could limit development potential</t>
  </si>
  <si>
    <t>Site is between 0.5 and 1 hectare/constrained by certain physical site features</t>
  </si>
  <si>
    <t>Likely to be contaminated requiring some ground preparation and remediation</t>
  </si>
  <si>
    <t>Medium risk of flooding on site (Flooding Risk Zone 2)</t>
  </si>
  <si>
    <t>Major obstacles to development , very difficult, expensive and time consuming to resolve.</t>
  </si>
  <si>
    <t>The site is within a neighbourhood ranked as average to affluent for multiple deprivation (super output area lower layer is in the 50% to 75% least deprived quartile for the country)</t>
  </si>
  <si>
    <t>The site is located within or on the edge of an existing district or town centre</t>
  </si>
  <si>
    <t>site is immediately adjacent to main bus route and within 1km of railway/bus station</t>
  </si>
  <si>
    <t>resonable footpath/redway links to site but may be some constraints</t>
  </si>
  <si>
    <t>published SPD development brief or master plan</t>
  </si>
  <si>
    <t>mixed commercial and residential area</t>
  </si>
  <si>
    <t>no national/international names, companies exclusively MK based</t>
  </si>
  <si>
    <t>Buildings and external areas are of reasonable quality and condition providing an average range of building types and sizes with adequate provision and servicing, qualtiy unlikely to limit attractiveness of site for potential users</t>
  </si>
  <si>
    <t>Quality/nature of surrounding environment good, unlikely to significantly limit the attractiveness of the site for most users</t>
  </si>
  <si>
    <t>Occasionally, the site is exposed to some noise, dust or smell, car/HGV traffic  which can affect the amenity of the immediate environment.</t>
  </si>
  <si>
    <t>The site has little or no ‘bad’ neighbouring uses but has some potentially sensitive uses nearby</t>
  </si>
  <si>
    <t xml:space="preserve">On a main road or prominent estate, tucked away from view  </t>
  </si>
  <si>
    <t>Close (within a 10 minute walk) to a limited range and quantity of basic services</t>
  </si>
  <si>
    <t>Located less than 1 kilometre away from a grid, motorway, or major arterial route but not immediately adjacent</t>
  </si>
  <si>
    <t>Surrounding roads are relatively wide/ likely to be limited congestion at peak periods.</t>
  </si>
  <si>
    <t>Likely to be only minimal site access (visibility constraints)</t>
  </si>
  <si>
    <t>Site has been available (e.g., allocated or committed) for less than 2 years</t>
  </si>
  <si>
    <t>Evidence of active marketing with moderate levels of interest for employment uses indicated by agents/may be some recent completions or development under construction at the time of the survey. On developed sites, vacancy levels appear average.</t>
  </si>
  <si>
    <t>Site is in known multiple/single ownership, no existing planning permissions for employment or non-employment development owner aspirations for employment appear neutral</t>
  </si>
  <si>
    <t>The site is unlikely to be significantly constrained by environmental constraints/abnormal development requirements and these issues will likely only have a minimal impact on development potential.</t>
  </si>
  <si>
    <t>Site is between 1 and 5 hectares/may have some physical constraining features</t>
  </si>
  <si>
    <t>Likely to be only limited potential for contamination requiring minimal ground preparation and remediation works</t>
  </si>
  <si>
    <t>Low risk of flooding on site (Flood Risk Zone 1)</t>
  </si>
  <si>
    <t>Minor obstacles to development, more difficult, expensive and time consuming to resolve.</t>
  </si>
  <si>
    <t>The site is within a neighbourhood ranked as average to deprived for multiple deprivation (super output area lower level is in the 50% to 25% quartile for deprivation in the country)</t>
  </si>
  <si>
    <t>The site is located within or edge of CMK</t>
  </si>
  <si>
    <t>site is located within 500m of railway/bus station</t>
  </si>
  <si>
    <t>good and attractive footpath/redway links to site</t>
  </si>
  <si>
    <t>outline planning permission exists</t>
  </si>
  <si>
    <t>established commercial area with residential or rural areas nearby</t>
  </si>
  <si>
    <t>Some national/international names present but majority of occupiers drawn from regional companies</t>
  </si>
  <si>
    <t xml:space="preserve">Buildings and external areas are of good quality </t>
  </si>
  <si>
    <t>Quality/nature of surrounding environment is very good, will be a positive factor to attracting occupiers</t>
  </si>
  <si>
    <t>The site does not appear to be exposed to unreasonable levels of noise, smell, dust, car or HGV traffic or other amenity factors</t>
  </si>
  <si>
    <t>The site is in an area of other similar uses or open countryside</t>
  </si>
  <si>
    <t>Visible site on a prominent estate or main road network (grid, ‘A’ road or motorway)</t>
  </si>
  <si>
    <t xml:space="preserve">Close to a local centre with a reasonable range of and quantity of services </t>
  </si>
  <si>
    <t>Located immediately adjacent to a grid, motorway, or major arterial route with easy accessibility to these routes</t>
  </si>
  <si>
    <t>Surrounding roads are wide/no apparent issues of congestion</t>
  </si>
  <si>
    <t>No apparent site access (visibility) constraints</t>
  </si>
  <si>
    <t>Evidence of active marketing with high levels of interest for employment uses indicated by agents/good level of recent completions or development under construction at the time of the survey. On developed sites, vacancy levels are low.</t>
  </si>
  <si>
    <t>Site owner(s) actively pursuing employment uses (e.g., existing planning permission exists for employment use/recent pre-application discussions)</t>
  </si>
  <si>
    <t>There are no identified environmental or known abnormal development requirements applying to the site.</t>
  </si>
  <si>
    <t>Site is more than 5 hectares/no apparent evidence of physical constraining features</t>
  </si>
  <si>
    <t>Contamination unlikely, no significant ground preparation works required</t>
  </si>
  <si>
    <t>No risk of flooding on site (outside of any defined Flood Risk Zone)</t>
  </si>
  <si>
    <t xml:space="preserve">Minor obstacles to development; relatively easy, quick, and cheap to resolve </t>
  </si>
  <si>
    <t>The site is within a neighbourhood ranked as deprived for multiple deprivation (super output area lower level is in the 25% or below quartile for deprivation in the country)</t>
  </si>
  <si>
    <t>Detailed planning permission exists</t>
  </si>
  <si>
    <t>well established commercial area</t>
  </si>
  <si>
    <t>national/international names present</t>
  </si>
  <si>
    <t>Gateway site to prominent estate, visible from main road network (grid, ‘A’ road etc)</t>
  </si>
  <si>
    <t xml:space="preserve">Close to a town centre with a wide range and quantity of services </t>
  </si>
  <si>
    <t xml:space="preserve">No obstacles to development </t>
  </si>
  <si>
    <t>Employment Qualitative Site Assessment</t>
  </si>
  <si>
    <t>General Information</t>
  </si>
  <si>
    <t>Environmental Sustainability</t>
  </si>
  <si>
    <t>Market Attractiveness</t>
  </si>
  <si>
    <t>Site Development Constraints</t>
  </si>
  <si>
    <t>Economic Constraints</t>
  </si>
  <si>
    <t>Reducing Deprivation</t>
  </si>
  <si>
    <t>Conclusions</t>
  </si>
  <si>
    <t>Scoring</t>
  </si>
  <si>
    <t>Ease of Access to Public Transport</t>
  </si>
  <si>
    <t>Quality of Existing Buildings/Land &amp; Internal and External Environment</t>
  </si>
  <si>
    <t>Quality of the Surrounding Environment</t>
  </si>
  <si>
    <t>Neighbouring Uses Around the Site</t>
  </si>
  <si>
    <t>On-site Amenities</t>
  </si>
  <si>
    <t>Ease of Access to the Grid/Strategic Road Network</t>
  </si>
  <si>
    <t>Quality of Local Road Access</t>
  </si>
  <si>
    <t>Quality of Site Access</t>
  </si>
  <si>
    <t>Is Parking Adequate for Uses within the Site?</t>
  </si>
  <si>
    <t>Amount of Time the Site has been Potentially Available</t>
  </si>
  <si>
    <t>Marketing and Enquiry Interest</t>
  </si>
  <si>
    <t>Ownership Aspirations</t>
  </si>
  <si>
    <t>Environmental Constraints and Abnormal Development Requirements</t>
  </si>
  <si>
    <t>Ground Conditions/Contamination</t>
  </si>
  <si>
    <t>Obstacles to Development</t>
  </si>
  <si>
    <t>Total Score of Quantitative Indicators</t>
  </si>
  <si>
    <t>22/05/2025 Update</t>
  </si>
  <si>
    <t>Pre Regulation 19 Update</t>
  </si>
  <si>
    <t>Allocated (Yes/No)</t>
  </si>
  <si>
    <t>Site Area of Allocated Sites in Hectares</t>
  </si>
  <si>
    <t>Map (see Policy Maps for interactive and PDF maps to scale)</t>
  </si>
  <si>
    <t>Bletchley Brickfields / Newton Leys</t>
  </si>
  <si>
    <t>Other</t>
  </si>
  <si>
    <t xml:space="preserve">Open grassland. Woodland and Blue Lagoon Local Nature Reserve to the north, landfill site to west and Newton Leys to the south. </t>
  </si>
  <si>
    <t>YES</t>
  </si>
  <si>
    <t>NO</t>
  </si>
  <si>
    <t>Residential, Industrial, Landfill, Community Centre</t>
  </si>
  <si>
    <t>Convenience Retail</t>
  </si>
  <si>
    <t>N/A</t>
  </si>
  <si>
    <t xml:space="preserve">A planning application, referenced 23/02652/FUL, proposes this undeveloped grassland site allocated for employment be developed for housing for 81 dwellings and 8 travellers pitches and the construction of a store. This application has not yet been determined so it is possible this site may not be developed for employment purposes. No abnormal development requirements. If site developed for employment purposes, it would provide jobs in part of Milton Keynes which is among the most deprived parts of the Council's area. </t>
  </si>
  <si>
    <t>Planning application referenced 23/02652/FUL was withdrawn on 04/04/2025. A new planning application, referenced PLN/2024/2749, for the erection of 113 dwellings was received on 20/12/2024. This is currently undetermined.</t>
  </si>
  <si>
    <t>Remove allocation. 
Planning permission (PLN/2024/2749) granted for 113 dwellings on 15/08/2025.</t>
  </si>
  <si>
    <t>No</t>
  </si>
  <si>
    <t>N/a</t>
  </si>
  <si>
    <t>Caldecotte - Land adjacent to Burystead Court</t>
  </si>
  <si>
    <t>High Quality Business Park</t>
  </si>
  <si>
    <t xml:space="preserve">Located adjacent to an existing Caldecotte Lake Business Park employment area. Strong location to the southeast of Caldecotte Lake, situated to the northwest of Caldecotte Lake Business Park and south of the Milton Keynes Rowing Club. A parking area borders site to the east and footpath borders the site to the west. Trees are located to the north and west of site. </t>
  </si>
  <si>
    <t xml:space="preserve">b </t>
  </si>
  <si>
    <t>Leisure, Office, Community Use</t>
  </si>
  <si>
    <t>Gym/Sports, Office</t>
  </si>
  <si>
    <t>Land is associated with Burystead Court a self contained office building to the south of this site. Small site (0.6 ha) but few constraints to development. Wildlife (wet) corridor on western part of site by the lake.</t>
  </si>
  <si>
    <t>no changes</t>
  </si>
  <si>
    <t xml:space="preserve">Retain with amendment. 
Minor amendments to the southern boundary of the site to better align it with the private ownership boundary of the adjoining site to the south. </t>
  </si>
  <si>
    <t>Yes</t>
  </si>
  <si>
    <t>Crownhill - Rear of 1 Vincent Avenue</t>
  </si>
  <si>
    <t>General Industry/Business Area</t>
  </si>
  <si>
    <t xml:space="preserve">Rectangular shaped site in prominent location to the north east corner of existing Crownhill employment area. Located to the northeast of Vincent Avenue, south of Watling Street, west of Portway and immediately southwest of Loughton Roundabout. </t>
  </si>
  <si>
    <t>Industrial, Food, Road</t>
  </si>
  <si>
    <t>Restaurant/ Café</t>
  </si>
  <si>
    <t>Promising site with few constraints to development. Site has extensive wildlife corridor/landscaping along its boundary with V4 Watling Street and Portway H5.</t>
  </si>
  <si>
    <t xml:space="preserve">Retained with no changes. </t>
  </si>
  <si>
    <t>Fox Milne - Land off Diamond Court</t>
  </si>
  <si>
    <t>Small site to southwest corner of Fox Milne employment area. Located to the north of Childs Way, south of Opal Drive and east of the River Ouzel.</t>
  </si>
  <si>
    <t>Hotel, Food, Office</t>
  </si>
  <si>
    <t>Restaurant/ Café, Hotel, Education</t>
  </si>
  <si>
    <t xml:space="preserve">Small 1 ha site in southwest corner of Fox Milne between River Ouzel and Opal Drive. Possible constraints include wildlife corridor to the west and south of site. A redway to the south of the site links Fox Milne to Willen Lake and Northfield. A footpath also runs through this site. The canal proposed route catchment is also shown on the policies map to the south of this site. Site's size and constraints make this site a difficult site to develop but there may be scope for it to be developed in association with neighbouring uses.  </t>
  </si>
  <si>
    <t xml:space="preserve">Retain with amendment.
Minor changes to align allocation with land ownership and prevent overlay on adjacent existing employment site. </t>
  </si>
  <si>
    <t>Granby - North of Groveway</t>
  </si>
  <si>
    <t>Site is triangular in shape, and located south of the of the A5, west of the railway line, north of Watling Street, adjacent to Drew Court.</t>
  </si>
  <si>
    <t>Road, Rail, Religious, Infrastructure</t>
  </si>
  <si>
    <t>None</t>
  </si>
  <si>
    <t>Development of this site is severely restricted by poor access. Access issues, size and setting issues, mean this site is unlikely to be developed. Site is in a wildlife corridor covered by trees and other vegetation.</t>
  </si>
  <si>
    <t xml:space="preserve">Removed allocation due to access constraints. </t>
  </si>
  <si>
    <t>Kiln Farm - Land Northwest of Tilers Road</t>
  </si>
  <si>
    <t xml:space="preserve">Parcel of land within the Kiln Farm Industrial Estate. The rectangular shaped site is located to the northwest of Tilers Road, southeast of Pitfield and northeast of Keller Close. A Redway is situated to the northwest of the site. An existing employment allocation covers the areas to the north, east and west, along with much of the south. To the south, the site boundary is adjacent to Keller Close which contains a place of worship, a Grade II Listed music/entertainment venue (MK11) and small scale business units. </t>
  </si>
  <si>
    <t>Industrial, Warehousing, Road, Religious, Food, Drinking Establishment</t>
  </si>
  <si>
    <t xml:space="preserve">The site is within the settling of a Grade II listed building, and within a Red Great Crested Newt Risk Area. Any development on the site must consider the topography of the land, which is raised by approximately 5 meters. Prior to Plan:MK, the site was previously allocated for recreation and open space uses, however in Plan:MK the site is designated as 'white land' (no allocation) and as a former playing field within the Council's Playing Pitch Strategy from 2015. It is highlighted that this site is not suitable for formal recreation use and has limited capacity for future leisure uses. </t>
  </si>
  <si>
    <t xml:space="preserve">Previously, the proposed allocation was smaller, being a 0.2ha rectangular shaped site to west of Tilers road and north of Keller Close. In light of the positive determination of 19/02304/FUL (Change of use of the site to open storage (Class B8)), which covered a larger area than the initial 0.2 ha allocation, the allocation area has been expanded. Though the permission was never implemented, the principle of a B8 use across the site has been established, and thus the employment allocation will now cover 2.29 ha. </t>
  </si>
  <si>
    <t>Knowlhill - Roebuck Way / Kelvin Drive</t>
  </si>
  <si>
    <t xml:space="preserve">Site situated to the south east of existing Knowlhill Business Park employment allocation, northeast of Watling Street, northwest of Chaffron Way and immediately north of The Bowl Roundabout. </t>
  </si>
  <si>
    <t>Industrial, Warehousing, Road, Gym</t>
  </si>
  <si>
    <t>Gym/Sports</t>
  </si>
  <si>
    <t>Site has few constraints to development a wildlife corridor is the only identified main constraint.</t>
  </si>
  <si>
    <t>Knowlhill - Murdoch Court</t>
  </si>
  <si>
    <t xml:space="preserve">Site situated to the west of existing Knowlhill Business Park employment allocation and to the east of Childs Way. </t>
  </si>
  <si>
    <t>Warehousing, Road, Office</t>
  </si>
  <si>
    <t>`</t>
  </si>
  <si>
    <t>Constraints on access. Site is in an isolated location on the western edge of Knowlhill between H6 Childs way, properties in Murdock and Kitemark Court and the Chartergates Legal services building. May be scope for site to be developed as part of expansion of surrounding occupiers.</t>
  </si>
  <si>
    <t xml:space="preserve">Retain with amendment.
Allocation boundary amended to align with ownership and prevent overlay with adjacent existing employment site. </t>
  </si>
  <si>
    <t>Linford Wood 1 - West of Breckland</t>
  </si>
  <si>
    <t xml:space="preserve">Site is located in the northwestern area of the Linford Wood employment grid square, immediately adjacent to an existing employment allocation. Site is south of Monks Way and west of Breckland. </t>
  </si>
  <si>
    <t>Restaurant/ Café, Education</t>
  </si>
  <si>
    <t xml:space="preserve">Small site (0.5 ha) but site is unlikely to be constrained by environmental constraints/abnormal requirements. No apparent site access constraints. Site appears to be used as a carpark. Currently the subject of a planning application for the erection of two employment units for Class E(g)(iii), B2 and B8 with associated access, car parking, landscaping and drainage (23/02449/FUL). The application also involves the adjoining site, and thus to total area to be developed is 1.28ha. </t>
  </si>
  <si>
    <t>23/02449/FUL was approved 17/12/2024, but development has yet to occur.</t>
  </si>
  <si>
    <t xml:space="preserve">Retain with amendment. 
Allocation boundary amended to land ownership and to prevent overlaying on existing employment boundaries to the north. </t>
  </si>
  <si>
    <t>Linford Wood 2 - Off Sunrise Parkway</t>
  </si>
  <si>
    <t xml:space="preserve">Site is located in a central area of the Linford Wood employment grid square, adjacent to an existing employment allocation and west of Sunrise Parkway. </t>
  </si>
  <si>
    <t>Road, Office</t>
  </si>
  <si>
    <t>Office, Education, Religious</t>
  </si>
  <si>
    <t>Small site (0.4 ha) but with no obstacles to development. No identified environmental or known abnormal development requirements and likely to be only minimal site access issues.</t>
  </si>
  <si>
    <t>Linford Wood 3 - North of Rockingham Drive</t>
  </si>
  <si>
    <t xml:space="preserve">Site is located in the eastern area of the Linford Wood employment grid square, north of Rockingham Drive, west of Marlborough Street. </t>
  </si>
  <si>
    <t>Industrial, Road, Office</t>
  </si>
  <si>
    <t>Restaurant/ Café, Office</t>
  </si>
  <si>
    <t>No major obstacles to development.</t>
  </si>
  <si>
    <t xml:space="preserve">Retain and amended. 
Allocation boundary aligned to land ownership. </t>
  </si>
  <si>
    <t>Linford Wood 4 - South and East of Rockingham Drive</t>
  </si>
  <si>
    <t xml:space="preserve">Site is located in the southeastern area of the Linford Wood employment grid square, east of Rockingham Drive, west of Malborough Street, north of Dansteed Way and northwest of Downs Farm Roundabout. </t>
  </si>
  <si>
    <t>Retain and amended. 
Allocation boundary aligned to land ownership. Scoping and screening requests for energy centre determined (PLN/2025/0667, PLN/2024/2768 &amp; PLN/2025/0977)</t>
  </si>
  <si>
    <t>Milton Keynes East - Panattoni Park</t>
  </si>
  <si>
    <t>Warehouse/ Distribution Park</t>
  </si>
  <si>
    <t xml:space="preserve">Triangular site located south of H3 Monks Way/A422, east of M1 and west of Willen Road. </t>
  </si>
  <si>
    <t>Road, Hotel</t>
  </si>
  <si>
    <t>Allocated site with planning permission for B8 floorspace (21/02440/OUTEIS &amp; 23/00117/REM). Site has been developed for two logistics units.</t>
  </si>
  <si>
    <t xml:space="preserve">Remove allocation. 
Site added as an existing employment site following on site works. </t>
  </si>
  <si>
    <t>Old Wolverton - Site South of Colts Holm Road</t>
  </si>
  <si>
    <t xml:space="preserve">Small site is bounded on all sides by the existing Old Wolverton employment area. Site is located south of Colts Holm Road, north of Old Wolverton Road and northeast of Dickens Road. </t>
  </si>
  <si>
    <t>Industrial, Warehousing, Road</t>
  </si>
  <si>
    <t xml:space="preserve">Within landfill 250m buffer zone for consultation on planning applications. Apart from landfill buffer risk, few obstacles to development. This site is in an established employment area. </t>
  </si>
  <si>
    <t xml:space="preserve">Retained and amended. 
Allocation boundary snapped to OS boundary. </t>
  </si>
  <si>
    <t>Pineham</t>
  </si>
  <si>
    <t>Greenfield undeveloped site bordered by the Broughton Brook Linear Park to the west and south. Further west is the Cotton Valley sewage works. The M1 motorway lies to the northeast and the A509 lies to the south east. Irregular shaped site screened with planting from the M1.</t>
  </si>
  <si>
    <t>Industrial, Road</t>
  </si>
  <si>
    <t>Large (10.9 ha) allocated employment site in Plan:MK, well located to Junction 14 of the M1. MKDP Development brief for development of site was produced in August 2016 and approved by the Council. The brief identifies site constraints as including mitigating impact of development on biodiversity. While most site within Flood Zone 1, the southwest corner of the site is in Flood Zone 3, with a small part in Flood Zone 2. Development will not be permitted in flood zones 2&amp;3. Existing pedestrian and cycle access to the site from the north and west is non-existent. Location is close to Cotton Valley Sewage Works. Site slopes from east to west with a 5 metre difference between lowest and highest points.
 Broughton Brook wet wildlife corridor and M1 road wildlife corridor. Preferred access is off H5 Portway. Although there are some constraints to the development of this site, its location by the M1 makes it a very attractive location for warehousing and distribution activities once an access to this site is constructed.</t>
  </si>
  <si>
    <t>Site currently being marketed by MDKP</t>
  </si>
  <si>
    <t>Retained and amended.
Minor changes to align allocation boundary to ownership layer and to remove MKCC Owned land and Highway owned land from allocation (other than access to adopted highway).</t>
  </si>
  <si>
    <t>Redmoor - Off Wimblington Drive</t>
  </si>
  <si>
    <t xml:space="preserve">Site located on employment grid square, off Wimblington Drive. </t>
  </si>
  <si>
    <t>Industrial, Warehousing, Road, Rail, Commercial</t>
  </si>
  <si>
    <t>Part of this site is under construction under application reference 23/00242/COU (Change of use of warehouse (use class B8) to a car servicing unit with ancillary car showroom and associated works (use class B2) for Tesla). Under application reference 21/03437/FUL, the remainder of site has planning permission for demolition of existing buildings, land reprofiling and development of three class B8 storage and distribution units with associated access, servicing, parking and landscaping. This part of the site is under construction.</t>
  </si>
  <si>
    <t xml:space="preserve">Construction of 23/00242/COU and 21/03437/FUL complete. </t>
  </si>
  <si>
    <t>Remove allocation. 
Site now an existing employment site, and has thus been merged with the surrounding existing Merton Drive / Wimblington Drive employment site.</t>
  </si>
  <si>
    <t>Shenley Wood 1 - North of Fox Covent Road</t>
  </si>
  <si>
    <t>Largely rectangular shaped site. Surrounding land uses include a retirement village to the north of the site. Ancient woodland and Sustainable Urban Drainage System (SUDS) ponds to the west, Industrial (Nifty lift) to the south, and within 400 metres the Westbury Art Centre, a Grade 2 listed building and part of a primary school site.</t>
  </si>
  <si>
    <t>Industrial, School, Road</t>
  </si>
  <si>
    <t>Education</t>
  </si>
  <si>
    <t xml:space="preserve">A Development brief for this MKDP owned site was produced in July 2020 and approved by MKCC. That brief acknowledged the site was well provided with footpaths and redways. There were no known utility constraints but due to the proximity to the SUDS ponds and ancient woodland an ecological survey would be required to determine any ecological and biodiversity constraints. The brief also said the proposed design response on site would need to be mindful of the risk of overlooking from apartment balconies in the retirement village to the north of the site. </t>
  </si>
  <si>
    <t>23/01140/FUL for residential refused. Site still undeveloped.</t>
  </si>
  <si>
    <t>Remove allocation. 
The site has been identified as potential Metro Corridor housing opportunity</t>
  </si>
  <si>
    <t>Shenley Wood 2 - East of Chalkdell Drive</t>
  </si>
  <si>
    <t xml:space="preserve">Located to the south and west of Wildcare Road, east of Chalkdell Drive, and north of Childs Way. </t>
  </si>
  <si>
    <t>Residential, Industrial, Road, Commercial</t>
  </si>
  <si>
    <t xml:space="preserve"> Good site for employment development. Site is unlikely to be constrained by environmental constraints and abnormal development requirements. Whilst the site has been identified as a Metro Corridor housing opporunity in the Housing SHLAA, current approvals for employment justify retaining the employment designation. Change of use to housing can be allowed subject to meeting policy criteria.</t>
  </si>
  <si>
    <t>PLN/2024/2052 approved for two new employment buildings B2/B8 on 16/05/2025 (Unit 1: 6,727.3sqm GIA, Unit 2: 6,671.3sqm GIA).</t>
  </si>
  <si>
    <t xml:space="preserve">Retained with no changes. 
To remain as proposed employment land given not all conditions are yet to be discharged. </t>
  </si>
  <si>
    <t>Snelshall West 1 - West of Steinbeck Crescent</t>
  </si>
  <si>
    <t xml:space="preserve">Located to the north of Standing Way and east of Steinbeck Crescent. Further east is the existing Snelshall West employment area. </t>
  </si>
  <si>
    <t>Warehousing, Road, Rural</t>
  </si>
  <si>
    <t>Good site but flood risk may be an obstacle</t>
  </si>
  <si>
    <t xml:space="preserve">Retained and amended. 
Allocation boundary snapped to ownership boundary. </t>
  </si>
  <si>
    <t xml:space="preserve">Snelshall West 2 - Land Northeast of Steinbeck Crescent and Northwest of Andersen Gate </t>
  </si>
  <si>
    <t xml:space="preserve">Located to the northeast of Steinbeck Crescent, northwest of Andersen Gate. Situated to the north of existing Snelshall West employment area. </t>
  </si>
  <si>
    <t xml:space="preserve">Flood risk may be an obstacle as part of the site is located within Flood Zone 3. TPO's and TPOG's also present. Potential sensitive habitat present. </t>
  </si>
  <si>
    <t xml:space="preserve">Site now proposed for Household Waste Recycling Centre PLN/2025/1100 (screening test under the Environmental Impact Assessment EIA Regulations 2017) </t>
  </si>
  <si>
    <t>Remove allocation. 
Parts of the allocation are understood to have potentially sensitive habitat which, alongside areas that are at high risk of flooding, restricts the developable area. The residual area of the site would likely fall below the 1 hectare threshold for allocating employment land in the plan. However, that would not preclude this residual part of the site coming forward for employment development in accordance with Policy GS1, subject to detailed matters being assessed through a planning application.</t>
  </si>
  <si>
    <t>South Caldecotte</t>
  </si>
  <si>
    <t>Large site bordered by the A5 to the west, Brickhill Road to the east and the Marston Vale Railway Line to the north.</t>
  </si>
  <si>
    <t>Road, Rail, Rural</t>
  </si>
  <si>
    <t xml:space="preserve">Large employment site for B2 (General Industrial) and B8 (Storage and Distribution) with ancillary offices. Phase 1 of the PLP MK Logistics Park has been constructed. Phase 2 has yet to start. Archaeological site discovered. Key outline permission: 19/01818/OUT as amended. </t>
  </si>
  <si>
    <t xml:space="preserve">Retained and amended. 
Archaeological site removed. Site now fully consented (see 21/01636/REM for units to south and west and PLN/2025/0678 or PLN/2025/0681 for unit(s) to north and centre). To remain as proposed employment land given not all conditions are yet to be discharged from 21/01636/REM while no conditions have been discharged from PLN/2025/0678 or PLN/2025/0681. 
Changed to part existing part proposed. </t>
  </si>
  <si>
    <t>Tongwell - Off Michigan Drive adjacent to Tongwell Roundabout</t>
  </si>
  <si>
    <t>Located to the south east of the existing Tongwell employment area, with Michigan Drive to the south, the M1 to the north, Willen Road to the east and Tongwell roundabout to the southeast.</t>
  </si>
  <si>
    <t>Warehousing, Road</t>
  </si>
  <si>
    <t xml:space="preserve">Promising small site with few constraints. </t>
  </si>
  <si>
    <t>Walton - Adjacent to Intervet</t>
  </si>
  <si>
    <t>(Adjacent to) Research and Development/Technology Centre</t>
  </si>
  <si>
    <t xml:space="preserve">Rectangular shaped site to the west of the existing Walton Manor employment area. Runs from service road in the north by H9 Groveway to Abells Close/Hullwell Gate in the south. </t>
  </si>
  <si>
    <t>Residential, Road</t>
  </si>
  <si>
    <t xml:space="preserve">Unconstrained site available for development. </t>
  </si>
  <si>
    <t>Western Expansion Area - Fairfields</t>
  </si>
  <si>
    <t xml:space="preserve">Vacant employment site, surrounding travellers site. Site is bordered by V4 Watling Street to the northeast and Calverton Lane to the southeast. Housing proposed to the southwest of this site. </t>
  </si>
  <si>
    <t>Road, Travellers Site</t>
  </si>
  <si>
    <t>Possible constraints on land ownership. Site is in close proximity to residential development and a travellers site. In any development, the link road between Whitehouse and Fairfields, Shetland Drive to Apollo Avenue should not be compromised. Has road wildlife corridor along Watling street.</t>
  </si>
  <si>
    <t xml:space="preserve">Retain with no changes. 
PLN/2025/1244 (EIA) for 27,550sqm of new employment land determined. </t>
  </si>
  <si>
    <t>Western Expansion Area - Whitehouse</t>
  </si>
  <si>
    <t xml:space="preserve">Irregular square shaped greenfield undeveloped site bordered by roads on three sides. V4 Watling street is located to the northeast, Barossa Way to the west and Randall Avenue to the south. Eastern boundary of site adjacent to greenfield area and Whitehouse balancing pond. </t>
  </si>
  <si>
    <t>Residential, Road, Crematorium</t>
  </si>
  <si>
    <t>Unconstrained large (6.6 ha) employment site. Has road wildlife corridor along Watling street.</t>
  </si>
  <si>
    <t xml:space="preserve">Retained and amended.
Allocation boundary snapped to OS boundary. </t>
  </si>
  <si>
    <t>Wolverton - Off McConnell Drive</t>
  </si>
  <si>
    <t>Storage</t>
  </si>
  <si>
    <t>Irregular shaped, thin site between two railway lines. McConnell Drive is located to the west, with the Grand Union Canal situated to the northeast. The site is located to the south and east of existing Electrolux building.</t>
  </si>
  <si>
    <t>Residential, Warehousing Road, Rail</t>
  </si>
  <si>
    <t xml:space="preserve">Site constraints include site access, irregular shape and location by railway line. Additionally, northern part of site adjacent to Wolverton Conservation Area. </t>
  </si>
  <si>
    <t>Wolverton Mill 1 - Off Featherstone Road</t>
  </si>
  <si>
    <t xml:space="preserve">Rectangular shaped site located between two buildings adjacent to H1 Ridgeway. Part of the southern section of this site is in the H1 highway corridor. </t>
  </si>
  <si>
    <t>Industrial, Warehousing</t>
  </si>
  <si>
    <t xml:space="preserve">Small site and, apart from part of site in highway corridor, few identified constraints and no major obstacles to development. </t>
  </si>
  <si>
    <t xml:space="preserve">Remove allocation. 
This land is a parking area for an adjacent site (see 16/03649/FUL). Site incorporated into Wolverton Mill East &amp; South existing employment area. </t>
  </si>
  <si>
    <t>Wolverton Mill 2 - Off Blackhill Drive and Harnett Drive</t>
  </si>
  <si>
    <t xml:space="preserve">Triangular shaped site. The eastern boundary follows Blackhill Drive and part of Harnett Way. Southern boundary marked by service road. Western boundary of site is Linear Park. Site is shown as employment land on Plan:MK policies map. Northern part of site is in Minerals Primary Focus area. </t>
  </si>
  <si>
    <t>Industrial, Warehousing, Road, Rural</t>
  </si>
  <si>
    <t xml:space="preserve">Site has few constraints and no major obstacles to development. Planning application submitted for the erection of industrial and warehousing units (Use Classes E(g)(iii), B2, and B8) together with access, parking, landscaping, and associated works (24/01490/FUL). </t>
  </si>
  <si>
    <t xml:space="preserve">Retained with no changes.
24/01490/FUL approved on 01/10/2025. Site to remain as proposed as conditions required to be discharged. </t>
  </si>
  <si>
    <t>Wolverton Mill 3 - Off Harnett Drive</t>
  </si>
  <si>
    <t xml:space="preserve">Irregular rectangular shaped site, located west of Harnett Drive and south of Stratford Road. An existing employment site is located immediately east of the site. To the west and south of the site is a Linear Park. Trees around the edge of the site have a blanket Tree Preservation Order on them. Site in a minerals primary focus area. Site is shown as employment land on Plan:MK policies map. </t>
  </si>
  <si>
    <t>Road, Rural, Office, Commercial, Food</t>
  </si>
  <si>
    <t xml:space="preserve">Now </t>
  </si>
  <si>
    <t xml:space="preserve">In an MKDP Development brief prepared for this site in March 2018, this site is known as site A and proposed for B1 development, which could be in a courtyard layout. A key frontage requiring a suitable design response is the western edge fronting onto the linear park. The brief proposes building heights should be two stories with three stories to mark key corners. Constraints/challenges to development identified in the brief included a replacement route to enable Anglian Water and their agents to access their assets if redevelopment occurs and the TPO's in and around the site. </t>
  </si>
  <si>
    <t xml:space="preserve">Retain with no changes. </t>
  </si>
  <si>
    <t>Milton Keynes North 1 - Park Farm, Tathall End</t>
  </si>
  <si>
    <t>Overall proposal for mixed development with no defined amount for employment. Largely greenfield, likely to be developed in conjunction with Milton Keynes North 2 &amp; 3. Site submitted by Taylor Wimpey.</t>
  </si>
  <si>
    <t>Rural</t>
  </si>
  <si>
    <t>Overall proposal for mixed use development, no definitive amount of employment land outlined. Largely greenfield site outside city. The road network is not suitable for large scale employment.</t>
  </si>
  <si>
    <t>no changes not allocated</t>
  </si>
  <si>
    <t xml:space="preserve">Site remains unallocated. Site promoter is Taylor Wimpey Strategic Land. </t>
  </si>
  <si>
    <t>Milton Keynes North 2 - Dairy Farm</t>
  </si>
  <si>
    <t>Farm Site. Likely to be developed in conjunction with Milton Keynes North 1 &amp; 3. Site submitted by the Society of Merchant Venturers, Merchant's Hall.</t>
  </si>
  <si>
    <t>Road, Rural, Woodland</t>
  </si>
  <si>
    <t xml:space="preserve">Large site but difficult and expensive to access. Constraints will be dependant on employment area geography. The road network is not suitable to accommodate large scale employment. </t>
  </si>
  <si>
    <t xml:space="preserve">no changes not allocated </t>
  </si>
  <si>
    <t xml:space="preserve">Site remains unallocated. Site promotor is Society of Merchant Venturers. </t>
  </si>
  <si>
    <t>Milton Keynes North 3 - North of Milton Keynes</t>
  </si>
  <si>
    <t>Overall proposal for mixed development, no defined amount for employment. Largely greenfield, likely to be developed in conjunction with Milton Keynes North 1 &amp; 2. Site submitted by L&amp;Q Estates now Urban &amp; Civic.</t>
  </si>
  <si>
    <t>Northern part of site significant access constraints, southern part of site by Haversham less so. Constraints will be dependant on employment area geography. The road network is not suitable to accommodate large scale employment.</t>
  </si>
  <si>
    <t xml:space="preserve">Site remains unallocated. Site promotor is Urban &amp; Civic </t>
  </si>
  <si>
    <t>Land at Elfield Park</t>
  </si>
  <si>
    <t>Site located between the A5 to the west and the West Coast railway line to the east. The Elfield Nature reserve lies to the northwest of the site and H8 Standing Way to the southeast. Site consists of woodland and scrub with some hardstanding land to the north previously used as National Bowl coach park including access road and parking. Site has a history of being used for leisure purposes (speedway, grey hound racing) although it is currently vacant. Land designated recreation and open space in Plan:MK. In Flood Zone 1 an area of lowest flood risk. A Plan:MK wildlife corridor designation covers this site. Site submitted by the Careys Group. Site is owned by the Careys Group, Milton Keynes Development Partnership LLP and BSG Developments Limited.</t>
  </si>
  <si>
    <t>Road, Rail</t>
  </si>
  <si>
    <t>The central area of the site has outline planning permission for B2, B8 and E(g) uses under reference 21/00145/OUT with road access from H8 Standing Way. Under the same application, the southern area of the site has full consent for B2, B8 and E(g) uses. An outline planning application (23/02443/OUT) for B2, B8 and E(g) with vehicular and pedestrian accesses off H8 Standing Way was made valid on 08/11/2023 and is under consideration. Site is designated in Plan:MK as recreation and open space and wildlife corridor. Site is within red impact zone for Great Crested Newts. A gas main runs through Elfield Park. Although the principle of development has already been accepted on part of this site, further development and the loss of open space should be compensated for by improvements to the quality of the green infrastructure. Any possible ecological constraints need to be overcome.</t>
  </si>
  <si>
    <t xml:space="preserve">21/00145/OUT was subject to a S73 amendment application (23/00082/OUTM) which was permitted 24/04/2023.
23/02443/OUT was permitted on 27/01/2025. </t>
  </si>
  <si>
    <t xml:space="preserve">Retained and amended. 
The southern area of the site subject to the full permission of 21/00145/OUT has been removed from the proposed employment area allocation and changed to existing employment.
Reserved matters application for 23/02443/OUT (PLN/2025/1674) made valid on 21/08/2025. Application remains under consideration, and thus the remaining employment site area is to remain as a proposed allocation. </t>
  </si>
  <si>
    <t>Block G, Bletchley Park</t>
  </si>
  <si>
    <t>Building located on northern most part of the historic Bletchley Park site, which is a conservation area. Buildings to the south of Block G are listed buildings. Significant Tree Protection Orders on site. Access to site is narrow, via Alford Place. Rest of Bletchley Park to south of site. Flowers House care home to east of site and Flowers Play area to west of site. Site submitted by Bletchley Park Holdings Ltd.</t>
  </si>
  <si>
    <r>
      <t>The site and surrounding area had an application refused for 301 dwellings, a 39 bed sheltered housing unit with a B1 use for B</t>
    </r>
    <r>
      <rPr>
        <sz val="11"/>
        <rFont val="Arial"/>
        <family val="2"/>
      </rPr>
      <t>lock G (02/00908/FUL). A subsequent appeal was dismissed. A further application for 289 dwellings, a 34 bed sheltered housing unit and a B1 use for Block G was allowed at appeal (04/01858/FUL).</t>
    </r>
    <r>
      <rPr>
        <sz val="11"/>
        <color theme="1"/>
        <rFont val="Arial"/>
        <family val="2"/>
      </rPr>
      <t xml:space="preserve"> Block G is said to be derelict and last occupied by BT in 1990. Given previous office use of block G the building might be capable of being repurposed as an office, but it could equally be used for other non-employment purposes. MKCC would not favour B2/B8 uses at this location given proximity of neighbouring residential land uses and need to minimise traffic on Alford Place. Site has limited parking provision. More detail required on likely uses for site which would ensure its long term future.</t>
    </r>
  </si>
  <si>
    <t xml:space="preserve">No further update. </t>
  </si>
  <si>
    <t xml:space="preserve">Site not allocated. 
This site could be used for a variety of uses including employment, but no use has yet been determined. </t>
  </si>
  <si>
    <t>Part of Eastern Strategic City Extension (Land East of A509, North of North Crawley Road and Southwest of Chicheley Road)</t>
  </si>
  <si>
    <r>
      <rPr>
        <sz val="11"/>
        <rFont val="Arial"/>
        <family val="2"/>
      </rPr>
      <t>Part of the site is within the northern area of the Eastern Strategic City Extension, a mixe</t>
    </r>
    <r>
      <rPr>
        <sz val="11"/>
        <color theme="1"/>
        <rFont val="Arial"/>
        <family val="2"/>
      </rPr>
      <t>d-use development allocation. Employment site not yet defined. Open countryside, located on land east of A509, north of North Crawley Road and southwest of Chicheley Road. Site submitted by Chicheley Farms Ltd.</t>
    </r>
  </si>
  <si>
    <t>Road, Rural</t>
  </si>
  <si>
    <t>The red line boundary of the site comprises of approximately 180 hectares, with land under the same ownership comprising an additional 55 hectares. The land is largely, but not wholly, situated within the northern area of the Eastern Strategic City Extension (ESCE), a large allocation planned for 16,000 dwellings and 40 hectares of employment land. The site is largely greenfield. Largely Grade 3 agricultural land, with a small area of Grade 4. Constraints include Listed Buildings, Archaeological Sites and Ancient Woodland. Site has strong road links, though adequate infrastructure must be provided. Site within ESCE allocation is considered suitable for employment development and has been allocated for employment development in the MK City Plan 2050. The precise area allocated for employment development may change as details of development on this site are refined.</t>
  </si>
  <si>
    <t>Land within Eastern Strategic City Extension allocated.
Site not shown on Policy Maps as the location of the employment sites(s) within the Eastern Strategic City Extension is not yet defined.</t>
  </si>
  <si>
    <t>No site specific area available, however 40 hectares of employment land is proposed as part of the wider Eastern Strategic City Extension.</t>
  </si>
  <si>
    <t>Milton Keynes East 1 - West of London Road</t>
  </si>
  <si>
    <t xml:space="preserve">Open countryside, and part of mixed use MK East development. Site submitted by Hallam Land Management. Site is located to the west of London Road, and north of the M1, northwest of Junction 14. </t>
  </si>
  <si>
    <t xml:space="preserve">Site is located in part green, part amber and part red Great Crested Newt risk areas. Listed building located to the north of the site. Southern boundary of site is located within wildlife road corridor. Site is appropriate for employment uses as per the MK East Development Framework. The site is located on land that forms part of a wider outline application for the MK East development which was granted planning permission on 10/02/2022 (21/00999/OUTEIS as amended). </t>
  </si>
  <si>
    <t>Allocated. 
Site mapped from MK East Development Framework</t>
  </si>
  <si>
    <t>Milton Keynes East 2 - Land either side of Newport Road</t>
  </si>
  <si>
    <t xml:space="preserve">Open Countryside, part of mixed use MK East development. Site submitted by Berkeley Strategic Land Ltd. Site is located to the east of London Road, and north of the M1, northeast of Junction 14. </t>
  </si>
  <si>
    <t>Residential, Road, Rural</t>
  </si>
  <si>
    <t xml:space="preserve">Listed Building located to the northwest of the site. Site is situated in part green and part amber Great Crested Newt risk zones, while southern boundary of the site is within a wildlife road corridor. Part of site located within Grade 3 agricultural land. Site is appropriate for employment uses as per the MK East Development Framework. The site is located on land that forms part of a wider outline application for the MK East development which was granted planning permission on 10/02/2022 (21/00999/OUTEIS as amended). </t>
  </si>
  <si>
    <t>Land South of Bow Brickhill</t>
  </si>
  <si>
    <t>EMP 39</t>
  </si>
  <si>
    <t>Irregular shaped site currently shown as open countryside land on the Plan:MK policies map. Site is located to the east of Brickhill Road and south of Station Road and Bow Brickhill village. Part of the site's southwest boundary is adjacent to the A5 roundabout and a short stretch of the A5. The eastern part of this site runs north-south parallel to the Greensand Ridge and Brickhill Woods located to the east of this site. Site submitted by Bedford Estates.</t>
  </si>
  <si>
    <t xml:space="preserve">This site forms part of a larger area identified for 1,500 dwellings as part of the South of Bow Brickhill Strategic City Extension. Identified constraints to the development of this site include the cumulative impact of this development and surrounding development on the A5 and the Kelly’s Kitchen roundabout. The south west corner of this site is in the A5 wildlife corridor. Part of site is Grade 3 Agricultural Land and an Archaeological Notification Site. Another constraint is the Cranfield Airport Air Safeguarding zone. Additionally, any development would have to be sensitively designed to mitigate its impact on the proposed Brickhill’s Special Landscape Area. Tall commercial buildings would be prominent in the landscape. </t>
  </si>
  <si>
    <t xml:space="preserve">South of Bow Brickhill Strategic City Extension Site is allocated for housing not employment. </t>
  </si>
  <si>
    <t>Remains unallocated due to housing allocation.</t>
  </si>
  <si>
    <t>Western Expansion Area Expansion Land - Calverton Valley Park</t>
  </si>
  <si>
    <t xml:space="preserve">Open Countryside. Site submitted by L&amp;Q Estates </t>
  </si>
  <si>
    <t xml:space="preserve">Land for this WEA expansion is in two parts. The first part is the northern site, located to the east of Middle Weald Road between Lower Weald to the north and Calverton to the south. The second site is located to the east of Middle Weald Road and north of Upper Weald and Calverton Lane. Access is an issue with these unconnected sites. The northern site is considered to be a non-starter as there is no suitable highway network to provide access. The southern site would have to be accessed off an improved Calverton Lane and would have the housing in the WEA to the north east and the community of Upper Weald to the south. In view of the close proximity of residential properties the southern site is more suited to residential use than employment uses. </t>
  </si>
  <si>
    <t xml:space="preserve">Not allocated for employment. Landowners Urban and Civic in their letter dated 9th October 2024 do not propose site for employment purposes, site proposed for housing. Appendix 2 of their submission has a design concept plan for housing for the West of Fairfields project. Please see Sustainability Appraisal for housing matters. </t>
  </si>
  <si>
    <t>Land to Rear of Hunters Farm Shop</t>
  </si>
  <si>
    <t>EMP 41</t>
  </si>
  <si>
    <t xml:space="preserve">The site is located to the south of the existing Hunters Farm Shop and east of the A4146. Site is currently in Open Countryside and within a Minerals Primary Focus Area. On the western side of the A4146 is the Scheduled Ancient monument of Magiovinium, a Roman town and fort. Existing built form is present on the site. Site submitted by Mr John Hunter. </t>
  </si>
  <si>
    <t>Residential, Road, Rural, Commercial</t>
  </si>
  <si>
    <t>Convenience Retail, Restaurant/ Café</t>
  </si>
  <si>
    <t>This proposal is for retail use rather than traditional employment uses (E(g) (I-iii), B2 and B8). Small scale use unlikely to effect Kelly's Kitchen roundabout. No access off A4146, access should be off slip road between A5 and the A4146. Site has few other identified constraints to employment development. However, it is located in an archaeological notification site. The site is separated by the A4146 to the west of the site from the Scheduled Monument of Magiovinium. This site was proposed to be included within the Levante Gate Strategic City Extension for 1,250 dwellings, which is proposed to have community facilities including shops. No objection in principle to retail use provided any constraints to development could be overcome. In view of the proposal for the Levante Gate extension the possibility of this site being used for retail use with adjoining land should be investigated.</t>
  </si>
  <si>
    <t xml:space="preserve">Not allocated for employment. This is a retail proposal and is outside the Levante Gate allocation. 
The site was previously located within the Open Countryside in Plan:MK, however the site is within the MK City Boundary in the MK City Plan 2050. </t>
  </si>
  <si>
    <t>Land Southeast of MK Bowl</t>
  </si>
  <si>
    <t>EMP 42</t>
  </si>
  <si>
    <t xml:space="preserve">Training Centre </t>
  </si>
  <si>
    <t>This 4.4 ha site is located to the south east of the National Bowl with the A5 to the east and V4 Watling Street to the west. Access is off the V4 site. This site is in the Loughton Valley Linear Park on the Plan:MK policies map, with a wildlife corridor designation on part of site adjacent to the V4 and A5. Identified constraints include the Landfill 250m buffer. Policy L8 in Plan:MK says planning permission would be granted to intensify the use of the MK Bowl for commercial leisure and recreational purposes subject to certain conditions. There is a cycling racing circuit on site.</t>
  </si>
  <si>
    <t xml:space="preserve">Residential, leisure, road, commercial and food. </t>
  </si>
  <si>
    <t>Restaurant/café, Other-car wash, vehicle sales .</t>
  </si>
  <si>
    <t>A MKDP Development Brief was produced for the National Bowl in September 2013 and approved by MKCC. Site has been proposed for leisure development. See planning application referenced 13/00267/FUL for an Arena for 17 Badminton courts and 6 indoor tennis courts, 6 outdoor courts, associated fitness and conference facilities. The permission for this has now expired. In Plan:MK under policy DS6 development proposals within the Linear Park should contribute to achieving a number of objectives. Policy CEA8 in the MK City Plan 2050 supports development for leisure and recreational uses or related ancillary uses within Linear Parks provided certain conditions are met. Given this background development at this location should be for leisure and recreational development rather than for employment (office, industrial or warehousing) purposes.</t>
  </si>
  <si>
    <t xml:space="preserve">Remains unallocated. </t>
  </si>
  <si>
    <t xml:space="preserve">Land at Walton Hall </t>
  </si>
  <si>
    <t>EMP 43</t>
  </si>
  <si>
    <t xml:space="preserve">Triangular shaped site south of the Kents Hill roundabout, bordered by H8 Standing Way to the northwest and V10 Brickhill Street to the east. The existing Open University campus is located on the south west corner of this site. </t>
  </si>
  <si>
    <t>Residential, Leisure, Further &amp; higher Education, Road</t>
  </si>
  <si>
    <t xml:space="preserve">Open land covering 6.2 hectares within the city, north of Open University campus proposed for housing development. Site has a 'Proposed Community Facilities' annotation on Plan:MK policies map. Outline planning permission was granted in July 1995 for B1 Business and Science and Technology Purposes (MK/835/94). In order to minimise the visual impact of the development on the locality, Condition 10 noted development shall not generally exceed three storeys in height. Western most part of the site by the River Ouzel and could be affected by flooding. This site forms part of the Walton Campus Strategic Brownfield site, which has been allocated in the MK City Plan 2050 for 450 homes. If this site is no longer needed for housing it would be suitable for employment development and may provide a location for businesses spun out of the Open University. </t>
  </si>
  <si>
    <t xml:space="preserve">Allocation removed due to housing allocation. </t>
  </si>
  <si>
    <t>Southern Part of Eastern Strategic City Extension (Broughton Grounds, Land North of M1 and South of Moulsoe)</t>
  </si>
  <si>
    <t>EMP 44</t>
  </si>
  <si>
    <t xml:space="preserve">Site comprises the southernmost area of the Eastern Strategic City Extension (ESCE), a mixed-use development allocation and runs along the Central Bedfordshire and Milton Keynes administrative boundary. The MK East development is located to the west of the site, with the M1 located south of the site, and the village of Moulsoe to the north. Open countryside. Employment site not yet defined within ESCE. Site submitted by Hallam Land. </t>
  </si>
  <si>
    <t xml:space="preserve">Residential, Road and Rural </t>
  </si>
  <si>
    <t>The ‘Vision Document’ identifies the site has capacity for up to 2,750 homes, with a further 750 homes in Central Bedfordshire, and employment floorspace. The land is wholly situated within the southern area of the Eastern Strategic City Extension (ESCE), a large allocation planned for 16,000 dwellings and 40 hectares of employment land. The site is largely greenfield, Grade 2 and 3 agricultural land and is located in open countryside at present. Needs an access route as no more access off Broughton Grounds Lane is acceptable. Only accessible as an extension to the Milton Keynes East development. Access to site would be via a grid type road. Environmental constraints could limit development potential (landfill site, Great Crested Newts, Groundwater Vulnerability). Issue of landscape boundary/buffer around Moulsoe. As the site is within the ESCE allocation is considered suitable for employment development and has been allocated for employment development in the MK City Plan 2050. The precise area allocated for employment development may change as details of development on this site are refined.</t>
  </si>
  <si>
    <t>Allocated (as is the entirety of the Eastern Strategic City Extension) 
Site not shown on Policy Maps as the location of the employment sites(s) within the Eastern Strategic City Extension is not yet defined.</t>
  </si>
  <si>
    <t>Olney - Land North of Osier Way, West of Warrington Road</t>
  </si>
  <si>
    <t>EMP 45</t>
  </si>
  <si>
    <t>The site sits north of Olney Meadow Care Home and Aldi and forms part of ‘Site B’, an employment allocation in Olney Neighbourhood Plan 2016 - 2031. Site B is allocated for B1 (business), B2 (industrial) and B8 (storage and distribution) uses, with complimentary C1 (Hotel), C2 (Residential Institutions) and D1 (Non-residential Institutions) uses also deemed acceptable. Following the Use Class update in September 2020, Class D1 was revoked and replaced with Classes E(e) (Provision of medical or health services), E(f) (Creche, day nursery or day centre) and F1 (Learning and non-residential institutions), along with Class B1 which was replaced by Class E(g) (Office, Research and Development and Industrial).</t>
  </si>
  <si>
    <t xml:space="preserve">Rural, Roads, Retail, Industrial, Residential Institution </t>
  </si>
  <si>
    <t xml:space="preserve">Aldi food store, care home. </t>
  </si>
  <si>
    <t>A previous outline application for the site (17/03335/OUT - Outline planning application with all matters reserved, aside from access, for development comprising of B1 (Office), B2 (Light Industrial) and B8 (Storage and Distribution) uses and complimentary C1 (Hotel), C2 (Care Facility Institution), D1 (Children's Day Nursery) and Sui Generis (Car Showroom) uses) was permitted 20/12/2018. The land is designated as Open Countryside in Plan:MK. Undeveloped countryside containing a Scheduled Monument of Romano-British date lies directly to the east, on the opposite site of Warrington Road (list entry number 1006918). The site also lies within indicative Grade 2 agricultural land, an archaeological notification site and a white risk zone for Great Crested Newts (GCN) under the district licensing scheme. It is also within Flood Zone 1 and a secondary minerals focus area for sand and gravel extraction.</t>
  </si>
  <si>
    <t>On 15/08/2024 planning permission was refused for 23/02880/FUL (Erection of drive-thru coffee shop (use Class E(b) and Sui Generis) with associated parking and landscaping works). The refusal is currently subject to an ongoing appeal (APP/Y0435/W/25/3360694).</t>
  </si>
  <si>
    <t xml:space="preserve">Retained and amended. Proposed employment boundary reduced to remove the completed Olney Meadow Care Home and Aldi. Further reduction to proposed employment allocation to take account for planning permissions and implementations. This land has been transferred to Existing Employment Land.
16th September 2025 update: The appeal is allowed and planning permission for 23/02880/FUL is granted (APP/Y0435/W/25/3360694). The remaining 0.25 ha proposed employment allocation has thus been removed. </t>
  </si>
  <si>
    <t>string</t>
  </si>
  <si>
    <t>number</t>
  </si>
  <si>
    <t>EMP 1</t>
  </si>
  <si>
    <t>EMP 2</t>
  </si>
  <si>
    <t>EMP 3</t>
  </si>
  <si>
    <t>EMP 4</t>
  </si>
  <si>
    <t>EMP 5</t>
  </si>
  <si>
    <t>EMP 6</t>
  </si>
  <si>
    <t>EMP 7</t>
  </si>
  <si>
    <t>EMP 8</t>
  </si>
  <si>
    <t>EMP 9</t>
  </si>
  <si>
    <t>EMP 10</t>
  </si>
  <si>
    <t>EMP 11</t>
  </si>
  <si>
    <t>EMP 12</t>
  </si>
  <si>
    <t>EMP 13</t>
  </si>
  <si>
    <t>EMP 14</t>
  </si>
  <si>
    <t>EMP 15</t>
  </si>
  <si>
    <t>EMP 16</t>
  </si>
  <si>
    <t>EMP 17</t>
  </si>
  <si>
    <t>EMP 18</t>
  </si>
  <si>
    <t>EMP 19</t>
  </si>
  <si>
    <t>EMP 20</t>
  </si>
  <si>
    <t>EMP 21</t>
  </si>
  <si>
    <t>EMP 22</t>
  </si>
  <si>
    <t>EMP 23</t>
  </si>
  <si>
    <t>EMP 24</t>
  </si>
  <si>
    <t>EMP 25</t>
  </si>
  <si>
    <t>EMP 26</t>
  </si>
  <si>
    <t>EMP 27</t>
  </si>
  <si>
    <t>EMP 28</t>
  </si>
  <si>
    <t>EMP 29</t>
  </si>
  <si>
    <t>EMP 30</t>
  </si>
  <si>
    <t>EMP 31</t>
  </si>
  <si>
    <t>EMP 32</t>
  </si>
  <si>
    <t>EMP 33</t>
  </si>
  <si>
    <t>EMP 34</t>
  </si>
  <si>
    <t>EMP 35</t>
  </si>
  <si>
    <t>EMP 36</t>
  </si>
  <si>
    <t>EMP 37</t>
  </si>
  <si>
    <t>EMP 38</t>
  </si>
  <si>
    <t>EMP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</si>
</sst>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8"/>
      <name val="Calibri"/>
      <family val="2"/>
      <scheme val="minor"/>
    </font>
    <font>
      <b/>
      <sz val="11"/>
      <color theme="0"/>
      <name val="Calibri"/>
      <family val="2"/>
      <scheme val="minor"/>
    </font>
    <font>
      <sz val="9"/>
      <color theme="1"/>
      <name val="Calibri"/>
      <family val="2"/>
      <scheme val="minor"/>
    </font>
    <font>
      <sz val="12"/>
      <color theme="1"/>
      <name val="Calibri"/>
      <family val="2"/>
      <scheme val="minor"/>
    </font>
    <font>
      <sz val="10"/>
      <color theme="1"/>
      <name val="Calibri"/>
      <family val="2"/>
      <scheme val="minor"/>
    </font>
    <font>
      <b/>
      <sz val="11"/>
      <color theme="1"/>
      <name val="Arial"/>
      <family val="2"/>
    </font>
    <font>
      <sz val="11"/>
      <color theme="1"/>
      <name val="Arial"/>
      <family val="2"/>
    </font>
    <font>
      <b/>
      <sz val="20"/>
      <color theme="1"/>
      <name val="Arial"/>
      <family val="2"/>
    </font>
    <font>
      <b/>
      <sz val="20"/>
      <color theme="0"/>
      <name val="Arial"/>
      <family val="2"/>
    </font>
    <font>
      <sz val="11"/>
      <color theme="0"/>
      <name val="Arial"/>
      <family val="2"/>
    </font>
    <font>
      <sz val="11"/>
      <name val="Arial"/>
      <family val="2"/>
    </font>
    <font>
      <sz val="11"/>
      <color rgb="FF000000"/>
      <name val="Arial"/>
      <family val="2"/>
    </font>
    <font>
      <b/>
      <sz val="11"/>
      <color theme="1"/>
      <name val="Calibri"/>
      <family val="2"/>
      <scheme val="minor"/>
    </font>
    <font>
      <b/>
      <sz val="11"/>
      <name val="Arial"/>
      <family val="2"/>
    </font>
  </fonts>
  <fills count="9">
    <fill>
      <patternFill patternType="none"/>
    </fill>
    <fill>
      <patternFill patternType="gray125"/>
    </fill>
    <fill>
      <patternFill patternType="solid">
        <fgColor rgb="FFFFFF00"/>
        <bgColor indexed="64"/>
      </patternFill>
    </fill>
    <fill>
      <patternFill patternType="solid">
        <fgColor theme="9" tint="-0.499984740745262"/>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9" tint="0.39997558519241921"/>
      </left>
      <right style="thin">
        <color indexed="64"/>
      </right>
      <top style="thin">
        <color indexed="64"/>
      </top>
      <bottom style="thin">
        <color indexed="64"/>
      </bottom>
      <diagonal/>
    </border>
    <border>
      <left/>
      <right/>
      <top style="thin">
        <color theme="9" tint="0.39997558519241921"/>
      </top>
      <bottom style="thin">
        <color theme="9" tint="0.39997558519241921"/>
      </bottom>
      <diagonal/>
    </border>
    <border>
      <left/>
      <right style="thin">
        <color theme="9" tint="0.39997558519241921"/>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51">
    <xf numFmtId="0" fontId="0" fillId="0" borderId="0" xfId="0"/>
    <xf numFmtId="0" fontId="2" fillId="4" borderId="7" xfId="0" applyFont="1" applyFill="1" applyBorder="1" applyAlignment="1">
      <alignment vertical="center" wrapText="1"/>
    </xf>
    <xf numFmtId="0" fontId="2" fillId="4" borderId="6" xfId="0" applyFont="1" applyFill="1" applyBorder="1" applyAlignment="1">
      <alignment vertical="center" wrapText="1"/>
    </xf>
    <xf numFmtId="0" fontId="2" fillId="4" borderId="2" xfId="0" applyFont="1" applyFill="1" applyBorder="1" applyAlignment="1">
      <alignment vertical="center" wrapText="1"/>
    </xf>
    <xf numFmtId="0" fontId="2" fillId="4" borderId="5" xfId="0" applyFont="1" applyFill="1" applyBorder="1" applyAlignment="1">
      <alignment vertical="center" wrapText="1"/>
    </xf>
    <xf numFmtId="0" fontId="0" fillId="6" borderId="1" xfId="0" applyFill="1" applyBorder="1" applyAlignment="1">
      <alignment horizontal="center" vertical="center" wrapText="1"/>
    </xf>
    <xf numFmtId="0" fontId="0" fillId="0" borderId="0" xfId="0" applyAlignment="1">
      <alignment horizontal="center" vertical="center" wrapText="1"/>
    </xf>
    <xf numFmtId="0" fontId="0" fillId="6" borderId="5" xfId="0" applyFill="1" applyBorder="1" applyAlignment="1">
      <alignment horizontal="center" vertical="center" wrapText="1"/>
    </xf>
    <xf numFmtId="0" fontId="2" fillId="6" borderId="9" xfId="0" applyFont="1" applyFill="1" applyBorder="1" applyAlignment="1">
      <alignment horizontal="center" vertical="center"/>
    </xf>
    <xf numFmtId="2" fontId="0" fillId="5" borderId="8" xfId="0" applyNumberFormat="1" applyFill="1" applyBorder="1" applyAlignment="1">
      <alignment horizontal="left" vertical="top" wrapText="1"/>
    </xf>
    <xf numFmtId="2" fontId="0" fillId="0" borderId="8" xfId="0" applyNumberFormat="1" applyBorder="1" applyAlignment="1">
      <alignment horizontal="left" vertical="top" wrapText="1"/>
    </xf>
    <xf numFmtId="0" fontId="3" fillId="0" borderId="0" xfId="0" applyFont="1" applyAlignment="1">
      <alignment horizontal="center" vertical="center" wrapText="1"/>
    </xf>
    <xf numFmtId="0" fontId="4" fillId="0" borderId="10" xfId="0" applyFont="1" applyBorder="1" applyAlignment="1">
      <alignment vertical="center" wrapText="1"/>
    </xf>
    <xf numFmtId="0" fontId="5" fillId="0" borderId="10"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0" xfId="0" applyFont="1" applyAlignment="1">
      <alignment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2" fontId="6" fillId="0" borderId="2" xfId="0" applyNumberFormat="1" applyFont="1" applyBorder="1" applyAlignment="1">
      <alignment horizontal="center" vertical="center" wrapText="1"/>
    </xf>
    <xf numFmtId="0" fontId="7" fillId="0" borderId="2" xfId="0" quotePrefix="1" applyFont="1" applyBorder="1" applyAlignment="1">
      <alignment horizontal="center" vertical="center" wrapText="1"/>
    </xf>
    <xf numFmtId="0" fontId="7" fillId="0" borderId="12" xfId="0" applyFont="1" applyBorder="1" applyAlignment="1">
      <alignment horizontal="center" vertical="center" wrapText="1"/>
    </xf>
    <xf numFmtId="0" fontId="6" fillId="0" borderId="0" xfId="0" applyFont="1" applyAlignment="1">
      <alignment horizontal="center" vertical="center" wrapText="1"/>
    </xf>
    <xf numFmtId="2" fontId="6" fillId="0" borderId="0" xfId="0" applyNumberFormat="1" applyFont="1" applyAlignment="1">
      <alignment horizontal="center" vertical="center" wrapText="1"/>
    </xf>
    <xf numFmtId="0" fontId="10" fillId="3" borderId="0" xfId="0" applyFont="1" applyFill="1" applyAlignment="1">
      <alignment horizontal="center" vertical="center" wrapText="1"/>
    </xf>
    <xf numFmtId="0" fontId="14" fillId="0" borderId="2" xfId="0" applyFont="1" applyBorder="1" applyAlignment="1">
      <alignment horizontal="center" vertical="center" wrapText="1"/>
    </xf>
    <xf numFmtId="2" fontId="14"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12" fillId="0" borderId="2" xfId="0" applyFont="1" applyBorder="1" applyAlignment="1">
      <alignment horizontal="center" vertical="center" wrapText="1"/>
    </xf>
    <xf numFmtId="0" fontId="9" fillId="3" borderId="1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6"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17" xfId="0" applyFont="1" applyBorder="1" applyAlignment="1">
      <alignment horizontal="center" vertical="center" wrapText="1"/>
    </xf>
    <xf numFmtId="2" fontId="6" fillId="0" borderId="13"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1" fillId="0" borderId="16" xfId="0" applyFont="1" applyBorder="1" applyAlignment="1">
      <alignment horizontal="center" vertical="center" wrapText="1"/>
    </xf>
    <xf numFmtId="0" fontId="13" fillId="7" borderId="0" xfId="0" applyFont="1" applyFill="1" applyAlignment="1">
      <alignment horizontal="center" vertical="center" wrapText="1"/>
    </xf>
    <xf numFmtId="0" fontId="11" fillId="0" borderId="13" xfId="0" applyFont="1" applyBorder="1" applyAlignment="1">
      <alignment horizontal="center" vertical="center" wrapText="1"/>
    </xf>
    <xf numFmtId="0" fontId="11" fillId="0" borderId="3" xfId="0" applyFont="1" applyBorder="1" applyAlignment="1">
      <alignment horizontal="center" vertical="center" wrapText="1"/>
    </xf>
    <xf numFmtId="0" fontId="7" fillId="8" borderId="1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3" xfId="0" applyFont="1" applyFill="1" applyBorder="1" applyAlignment="1">
      <alignment horizontal="center" vertical="center" wrapText="1"/>
    </xf>
  </cellXfs>
  <cellStyles count="1">
    <cellStyle name="Normal" xfId="0" builtinId="0"/>
  </cellStyles>
  <dxfs count="94">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1"/>
        <color theme="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1"/>
        <color theme="1"/>
        <name val="Arial"/>
        <family val="2"/>
        <scheme val="none"/>
      </font>
      <numFmt numFmtId="2"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rial"/>
        <family val="2"/>
        <scheme val="none"/>
      </font>
      <numFmt numFmtId="2"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font>
        <strike val="0"/>
        <outline val="0"/>
        <shadow val="0"/>
        <u val="none"/>
        <vertAlign val="baseline"/>
        <sz val="11"/>
        <color theme="1"/>
        <name val="Arial"/>
        <family val="2"/>
        <scheme val="none"/>
      </font>
      <alignment horizontal="center" vertical="center" textRotation="0" wrapText="1" indent="0" justifyLastLine="0" shrinkToFit="0" readingOrder="0"/>
    </dxf>
    <dxf>
      <font>
        <strike val="0"/>
        <outline val="0"/>
        <shadow val="0"/>
        <u val="none"/>
        <vertAlign val="baseline"/>
        <name val="Arial"/>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5">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0079BC-8452-494F-8917-7B5A04DFEFD5}" name="Table1" displayName="Table1" ref="A3:AR47" totalsRowShown="0" headerRowDxfId="93" dataDxfId="92" totalsRowDxfId="91" headerRowBorderDxfId="89" tableBorderDxfId="90" totalsRowBorderDxfId="88">
  <autoFilter ref="A3:AR47" xr:uid="{200079BC-8452-494F-8917-7B5A04DFEFD5}"/>
  <tableColumns count="44">
    <tableColumn id="1" xr3:uid="{DB6E1940-8BFD-4EAD-A89B-FCD9B0F7F641}" name="Site Name" dataDxfId="86" totalsRowDxfId="87"/>
    <tableColumn id="2" xr3:uid="{C3801F38-8D42-49FF-84D3-24FA4D5BEDE0}" name="Site Reference Number" dataDxfId="84" totalsRowDxfId="85"/>
    <tableColumn id="3" xr3:uid="{DF10A3A6-9893-42FD-9203-722F9559EBC8}" name="Site Description" dataDxfId="82" totalsRowDxfId="83"/>
    <tableColumn id="4" xr3:uid="{FF52075F-0AB1-497F-9854-21126DCA9BEB}" name="Comments" dataDxfId="80" totalsRowDxfId="81"/>
    <tableColumn id="5" xr3:uid="{FB9FD60A-F31E-4A0A-A964-8C2E7947D449}" name="Sequential Location" dataDxfId="78" totalsRowDxfId="79"/>
    <tableColumn id="6" xr3:uid="{0EEC1670-5573-4EFB-960C-F575577A1F6E}" name="Land Classification" dataDxfId="76" totalsRowDxfId="77"/>
    <tableColumn id="7" xr3:uid="{6FDDA407-ECB2-4501-AA4E-34C3A0EE4626}" name="Ease of Access to Public Transport" dataDxfId="74" totalsRowDxfId="75"/>
    <tableColumn id="8" xr3:uid="{66DFB1B8-62E6-4665-A6F8-0A95C210F414}" name="Ease of Walking and Cycling" dataDxfId="72" totalsRowDxfId="73"/>
    <tableColumn id="9" xr3:uid="{98C59FF2-C89A-4FFA-910E-2CD67D2ED8D3}" name="Planning Status" dataDxfId="70" totalsRowDxfId="71"/>
    <tableColumn id="10" xr3:uid="{152B1CF4-C52A-46E6-B244-AE126FD37E83}" name="Character of Area" dataDxfId="68" totalsRowDxfId="69"/>
    <tableColumn id="11" xr3:uid="{6F292AFC-F74C-4E20-8434-A5B9A738A4FB}" name="Redevelopment Opportunities" dataDxfId="66" totalsRowDxfId="67"/>
    <tableColumn id="12" xr3:uid="{E9EF9D1E-9DCC-4C01-8FB6-26BB67B9CB67}" name="Vacant Land" dataDxfId="64" totalsRowDxfId="65"/>
    <tableColumn id="13" xr3:uid="{9EE0E450-A4C3-4F4F-932C-BA685FB30BE2}" name="Vacant Buildings" dataDxfId="62" totalsRowDxfId="63"/>
    <tableColumn id="14" xr3:uid="{AF33F172-3FD6-4AAF-B6CE-8382AD544817}" name="Nature of Existing Tenants" dataDxfId="60" totalsRowDxfId="61"/>
    <tableColumn id="15" xr3:uid="{6965EE3E-2BE3-4919-BAAB-4A8E58D6685B}" name="Quality of Existing Buildings/Land &amp; Internal and External Environment" dataDxfId="58" totalsRowDxfId="59"/>
    <tableColumn id="16" xr3:uid="{69FA0873-E8E6-408F-9578-4860FA475A66}" name="Quality of the Surrounding Environment" dataDxfId="56" totalsRowDxfId="57"/>
    <tableColumn id="17" xr3:uid="{8168B79B-F0F5-4AB1-B172-DC35C8D97373}" name="Amenity Impacts (e.g. noise, dust, smell, car/HGV traffic" dataDxfId="54" totalsRowDxfId="55"/>
    <tableColumn id="18" xr3:uid="{9E706BAB-2D78-4507-9F21-0492C31D6569}" name="Adjoining Land Uses" dataDxfId="52" totalsRowDxfId="53"/>
    <tableColumn id="19" xr3:uid="{9554F7D5-D387-4E1F-B868-680806E8A144}" name="Neighbouring Uses Around the Site" dataDxfId="50" totalsRowDxfId="51"/>
    <tableColumn id="20" xr3:uid="{FF41394E-246D-4B90-8F57-2DA798ED4A1A}" name="Prominence of Site" dataDxfId="48" totalsRowDxfId="49"/>
    <tableColumn id="21" xr3:uid="{9638794B-58AB-4C0F-B499-D7514C8A04FA}" name="On-site Amenities" dataDxfId="46" totalsRowDxfId="47"/>
    <tableColumn id="22" xr3:uid="{18861163-A59D-4FD2-8867-FA6A904B82A7}" name="Local Amenities" dataDxfId="44" totalsRowDxfId="45"/>
    <tableColumn id="23" xr3:uid="{9F775267-E20A-45E6-B0BE-85B4404B3768}" name="Ease of Access to the Grid/Strategic Road Network" dataDxfId="42" totalsRowDxfId="43"/>
    <tableColumn id="24" xr3:uid="{3AF16273-C7AA-46C8-9D80-C729CFE82123}" name="Quality of Local Road Access" dataDxfId="40" totalsRowDxfId="41"/>
    <tableColumn id="25" xr3:uid="{9F7036C1-90A4-4703-AA77-A0805AB51E9F}" name="Quality of Site Access" dataDxfId="38" totalsRowDxfId="39"/>
    <tableColumn id="26" xr3:uid="{B84B2BFE-065A-4A36-83C4-462A42AD3482}" name="Is Parking Adequate for Uses within the Site?" dataDxfId="36" totalsRowDxfId="37"/>
    <tableColumn id="27" xr3:uid="{136D1EE3-943A-4543-A442-D2B3B62C2F1E}" name="Amount of Time the Site has been Potentially Available" dataDxfId="34" totalsRowDxfId="35"/>
    <tableColumn id="28" xr3:uid="{BA64C6E7-9005-451E-921B-5E0F2E9C0A19}" name="Availability" dataDxfId="32" totalsRowDxfId="33"/>
    <tableColumn id="29" xr3:uid="{56E589C8-BE45-4DA4-91BD-22FB3A8BEFBF}" name="Market Activity" dataDxfId="30" totalsRowDxfId="31"/>
    <tableColumn id="30" xr3:uid="{E3F613F6-AA44-4D3F-A872-15C3AA6E75AC}" name="Marketing and Enquiry Interest" dataDxfId="28" totalsRowDxfId="29"/>
    <tableColumn id="31" xr3:uid="{BF84A560-EA4D-4FBE-8ADE-567CD0C6B093}" name="Ownership Aspirations" dataDxfId="26" totalsRowDxfId="27"/>
    <tableColumn id="32" xr3:uid="{C32B82DF-40B1-4FFA-8FFC-7AB0B6E92B51}" name="Environmental Constraints and Abnormal Development Requirements" dataDxfId="24" totalsRowDxfId="25"/>
    <tableColumn id="33" xr3:uid="{5BE12ECE-3527-4385-BD54-9A32A9D287B0}" name="Physical Site Features" dataDxfId="22" totalsRowDxfId="23"/>
    <tableColumn id="34" xr3:uid="{EA0119CC-3BA0-436E-ABAB-5ED4E5B0A242}" name="Ground Conditions/Contamination" dataDxfId="20" totalsRowDxfId="21"/>
    <tableColumn id="35" xr3:uid="{3ABE10BE-49E1-48DB-A4EC-EAB2E93672EB}" name="Flooding" dataDxfId="18" totalsRowDxfId="19"/>
    <tableColumn id="36" xr3:uid="{392D7403-C16D-449B-BFF0-9C13A7FF2839}" name="Obstacles to Development" dataDxfId="16" totalsRowDxfId="17"/>
    <tableColumn id="46" xr3:uid="{1F298FD0-4498-4FB5-9376-BF6A55A6375D}" name="Multiple Deprivation Indices" dataDxfId="14" totalsRowDxfId="15"/>
    <tableColumn id="47" xr3:uid="{4D23595A-3299-4646-BD9F-5A2AA171258D}" name="Conclusions and Comments" dataDxfId="12" totalsRowDxfId="13"/>
    <tableColumn id="37" xr3:uid="{561A2958-6618-4D2E-A03A-88002B319AF2}" name="Total Score of Quantitative Indicators" dataDxfId="10" totalsRowDxfId="11"/>
    <tableColumn id="38" xr3:uid="{A14B7835-225A-46E5-90CE-C384F0AB7B1D}" name="22/05/2025 Update" dataDxfId="8" totalsRowDxfId="9"/>
    <tableColumn id="39" xr3:uid="{C629B867-BDB2-412E-B93C-6926838D9E5C}" name="Pre Regulation 19 Update" dataDxfId="6" totalsRowDxfId="7"/>
    <tableColumn id="40" xr3:uid="{B9495553-9DC1-4304-B274-F9C39EC9661D}" name="Allocated (Yes/No)" dataDxfId="4" totalsRowDxfId="5"/>
    <tableColumn id="43" xr3:uid="{3FEF820C-C9AE-4E59-BB8F-FB0F6E1314DC}" name="Site Area of Allocated Sites in Hectares" dataDxfId="2" totalsRowDxfId="3"/>
    <tableColumn id="41" xr3:uid="{2FB66A19-6ABE-4ABF-A3A7-D0B497628528}" name="Map (see Policy Maps for interactive and PDF maps to scale)" dataDxfId="0" totalsRowDxfId="1"/>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A2431-D665-447E-BEAC-F4D745BE727D}">
  <dimension ref="A1:AM6"/>
  <sheetViews>
    <sheetView workbookViewId="0">
      <pane xSplit="1" ySplit="1" topLeftCell="D2" activePane="bottomRight" state="frozen"/>
      <selection pane="bottomRight" activeCell="AF2" sqref="AF2"/>
      <selection pane="bottomLeft" activeCell="A2" sqref="A2"/>
      <selection pane="topRight" activeCell="B1" sqref="B1"/>
    </sheetView>
  </sheetViews>
  <sheetFormatPr defaultRowHeight="14.45"/>
  <cols>
    <col min="2" max="14" width="17.140625" customWidth="1"/>
    <col min="15" max="15" width="21.85546875" customWidth="1"/>
    <col min="16" max="16" width="22.5703125" customWidth="1"/>
    <col min="17" max="39" width="17.140625" customWidth="1"/>
  </cols>
  <sheetData>
    <row r="1" spans="1:39" ht="76.5" customHeight="1" thickBot="1">
      <c r="A1" s="8" t="s">
        <v>0</v>
      </c>
      <c r="B1" s="1" t="s">
        <v>1</v>
      </c>
      <c r="C1" s="2" t="s">
        <v>2</v>
      </c>
      <c r="D1" s="3" t="s">
        <v>3</v>
      </c>
      <c r="E1" s="2" t="s">
        <v>4</v>
      </c>
      <c r="F1" s="3" t="s">
        <v>5</v>
      </c>
      <c r="G1" s="2" t="s">
        <v>6</v>
      </c>
      <c r="H1" s="3" t="s">
        <v>7</v>
      </c>
      <c r="I1" s="3" t="s">
        <v>8</v>
      </c>
      <c r="J1" s="3" t="s">
        <v>9</v>
      </c>
      <c r="K1" s="3" t="s">
        <v>10</v>
      </c>
      <c r="L1" s="2" t="s">
        <v>11</v>
      </c>
      <c r="M1" s="3" t="s">
        <v>12</v>
      </c>
      <c r="N1" s="3" t="s">
        <v>13</v>
      </c>
      <c r="O1" s="3" t="s">
        <v>14</v>
      </c>
      <c r="P1" s="3" t="s">
        <v>15</v>
      </c>
      <c r="Q1" s="2" t="s">
        <v>16</v>
      </c>
      <c r="R1" s="3" t="s">
        <v>17</v>
      </c>
      <c r="S1" s="3" t="s">
        <v>18</v>
      </c>
      <c r="T1" s="3" t="s">
        <v>19</v>
      </c>
      <c r="U1" s="3" t="s">
        <v>20</v>
      </c>
      <c r="V1" s="3" t="s">
        <v>21</v>
      </c>
      <c r="W1" s="3" t="s">
        <v>22</v>
      </c>
      <c r="X1" s="3" t="s">
        <v>23</v>
      </c>
      <c r="Y1" s="3" t="s">
        <v>24</v>
      </c>
      <c r="Z1" s="3" t="s">
        <v>25</v>
      </c>
      <c r="AA1" s="3" t="s">
        <v>26</v>
      </c>
      <c r="AB1" s="4" t="s">
        <v>27</v>
      </c>
      <c r="AC1" s="2" t="s">
        <v>28</v>
      </c>
      <c r="AD1" s="3" t="s">
        <v>29</v>
      </c>
      <c r="AE1" s="3" t="s">
        <v>30</v>
      </c>
      <c r="AF1" s="2" t="s">
        <v>31</v>
      </c>
      <c r="AG1" s="3" t="s">
        <v>32</v>
      </c>
      <c r="AH1" s="3" t="s">
        <v>33</v>
      </c>
      <c r="AI1" s="3" t="s">
        <v>34</v>
      </c>
      <c r="AJ1" s="2" t="s">
        <v>35</v>
      </c>
      <c r="AK1" s="3" t="s">
        <v>36</v>
      </c>
      <c r="AL1" s="3" t="s">
        <v>37</v>
      </c>
      <c r="AM1" s="2" t="s">
        <v>38</v>
      </c>
    </row>
    <row r="2" spans="1:39" s="6" customFormat="1" ht="114.75" customHeight="1" thickBot="1">
      <c r="A2" s="5">
        <v>1</v>
      </c>
      <c r="B2" s="11" t="s">
        <v>39</v>
      </c>
      <c r="C2" s="11" t="s">
        <v>39</v>
      </c>
      <c r="D2" s="11" t="s">
        <v>39</v>
      </c>
      <c r="E2" s="11" t="s">
        <v>39</v>
      </c>
      <c r="F2" s="11" t="s">
        <v>40</v>
      </c>
      <c r="G2" s="11" t="s">
        <v>41</v>
      </c>
      <c r="H2" s="11" t="s">
        <v>42</v>
      </c>
      <c r="I2" s="11" t="s">
        <v>43</v>
      </c>
      <c r="J2" s="11" t="s">
        <v>44</v>
      </c>
      <c r="K2" s="11" t="s">
        <v>45</v>
      </c>
      <c r="L2" s="11" t="s">
        <v>39</v>
      </c>
      <c r="M2" s="11" t="s">
        <v>39</v>
      </c>
      <c r="N2" s="11" t="s">
        <v>39</v>
      </c>
      <c r="O2" s="11" t="s">
        <v>46</v>
      </c>
      <c r="P2" s="11" t="s">
        <v>47</v>
      </c>
      <c r="Q2" s="13" t="s">
        <v>48</v>
      </c>
      <c r="R2" s="14" t="s">
        <v>49</v>
      </c>
      <c r="S2" s="13" t="s">
        <v>50</v>
      </c>
      <c r="T2" s="11" t="s">
        <v>39</v>
      </c>
      <c r="U2" s="13" t="s">
        <v>51</v>
      </c>
      <c r="V2" s="11" t="s">
        <v>39</v>
      </c>
      <c r="W2" s="13" t="s">
        <v>52</v>
      </c>
      <c r="X2" s="13" t="s">
        <v>53</v>
      </c>
      <c r="Y2" s="13" t="s">
        <v>54</v>
      </c>
      <c r="Z2" s="13" t="s">
        <v>55</v>
      </c>
      <c r="AA2" s="11" t="s">
        <v>39</v>
      </c>
      <c r="AB2" s="13" t="s">
        <v>56</v>
      </c>
      <c r="AC2" s="11" t="s">
        <v>57</v>
      </c>
      <c r="AD2" s="11" t="s">
        <v>58</v>
      </c>
      <c r="AE2" s="14" t="s">
        <v>59</v>
      </c>
      <c r="AF2" s="14" t="s">
        <v>60</v>
      </c>
      <c r="AG2" s="14" t="s">
        <v>61</v>
      </c>
      <c r="AH2" s="14" t="s">
        <v>62</v>
      </c>
      <c r="AI2" s="14" t="s">
        <v>63</v>
      </c>
      <c r="AJ2" s="14" t="s">
        <v>64</v>
      </c>
      <c r="AK2" s="14" t="s">
        <v>65</v>
      </c>
      <c r="AL2" s="14" t="s">
        <v>66</v>
      </c>
      <c r="AM2" s="11" t="s">
        <v>39</v>
      </c>
    </row>
    <row r="3" spans="1:39" s="6" customFormat="1" ht="114.75" customHeight="1" thickBot="1">
      <c r="A3" s="7">
        <v>2</v>
      </c>
      <c r="B3" s="11" t="s">
        <v>39</v>
      </c>
      <c r="C3" s="11" t="s">
        <v>39</v>
      </c>
      <c r="D3" s="11" t="s">
        <v>39</v>
      </c>
      <c r="E3" s="11" t="s">
        <v>39</v>
      </c>
      <c r="F3" s="11" t="s">
        <v>67</v>
      </c>
      <c r="G3" s="11" t="s">
        <v>68</v>
      </c>
      <c r="H3" s="11" t="s">
        <v>69</v>
      </c>
      <c r="I3" s="11" t="s">
        <v>70</v>
      </c>
      <c r="J3" s="11" t="s">
        <v>71</v>
      </c>
      <c r="K3" s="11" t="s">
        <v>72</v>
      </c>
      <c r="L3" s="11" t="s">
        <v>39</v>
      </c>
      <c r="M3" s="11" t="s">
        <v>39</v>
      </c>
      <c r="N3" s="11" t="s">
        <v>39</v>
      </c>
      <c r="O3" s="11" t="s">
        <v>73</v>
      </c>
      <c r="P3" s="11" t="s">
        <v>74</v>
      </c>
      <c r="Q3" s="13" t="s">
        <v>75</v>
      </c>
      <c r="R3" s="14" t="s">
        <v>76</v>
      </c>
      <c r="S3" s="13" t="s">
        <v>77</v>
      </c>
      <c r="T3" s="11" t="s">
        <v>39</v>
      </c>
      <c r="U3" s="13" t="s">
        <v>78</v>
      </c>
      <c r="V3" s="11" t="s">
        <v>39</v>
      </c>
      <c r="W3" s="13" t="s">
        <v>79</v>
      </c>
      <c r="X3" s="13" t="s">
        <v>80</v>
      </c>
      <c r="Y3" s="13" t="s">
        <v>81</v>
      </c>
      <c r="Z3" s="13" t="s">
        <v>82</v>
      </c>
      <c r="AA3" s="11" t="s">
        <v>39</v>
      </c>
      <c r="AB3" s="13" t="s">
        <v>83</v>
      </c>
      <c r="AC3" s="11" t="s">
        <v>84</v>
      </c>
      <c r="AD3" s="11" t="s">
        <v>85</v>
      </c>
      <c r="AE3" s="14" t="s">
        <v>86</v>
      </c>
      <c r="AF3" s="14" t="s">
        <v>87</v>
      </c>
      <c r="AG3" s="14" t="s">
        <v>88</v>
      </c>
      <c r="AH3" s="14" t="s">
        <v>89</v>
      </c>
      <c r="AI3" s="14" t="s">
        <v>90</v>
      </c>
      <c r="AJ3" s="14" t="s">
        <v>91</v>
      </c>
      <c r="AK3" s="14" t="s">
        <v>92</v>
      </c>
      <c r="AL3" s="14" t="s">
        <v>93</v>
      </c>
      <c r="AM3" s="11" t="s">
        <v>39</v>
      </c>
    </row>
    <row r="4" spans="1:39" s="6" customFormat="1" ht="114.75" customHeight="1" thickBot="1">
      <c r="A4" s="7">
        <v>3</v>
      </c>
      <c r="B4" s="11" t="s">
        <v>39</v>
      </c>
      <c r="C4" s="11" t="s">
        <v>39</v>
      </c>
      <c r="D4" s="11" t="s">
        <v>39</v>
      </c>
      <c r="E4" s="11" t="s">
        <v>39</v>
      </c>
      <c r="F4" s="11" t="s">
        <v>94</v>
      </c>
      <c r="G4" s="11" t="s">
        <v>39</v>
      </c>
      <c r="H4" s="11" t="s">
        <v>95</v>
      </c>
      <c r="I4" s="11" t="s">
        <v>96</v>
      </c>
      <c r="J4" s="11" t="s">
        <v>97</v>
      </c>
      <c r="K4" s="11" t="s">
        <v>98</v>
      </c>
      <c r="L4" s="11" t="s">
        <v>39</v>
      </c>
      <c r="M4" s="11" t="s">
        <v>39</v>
      </c>
      <c r="N4" s="11" t="s">
        <v>39</v>
      </c>
      <c r="O4" s="11" t="s">
        <v>99</v>
      </c>
      <c r="P4" s="11" t="s">
        <v>100</v>
      </c>
      <c r="Q4" s="13" t="s">
        <v>101</v>
      </c>
      <c r="R4" s="14" t="s">
        <v>102</v>
      </c>
      <c r="S4" s="13" t="s">
        <v>103</v>
      </c>
      <c r="T4" s="11" t="s">
        <v>39</v>
      </c>
      <c r="U4" s="13" t="s">
        <v>104</v>
      </c>
      <c r="V4" s="11" t="s">
        <v>39</v>
      </c>
      <c r="W4" s="13" t="s">
        <v>105</v>
      </c>
      <c r="X4" s="13" t="s">
        <v>106</v>
      </c>
      <c r="Y4" s="13" t="s">
        <v>107</v>
      </c>
      <c r="Z4" s="13" t="s">
        <v>108</v>
      </c>
      <c r="AA4" s="11" t="s">
        <v>39</v>
      </c>
      <c r="AB4" s="13" t="s">
        <v>109</v>
      </c>
      <c r="AC4" s="11" t="s">
        <v>39</v>
      </c>
      <c r="AD4" s="11" t="s">
        <v>39</v>
      </c>
      <c r="AE4" s="14" t="s">
        <v>110</v>
      </c>
      <c r="AF4" s="14" t="s">
        <v>111</v>
      </c>
      <c r="AG4" s="14" t="s">
        <v>112</v>
      </c>
      <c r="AH4" s="14" t="s">
        <v>113</v>
      </c>
      <c r="AI4" s="15" t="s">
        <v>114</v>
      </c>
      <c r="AJ4" s="14" t="s">
        <v>115</v>
      </c>
      <c r="AK4" s="14" t="s">
        <v>116</v>
      </c>
      <c r="AL4" s="14" t="s">
        <v>117</v>
      </c>
      <c r="AM4" s="11" t="s">
        <v>39</v>
      </c>
    </row>
    <row r="5" spans="1:39" s="6" customFormat="1" ht="114.75" customHeight="1" thickBot="1">
      <c r="A5" s="7">
        <v>4</v>
      </c>
      <c r="B5" s="11" t="s">
        <v>39</v>
      </c>
      <c r="C5" s="11" t="s">
        <v>39</v>
      </c>
      <c r="D5" s="11" t="s">
        <v>39</v>
      </c>
      <c r="E5" s="11" t="s">
        <v>39</v>
      </c>
      <c r="F5" s="11" t="s">
        <v>118</v>
      </c>
      <c r="G5" s="11" t="s">
        <v>39</v>
      </c>
      <c r="H5" s="11" t="s">
        <v>119</v>
      </c>
      <c r="I5" s="11" t="s">
        <v>120</v>
      </c>
      <c r="J5" s="11" t="s">
        <v>121</v>
      </c>
      <c r="K5" s="11" t="s">
        <v>122</v>
      </c>
      <c r="L5" s="11" t="s">
        <v>39</v>
      </c>
      <c r="M5" s="11" t="s">
        <v>39</v>
      </c>
      <c r="N5" s="11" t="s">
        <v>39</v>
      </c>
      <c r="O5" s="11" t="s">
        <v>123</v>
      </c>
      <c r="P5" s="11" t="s">
        <v>124</v>
      </c>
      <c r="Q5" s="13" t="s">
        <v>125</v>
      </c>
      <c r="R5" s="14" t="s">
        <v>126</v>
      </c>
      <c r="S5" s="13" t="s">
        <v>127</v>
      </c>
      <c r="T5" s="11" t="s">
        <v>39</v>
      </c>
      <c r="U5" s="13" t="s">
        <v>128</v>
      </c>
      <c r="V5" s="11" t="s">
        <v>39</v>
      </c>
      <c r="W5" s="13" t="s">
        <v>129</v>
      </c>
      <c r="X5" s="13" t="s">
        <v>130</v>
      </c>
      <c r="Y5" s="13" t="s">
        <v>131</v>
      </c>
      <c r="Z5" s="13" t="s">
        <v>132</v>
      </c>
      <c r="AA5" s="11" t="s">
        <v>39</v>
      </c>
      <c r="AB5" s="11" t="s">
        <v>39</v>
      </c>
      <c r="AC5" s="11" t="s">
        <v>39</v>
      </c>
      <c r="AD5" s="11" t="s">
        <v>39</v>
      </c>
      <c r="AE5" s="14" t="s">
        <v>133</v>
      </c>
      <c r="AF5" s="14" t="s">
        <v>134</v>
      </c>
      <c r="AG5" s="16" t="s">
        <v>135</v>
      </c>
      <c r="AH5" s="14" t="s">
        <v>136</v>
      </c>
      <c r="AI5" s="14" t="s">
        <v>137</v>
      </c>
      <c r="AJ5" s="14" t="s">
        <v>138</v>
      </c>
      <c r="AK5" s="14" t="s">
        <v>139</v>
      </c>
      <c r="AL5" s="14" t="s">
        <v>140</v>
      </c>
      <c r="AM5" s="11" t="s">
        <v>39</v>
      </c>
    </row>
    <row r="6" spans="1:39" s="6" customFormat="1" ht="114.75" customHeight="1" thickBot="1">
      <c r="A6" s="5">
        <v>5</v>
      </c>
      <c r="B6" s="11" t="s">
        <v>39</v>
      </c>
      <c r="C6" s="11" t="s">
        <v>39</v>
      </c>
      <c r="D6" s="11" t="s">
        <v>39</v>
      </c>
      <c r="E6" s="11" t="s">
        <v>39</v>
      </c>
      <c r="F6" s="11" t="s">
        <v>39</v>
      </c>
      <c r="G6" s="11" t="s">
        <v>39</v>
      </c>
      <c r="H6" s="11" t="s">
        <v>39</v>
      </c>
      <c r="I6" s="11" t="s">
        <v>39</v>
      </c>
      <c r="J6" s="11" t="s">
        <v>141</v>
      </c>
      <c r="K6" s="11" t="s">
        <v>142</v>
      </c>
      <c r="L6" s="11" t="s">
        <v>39</v>
      </c>
      <c r="M6" s="11" t="s">
        <v>39</v>
      </c>
      <c r="N6" s="11" t="s">
        <v>39</v>
      </c>
      <c r="O6" s="11" t="s">
        <v>143</v>
      </c>
      <c r="P6" s="11" t="s">
        <v>39</v>
      </c>
      <c r="Q6" s="11" t="s">
        <v>39</v>
      </c>
      <c r="R6" s="11" t="s">
        <v>39</v>
      </c>
      <c r="S6" s="11" t="s">
        <v>39</v>
      </c>
      <c r="T6" s="11" t="s">
        <v>39</v>
      </c>
      <c r="U6" s="13" t="s">
        <v>144</v>
      </c>
      <c r="V6" s="11" t="s">
        <v>39</v>
      </c>
      <c r="W6" s="13" t="s">
        <v>145</v>
      </c>
      <c r="X6" s="11" t="s">
        <v>39</v>
      </c>
      <c r="Y6" s="11" t="s">
        <v>39</v>
      </c>
      <c r="Z6" s="11" t="s">
        <v>39</v>
      </c>
      <c r="AA6" s="11" t="s">
        <v>39</v>
      </c>
      <c r="AB6" s="11" t="s">
        <v>39</v>
      </c>
      <c r="AC6" s="11" t="s">
        <v>39</v>
      </c>
      <c r="AD6" s="11" t="s">
        <v>39</v>
      </c>
      <c r="AE6" s="11" t="s">
        <v>39</v>
      </c>
      <c r="AF6" s="11" t="s">
        <v>39</v>
      </c>
      <c r="AG6" s="11" t="s">
        <v>39</v>
      </c>
      <c r="AH6" s="11" t="s">
        <v>39</v>
      </c>
      <c r="AI6" s="11" t="s">
        <v>39</v>
      </c>
      <c r="AJ6" s="11" t="s">
        <v>39</v>
      </c>
      <c r="AK6" s="12" t="s">
        <v>146</v>
      </c>
      <c r="AL6" s="11" t="s">
        <v>39</v>
      </c>
      <c r="AM6" s="11" t="s">
        <v>39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3DD60-7D2E-42F0-B559-DD9A5B7502D6}">
  <dimension ref="A1:AR49"/>
  <sheetViews>
    <sheetView tabSelected="1" zoomScale="90" zoomScaleNormal="90" workbookViewId="0">
      <pane xSplit="2" ySplit="3" topLeftCell="AI19" activePane="bottomRight" state="frozen"/>
      <selection pane="bottomRight" activeCell="AO21" sqref="AO21"/>
      <selection pane="bottomLeft" activeCell="A4" sqref="A4"/>
      <selection pane="topRight" activeCell="C1" sqref="C1"/>
    </sheetView>
  </sheetViews>
  <sheetFormatPr defaultColWidth="8.7109375" defaultRowHeight="14.45"/>
  <cols>
    <col min="1" max="1" width="23.7109375" style="6" customWidth="1"/>
    <col min="2" max="2" width="16.5703125" style="6" customWidth="1"/>
    <col min="3" max="3" width="23.85546875" style="6" customWidth="1"/>
    <col min="4" max="4" width="68.7109375" style="6" customWidth="1"/>
    <col min="5" max="5" width="20.140625" style="6" customWidth="1"/>
    <col min="6" max="6" width="15.7109375" style="6" customWidth="1"/>
    <col min="7" max="8" width="15.42578125" style="6" customWidth="1"/>
    <col min="9" max="9" width="14.28515625" style="6" customWidth="1"/>
    <col min="10" max="10" width="16.42578125" style="6" customWidth="1"/>
    <col min="11" max="11" width="17.5703125" style="6" bestFit="1" customWidth="1"/>
    <col min="12" max="12" width="12" style="6" customWidth="1"/>
    <col min="13" max="13" width="14.42578125" style="6" customWidth="1"/>
    <col min="14" max="14" width="12" style="6" customWidth="1"/>
    <col min="15" max="15" width="17.7109375" style="6" customWidth="1"/>
    <col min="16" max="16" width="14.7109375" style="6" customWidth="1"/>
    <col min="17" max="17" width="18" style="6" customWidth="1"/>
    <col min="18" max="18" width="17.7109375" style="6" customWidth="1"/>
    <col min="19" max="19" width="18.85546875" style="6" bestFit="1" customWidth="1"/>
    <col min="20" max="20" width="12.85546875" style="6" customWidth="1"/>
    <col min="21" max="21" width="17.85546875" style="6" customWidth="1"/>
    <col min="22" max="22" width="16.5703125" style="6" customWidth="1"/>
    <col min="23" max="23" width="19.28515625" style="6" customWidth="1"/>
    <col min="24" max="25" width="12" style="6" customWidth="1"/>
    <col min="26" max="26" width="16.42578125" style="6" customWidth="1"/>
    <col min="27" max="27" width="19.7109375" style="6" bestFit="1" customWidth="1"/>
    <col min="28" max="28" width="16.5703125" style="6" customWidth="1"/>
    <col min="29" max="30" width="12" style="6" customWidth="1"/>
    <col min="31" max="31" width="17.140625" style="6" customWidth="1"/>
    <col min="32" max="32" width="21.85546875" style="6" customWidth="1"/>
    <col min="33" max="33" width="15" style="6" customWidth="1"/>
    <col min="34" max="34" width="15.28515625" style="6" customWidth="1"/>
    <col min="35" max="35" width="13.7109375" style="6" customWidth="1"/>
    <col min="36" max="36" width="24.140625" style="6" customWidth="1"/>
    <col min="37" max="37" width="24.7109375" style="6" customWidth="1"/>
    <col min="38" max="38" width="64.42578125" style="6" customWidth="1"/>
    <col min="39" max="39" width="19.5703125" style="6" customWidth="1"/>
    <col min="40" max="40" width="31.28515625" style="6" customWidth="1"/>
    <col min="41" max="41" width="53.5703125" style="6" customWidth="1"/>
    <col min="42" max="42" width="21.5703125" style="6" customWidth="1"/>
    <col min="43" max="43" width="17.42578125" style="6" customWidth="1"/>
    <col min="44" max="44" width="29.5703125" style="6" customWidth="1"/>
    <col min="45" max="45" width="18.140625" style="6" customWidth="1"/>
    <col min="46" max="16384" width="8.7109375" style="6"/>
  </cols>
  <sheetData>
    <row r="1" spans="1:44" s="50" customFormat="1" ht="24.95">
      <c r="A1" s="48" t="s">
        <v>147</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row>
    <row r="2" spans="1:44" s="25" customFormat="1" ht="75">
      <c r="A2" s="47" t="s">
        <v>148</v>
      </c>
      <c r="B2" s="47"/>
      <c r="C2" s="47"/>
      <c r="D2" s="47"/>
      <c r="E2" s="47" t="s">
        <v>149</v>
      </c>
      <c r="F2" s="47"/>
      <c r="G2" s="47"/>
      <c r="H2" s="47"/>
      <c r="I2" s="47" t="s">
        <v>150</v>
      </c>
      <c r="J2" s="47"/>
      <c r="K2" s="47"/>
      <c r="L2" s="47"/>
      <c r="M2" s="47"/>
      <c r="N2" s="47"/>
      <c r="O2" s="47"/>
      <c r="P2" s="47"/>
      <c r="Q2" s="47"/>
      <c r="R2" s="47"/>
      <c r="S2" s="47"/>
      <c r="T2" s="47"/>
      <c r="U2" s="47"/>
      <c r="V2" s="47"/>
      <c r="W2" s="47"/>
      <c r="X2" s="47"/>
      <c r="Y2" s="47"/>
      <c r="Z2" s="47"/>
      <c r="AA2" s="47"/>
      <c r="AB2" s="47"/>
      <c r="AC2" s="47"/>
      <c r="AD2" s="47"/>
      <c r="AE2" s="47"/>
      <c r="AF2" s="47" t="s">
        <v>151</v>
      </c>
      <c r="AG2" s="47"/>
      <c r="AH2" s="47"/>
      <c r="AI2" s="47"/>
      <c r="AJ2" s="31" t="s">
        <v>152</v>
      </c>
      <c r="AK2" s="31" t="s">
        <v>153</v>
      </c>
      <c r="AL2" s="31" t="s">
        <v>154</v>
      </c>
      <c r="AM2" s="31" t="s">
        <v>155</v>
      </c>
      <c r="AN2" s="32"/>
      <c r="AO2" s="32"/>
    </row>
    <row r="3" spans="1:44" s="17" customFormat="1" ht="84">
      <c r="A3" s="33" t="s">
        <v>1</v>
      </c>
      <c r="B3" s="22" t="s">
        <v>2</v>
      </c>
      <c r="C3" s="22" t="s">
        <v>3</v>
      </c>
      <c r="D3" s="22" t="s">
        <v>4</v>
      </c>
      <c r="E3" s="22" t="s">
        <v>5</v>
      </c>
      <c r="F3" s="22" t="s">
        <v>6</v>
      </c>
      <c r="G3" s="22" t="s">
        <v>156</v>
      </c>
      <c r="H3" s="22" t="s">
        <v>8</v>
      </c>
      <c r="I3" s="22" t="s">
        <v>9</v>
      </c>
      <c r="J3" s="22" t="s">
        <v>10</v>
      </c>
      <c r="K3" s="22" t="s">
        <v>11</v>
      </c>
      <c r="L3" s="22" t="s">
        <v>12</v>
      </c>
      <c r="M3" s="22" t="s">
        <v>13</v>
      </c>
      <c r="N3" s="22" t="s">
        <v>14</v>
      </c>
      <c r="O3" s="22" t="s">
        <v>157</v>
      </c>
      <c r="P3" s="22" t="s">
        <v>158</v>
      </c>
      <c r="Q3" s="22" t="s">
        <v>17</v>
      </c>
      <c r="R3" s="22" t="s">
        <v>18</v>
      </c>
      <c r="S3" s="22" t="s">
        <v>159</v>
      </c>
      <c r="T3" s="22" t="s">
        <v>20</v>
      </c>
      <c r="U3" s="22" t="s">
        <v>160</v>
      </c>
      <c r="V3" s="22" t="s">
        <v>22</v>
      </c>
      <c r="W3" s="22" t="s">
        <v>161</v>
      </c>
      <c r="X3" s="22" t="s">
        <v>162</v>
      </c>
      <c r="Y3" s="22" t="s">
        <v>163</v>
      </c>
      <c r="Z3" s="22" t="s">
        <v>164</v>
      </c>
      <c r="AA3" s="22" t="s">
        <v>165</v>
      </c>
      <c r="AB3" s="22" t="s">
        <v>28</v>
      </c>
      <c r="AC3" s="22" t="s">
        <v>29</v>
      </c>
      <c r="AD3" s="22" t="s">
        <v>166</v>
      </c>
      <c r="AE3" s="22" t="s">
        <v>167</v>
      </c>
      <c r="AF3" s="22" t="s">
        <v>168</v>
      </c>
      <c r="AG3" s="22" t="s">
        <v>33</v>
      </c>
      <c r="AH3" s="22" t="s">
        <v>169</v>
      </c>
      <c r="AI3" s="22" t="s">
        <v>35</v>
      </c>
      <c r="AJ3" s="22" t="s">
        <v>170</v>
      </c>
      <c r="AK3" s="22" t="s">
        <v>37</v>
      </c>
      <c r="AL3" s="22" t="s">
        <v>38</v>
      </c>
      <c r="AM3" s="22" t="s">
        <v>171</v>
      </c>
      <c r="AN3" s="41" t="s">
        <v>172</v>
      </c>
      <c r="AO3" s="41" t="s">
        <v>173</v>
      </c>
      <c r="AP3" s="22" t="s">
        <v>174</v>
      </c>
      <c r="AQ3" s="34" t="s">
        <v>175</v>
      </c>
      <c r="AR3" s="18" t="s">
        <v>176</v>
      </c>
    </row>
    <row r="4" spans="1:44" s="17" customFormat="1" ht="152.1" customHeight="1">
      <c r="A4" s="35" t="s">
        <v>177</v>
      </c>
      <c r="B4" s="20" t="str">
        <f>'Helper Sheet'!A2</f>
        <v>EMP 1</v>
      </c>
      <c r="C4" s="18" t="s">
        <v>178</v>
      </c>
      <c r="D4" s="18" t="s">
        <v>179</v>
      </c>
      <c r="E4" s="18">
        <v>2</v>
      </c>
      <c r="F4" s="18">
        <v>1</v>
      </c>
      <c r="G4" s="18">
        <v>2</v>
      </c>
      <c r="H4" s="18">
        <v>2</v>
      </c>
      <c r="I4" s="18">
        <v>2</v>
      </c>
      <c r="J4" s="18">
        <v>2</v>
      </c>
      <c r="K4" s="18" t="s">
        <v>180</v>
      </c>
      <c r="L4" s="18" t="s">
        <v>180</v>
      </c>
      <c r="M4" s="18" t="s">
        <v>181</v>
      </c>
      <c r="N4" s="18">
        <v>0</v>
      </c>
      <c r="O4" s="18">
        <v>0</v>
      </c>
      <c r="P4" s="18">
        <v>2</v>
      </c>
      <c r="Q4" s="18">
        <v>1</v>
      </c>
      <c r="R4" s="18">
        <v>2</v>
      </c>
      <c r="S4" s="18" t="s">
        <v>182</v>
      </c>
      <c r="T4" s="18">
        <v>2</v>
      </c>
      <c r="U4" s="18" t="s">
        <v>183</v>
      </c>
      <c r="V4" s="18">
        <v>3</v>
      </c>
      <c r="W4" s="18">
        <v>3</v>
      </c>
      <c r="X4" s="18">
        <v>3</v>
      </c>
      <c r="Y4" s="18">
        <v>3</v>
      </c>
      <c r="Z4" s="18" t="s">
        <v>184</v>
      </c>
      <c r="AA4" s="18">
        <v>1</v>
      </c>
      <c r="AB4" s="18" t="s">
        <v>180</v>
      </c>
      <c r="AC4" s="18" t="s">
        <v>180</v>
      </c>
      <c r="AD4" s="18">
        <v>2</v>
      </c>
      <c r="AE4" s="18">
        <v>1</v>
      </c>
      <c r="AF4" s="18">
        <v>3</v>
      </c>
      <c r="AG4" s="18">
        <v>2</v>
      </c>
      <c r="AH4" s="18">
        <v>4</v>
      </c>
      <c r="AI4" s="18">
        <v>4</v>
      </c>
      <c r="AJ4" s="18">
        <v>4</v>
      </c>
      <c r="AK4" s="18">
        <v>4</v>
      </c>
      <c r="AL4" s="18" t="s">
        <v>185</v>
      </c>
      <c r="AM4" s="19">
        <f t="shared" ref="AM4:AM43" si="0">SUM(AD4:AK4,AA4,V4:Y4,T4,N4:R4,E4:J4)</f>
        <v>55</v>
      </c>
      <c r="AN4" s="18" t="s">
        <v>186</v>
      </c>
      <c r="AO4" s="18" t="s">
        <v>187</v>
      </c>
      <c r="AP4" s="18" t="s">
        <v>188</v>
      </c>
      <c r="AQ4" s="36" t="s">
        <v>189</v>
      </c>
      <c r="AR4" s="18" t="s">
        <v>184</v>
      </c>
    </row>
    <row r="5" spans="1:44" s="17" customFormat="1" ht="134.44999999999999" customHeight="1">
      <c r="A5" s="35" t="s">
        <v>190</v>
      </c>
      <c r="B5" s="20" t="str">
        <f>'Helper Sheet'!A3</f>
        <v>EMP 2</v>
      </c>
      <c r="C5" s="18" t="s">
        <v>191</v>
      </c>
      <c r="D5" s="18" t="s">
        <v>192</v>
      </c>
      <c r="E5" s="18">
        <v>2</v>
      </c>
      <c r="F5" s="18">
        <v>1</v>
      </c>
      <c r="G5" s="18">
        <v>2</v>
      </c>
      <c r="H5" s="18">
        <v>4</v>
      </c>
      <c r="I5" s="18">
        <v>2</v>
      </c>
      <c r="J5" s="18">
        <v>4</v>
      </c>
      <c r="K5" s="18" t="s">
        <v>180</v>
      </c>
      <c r="L5" s="18" t="s">
        <v>180</v>
      </c>
      <c r="M5" s="18" t="s">
        <v>193</v>
      </c>
      <c r="N5" s="18">
        <v>0</v>
      </c>
      <c r="O5" s="18">
        <v>0</v>
      </c>
      <c r="P5" s="18">
        <v>4</v>
      </c>
      <c r="Q5" s="18">
        <v>4</v>
      </c>
      <c r="R5" s="18">
        <v>4</v>
      </c>
      <c r="S5" s="18" t="s">
        <v>194</v>
      </c>
      <c r="T5" s="18">
        <v>1</v>
      </c>
      <c r="U5" s="18" t="s">
        <v>195</v>
      </c>
      <c r="V5" s="18">
        <v>2</v>
      </c>
      <c r="W5" s="18">
        <v>3</v>
      </c>
      <c r="X5" s="18">
        <v>4</v>
      </c>
      <c r="Y5" s="18">
        <v>4</v>
      </c>
      <c r="Z5" s="18" t="s">
        <v>180</v>
      </c>
      <c r="AA5" s="18">
        <v>1</v>
      </c>
      <c r="AB5" s="18" t="s">
        <v>180</v>
      </c>
      <c r="AC5" s="18" t="s">
        <v>181</v>
      </c>
      <c r="AD5" s="18">
        <v>2</v>
      </c>
      <c r="AE5" s="18">
        <v>4</v>
      </c>
      <c r="AF5" s="18">
        <v>3</v>
      </c>
      <c r="AG5" s="18">
        <v>2</v>
      </c>
      <c r="AH5" s="18">
        <v>4</v>
      </c>
      <c r="AI5" s="18">
        <v>3</v>
      </c>
      <c r="AJ5" s="18">
        <v>4</v>
      </c>
      <c r="AK5" s="18">
        <v>1</v>
      </c>
      <c r="AL5" s="18" t="s">
        <v>196</v>
      </c>
      <c r="AM5" s="19">
        <f t="shared" si="0"/>
        <v>65</v>
      </c>
      <c r="AN5" s="18" t="s">
        <v>197</v>
      </c>
      <c r="AO5" s="18" t="s">
        <v>198</v>
      </c>
      <c r="AP5" s="18" t="s">
        <v>199</v>
      </c>
      <c r="AQ5" s="36">
        <v>0.6</v>
      </c>
      <c r="AR5" s="18" t="e" vm="1">
        <v>#VALUE!</v>
      </c>
    </row>
    <row r="6" spans="1:44" s="17" customFormat="1" ht="156" customHeight="1">
      <c r="A6" s="35" t="s">
        <v>200</v>
      </c>
      <c r="B6" s="20" t="str">
        <f>'Helper Sheet'!A4</f>
        <v>EMP 3</v>
      </c>
      <c r="C6" s="18" t="s">
        <v>201</v>
      </c>
      <c r="D6" s="18" t="s">
        <v>202</v>
      </c>
      <c r="E6" s="18">
        <v>2</v>
      </c>
      <c r="F6" s="18">
        <v>1</v>
      </c>
      <c r="G6" s="18">
        <v>3</v>
      </c>
      <c r="H6" s="18">
        <v>4</v>
      </c>
      <c r="I6" s="18">
        <v>2</v>
      </c>
      <c r="J6" s="18">
        <v>4</v>
      </c>
      <c r="K6" s="18" t="s">
        <v>180</v>
      </c>
      <c r="L6" s="18" t="s">
        <v>180</v>
      </c>
      <c r="M6" s="18" t="s">
        <v>181</v>
      </c>
      <c r="N6" s="18">
        <v>2</v>
      </c>
      <c r="O6" s="18">
        <v>0</v>
      </c>
      <c r="P6" s="18">
        <v>3</v>
      </c>
      <c r="Q6" s="18">
        <v>3</v>
      </c>
      <c r="R6" s="18">
        <v>3</v>
      </c>
      <c r="S6" s="18" t="s">
        <v>203</v>
      </c>
      <c r="T6" s="18">
        <v>3</v>
      </c>
      <c r="U6" s="18" t="s">
        <v>204</v>
      </c>
      <c r="V6" s="18">
        <v>4</v>
      </c>
      <c r="W6" s="18">
        <v>4</v>
      </c>
      <c r="X6" s="18">
        <v>4</v>
      </c>
      <c r="Y6" s="18">
        <v>4</v>
      </c>
      <c r="Z6" s="18" t="s">
        <v>180</v>
      </c>
      <c r="AA6" s="18">
        <v>1</v>
      </c>
      <c r="AB6" s="18" t="s">
        <v>181</v>
      </c>
      <c r="AC6" s="18" t="s">
        <v>180</v>
      </c>
      <c r="AD6" s="18">
        <v>1</v>
      </c>
      <c r="AE6" s="18">
        <v>3</v>
      </c>
      <c r="AF6" s="18">
        <v>4</v>
      </c>
      <c r="AG6" s="18">
        <v>3</v>
      </c>
      <c r="AH6" s="18">
        <v>4</v>
      </c>
      <c r="AI6" s="18">
        <v>4</v>
      </c>
      <c r="AJ6" s="18">
        <v>4</v>
      </c>
      <c r="AK6" s="18">
        <v>2</v>
      </c>
      <c r="AL6" s="18" t="s">
        <v>205</v>
      </c>
      <c r="AM6" s="19">
        <f t="shared" si="0"/>
        <v>72</v>
      </c>
      <c r="AN6" s="18" t="s">
        <v>197</v>
      </c>
      <c r="AO6" s="18" t="s">
        <v>206</v>
      </c>
      <c r="AP6" s="18" t="s">
        <v>199</v>
      </c>
      <c r="AQ6" s="36">
        <v>1.4</v>
      </c>
      <c r="AR6" s="18" t="e" vm="2">
        <v>#VALUE!</v>
      </c>
    </row>
    <row r="7" spans="1:44" s="17" customFormat="1" ht="141.94999999999999" customHeight="1">
      <c r="A7" s="35" t="s">
        <v>207</v>
      </c>
      <c r="B7" s="20" t="str">
        <f>'Helper Sheet'!A5</f>
        <v>EMP 4</v>
      </c>
      <c r="C7" s="18" t="s">
        <v>201</v>
      </c>
      <c r="D7" s="18" t="s">
        <v>208</v>
      </c>
      <c r="E7" s="18">
        <v>2</v>
      </c>
      <c r="F7" s="18">
        <v>1</v>
      </c>
      <c r="G7" s="18">
        <v>3</v>
      </c>
      <c r="H7" s="18">
        <v>4</v>
      </c>
      <c r="I7" s="18">
        <v>2</v>
      </c>
      <c r="J7" s="18">
        <v>5</v>
      </c>
      <c r="K7" s="18" t="s">
        <v>180</v>
      </c>
      <c r="L7" s="18" t="s">
        <v>180</v>
      </c>
      <c r="M7" s="18" t="s">
        <v>181</v>
      </c>
      <c r="N7" s="18">
        <v>2</v>
      </c>
      <c r="O7" s="18">
        <v>0</v>
      </c>
      <c r="P7" s="18">
        <v>4</v>
      </c>
      <c r="Q7" s="18">
        <v>4</v>
      </c>
      <c r="R7" s="18">
        <v>3</v>
      </c>
      <c r="S7" s="18" t="s">
        <v>209</v>
      </c>
      <c r="T7" s="18">
        <v>1</v>
      </c>
      <c r="U7" s="18" t="s">
        <v>210</v>
      </c>
      <c r="V7" s="18">
        <v>2</v>
      </c>
      <c r="W7" s="18">
        <v>3</v>
      </c>
      <c r="X7" s="18">
        <v>2</v>
      </c>
      <c r="Y7" s="18">
        <v>2</v>
      </c>
      <c r="Z7" s="18" t="s">
        <v>184</v>
      </c>
      <c r="AA7" s="18">
        <v>1</v>
      </c>
      <c r="AB7" s="18" t="s">
        <v>181</v>
      </c>
      <c r="AC7" s="18" t="s">
        <v>181</v>
      </c>
      <c r="AD7" s="18">
        <v>1</v>
      </c>
      <c r="AE7" s="18">
        <v>2</v>
      </c>
      <c r="AF7" s="18">
        <v>2</v>
      </c>
      <c r="AG7" s="18">
        <v>2</v>
      </c>
      <c r="AH7" s="18">
        <v>4</v>
      </c>
      <c r="AI7" s="18">
        <v>2</v>
      </c>
      <c r="AJ7" s="18">
        <v>3</v>
      </c>
      <c r="AK7" s="18">
        <v>1</v>
      </c>
      <c r="AL7" s="18" t="s">
        <v>211</v>
      </c>
      <c r="AM7" s="19">
        <f t="shared" si="0"/>
        <v>58</v>
      </c>
      <c r="AN7" s="18" t="s">
        <v>197</v>
      </c>
      <c r="AO7" s="18" t="s">
        <v>212</v>
      </c>
      <c r="AP7" s="18" t="s">
        <v>199</v>
      </c>
      <c r="AQ7" s="36">
        <v>1</v>
      </c>
      <c r="AR7" s="18" t="e" vm="3">
        <v>#VALUE!</v>
      </c>
    </row>
    <row r="8" spans="1:44" s="17" customFormat="1" ht="66.599999999999994" customHeight="1">
      <c r="A8" s="35" t="s">
        <v>213</v>
      </c>
      <c r="B8" s="20" t="str">
        <f>'Helper Sheet'!A6</f>
        <v>EMP 5</v>
      </c>
      <c r="C8" s="18" t="s">
        <v>201</v>
      </c>
      <c r="D8" s="18" t="s">
        <v>214</v>
      </c>
      <c r="E8" s="18">
        <v>2</v>
      </c>
      <c r="F8" s="18">
        <v>1</v>
      </c>
      <c r="G8" s="18">
        <v>3</v>
      </c>
      <c r="H8" s="18">
        <v>3</v>
      </c>
      <c r="I8" s="18">
        <v>2</v>
      </c>
      <c r="J8" s="18">
        <v>3</v>
      </c>
      <c r="K8" s="18" t="s">
        <v>180</v>
      </c>
      <c r="L8" s="18" t="s">
        <v>180</v>
      </c>
      <c r="M8" s="18" t="s">
        <v>181</v>
      </c>
      <c r="N8" s="18">
        <v>1</v>
      </c>
      <c r="O8" s="18">
        <v>0</v>
      </c>
      <c r="P8" s="18">
        <v>2</v>
      </c>
      <c r="Q8" s="18">
        <v>1</v>
      </c>
      <c r="R8" s="18">
        <v>1</v>
      </c>
      <c r="S8" s="18" t="s">
        <v>215</v>
      </c>
      <c r="T8" s="18">
        <v>1</v>
      </c>
      <c r="U8" s="18" t="s">
        <v>216</v>
      </c>
      <c r="V8" s="18">
        <v>1</v>
      </c>
      <c r="W8" s="18">
        <v>3</v>
      </c>
      <c r="X8" s="18">
        <v>1</v>
      </c>
      <c r="Y8" s="18">
        <v>2</v>
      </c>
      <c r="Z8" s="18" t="s">
        <v>181</v>
      </c>
      <c r="AA8" s="18">
        <v>1</v>
      </c>
      <c r="AB8" s="18" t="s">
        <v>181</v>
      </c>
      <c r="AC8" s="18" t="s">
        <v>181</v>
      </c>
      <c r="AD8" s="18">
        <v>1</v>
      </c>
      <c r="AE8" s="18">
        <v>2</v>
      </c>
      <c r="AF8" s="18">
        <v>2</v>
      </c>
      <c r="AG8" s="18">
        <v>2</v>
      </c>
      <c r="AH8" s="18">
        <v>4</v>
      </c>
      <c r="AI8" s="18">
        <v>4</v>
      </c>
      <c r="AJ8" s="18">
        <v>2</v>
      </c>
      <c r="AK8" s="18">
        <v>4</v>
      </c>
      <c r="AL8" s="18" t="s">
        <v>217</v>
      </c>
      <c r="AM8" s="19">
        <f t="shared" si="0"/>
        <v>49</v>
      </c>
      <c r="AN8" s="18" t="s">
        <v>197</v>
      </c>
      <c r="AO8" s="18" t="s">
        <v>218</v>
      </c>
      <c r="AP8" s="18" t="s">
        <v>188</v>
      </c>
      <c r="AQ8" s="36" t="s">
        <v>189</v>
      </c>
      <c r="AR8" s="18" t="s">
        <v>184</v>
      </c>
    </row>
    <row r="9" spans="1:44" s="29" customFormat="1" ht="150" customHeight="1">
      <c r="A9" s="37" t="s">
        <v>219</v>
      </c>
      <c r="B9" s="27" t="str">
        <f>'Helper Sheet'!A7</f>
        <v>EMP 6</v>
      </c>
      <c r="C9" s="28" t="s">
        <v>201</v>
      </c>
      <c r="D9" s="28" t="s">
        <v>220</v>
      </c>
      <c r="E9" s="28">
        <v>2</v>
      </c>
      <c r="F9" s="28">
        <v>1</v>
      </c>
      <c r="G9" s="28">
        <v>1</v>
      </c>
      <c r="H9" s="28">
        <v>3</v>
      </c>
      <c r="I9" s="28">
        <v>1</v>
      </c>
      <c r="J9" s="28">
        <v>5</v>
      </c>
      <c r="K9" s="28" t="s">
        <v>180</v>
      </c>
      <c r="L9" s="28" t="s">
        <v>180</v>
      </c>
      <c r="M9" s="28" t="s">
        <v>181</v>
      </c>
      <c r="N9" s="28">
        <v>2</v>
      </c>
      <c r="O9" s="28">
        <v>0</v>
      </c>
      <c r="P9" s="28">
        <v>3</v>
      </c>
      <c r="Q9" s="28">
        <v>3</v>
      </c>
      <c r="R9" s="28">
        <v>4</v>
      </c>
      <c r="S9" s="28" t="s">
        <v>221</v>
      </c>
      <c r="T9" s="28">
        <v>3</v>
      </c>
      <c r="U9" s="28" t="s">
        <v>216</v>
      </c>
      <c r="V9" s="28">
        <v>2</v>
      </c>
      <c r="W9" s="28">
        <v>4</v>
      </c>
      <c r="X9" s="28">
        <v>4</v>
      </c>
      <c r="Y9" s="28">
        <v>3</v>
      </c>
      <c r="Z9" s="28" t="s">
        <v>184</v>
      </c>
      <c r="AA9" s="28">
        <v>1</v>
      </c>
      <c r="AB9" s="28" t="s">
        <v>181</v>
      </c>
      <c r="AC9" s="28" t="s">
        <v>181</v>
      </c>
      <c r="AD9" s="28">
        <v>1</v>
      </c>
      <c r="AE9" s="28">
        <v>2</v>
      </c>
      <c r="AF9" s="28">
        <v>4</v>
      </c>
      <c r="AG9" s="28">
        <v>1</v>
      </c>
      <c r="AH9" s="28">
        <v>3</v>
      </c>
      <c r="AI9" s="28">
        <v>3</v>
      </c>
      <c r="AJ9" s="28">
        <v>4</v>
      </c>
      <c r="AK9" s="28">
        <v>1</v>
      </c>
      <c r="AL9" s="28" t="s">
        <v>222</v>
      </c>
      <c r="AM9" s="26">
        <f t="shared" si="0"/>
        <v>61</v>
      </c>
      <c r="AN9" s="28" t="s">
        <v>197</v>
      </c>
      <c r="AO9" s="28" t="s">
        <v>223</v>
      </c>
      <c r="AP9" s="28" t="s">
        <v>199</v>
      </c>
      <c r="AQ9" s="36">
        <v>2.2999999999999998</v>
      </c>
      <c r="AR9" s="18" t="e" vm="4">
        <v>#VALUE!</v>
      </c>
    </row>
    <row r="10" spans="1:44" s="17" customFormat="1" ht="131.44999999999999" customHeight="1">
      <c r="A10" s="35" t="s">
        <v>224</v>
      </c>
      <c r="B10" s="20" t="str">
        <f>'Helper Sheet'!A8</f>
        <v>EMP 7</v>
      </c>
      <c r="C10" s="18" t="s">
        <v>201</v>
      </c>
      <c r="D10" s="18" t="s">
        <v>225</v>
      </c>
      <c r="E10" s="18">
        <v>2</v>
      </c>
      <c r="F10" s="18">
        <v>1</v>
      </c>
      <c r="G10" s="18">
        <v>3</v>
      </c>
      <c r="H10" s="18">
        <v>4</v>
      </c>
      <c r="I10" s="18">
        <v>2</v>
      </c>
      <c r="J10" s="18">
        <v>5</v>
      </c>
      <c r="K10" s="18" t="s">
        <v>180</v>
      </c>
      <c r="L10" s="18" t="s">
        <v>180</v>
      </c>
      <c r="M10" s="18" t="s">
        <v>181</v>
      </c>
      <c r="N10" s="18">
        <v>4</v>
      </c>
      <c r="O10" s="18">
        <v>0</v>
      </c>
      <c r="P10" s="18">
        <v>3</v>
      </c>
      <c r="Q10" s="18">
        <v>3</v>
      </c>
      <c r="R10" s="18">
        <v>3</v>
      </c>
      <c r="S10" s="18" t="s">
        <v>226</v>
      </c>
      <c r="T10" s="18">
        <v>3</v>
      </c>
      <c r="U10" s="18" t="s">
        <v>227</v>
      </c>
      <c r="V10" s="18">
        <v>2</v>
      </c>
      <c r="W10" s="18">
        <v>4</v>
      </c>
      <c r="X10" s="18">
        <v>3</v>
      </c>
      <c r="Y10" s="18">
        <v>2</v>
      </c>
      <c r="Z10" s="18" t="s">
        <v>184</v>
      </c>
      <c r="AA10" s="18">
        <v>1</v>
      </c>
      <c r="AB10" s="18" t="s">
        <v>181</v>
      </c>
      <c r="AC10" s="18" t="s">
        <v>181</v>
      </c>
      <c r="AD10" s="18">
        <v>1</v>
      </c>
      <c r="AE10" s="18">
        <v>2</v>
      </c>
      <c r="AF10" s="18">
        <v>3</v>
      </c>
      <c r="AG10" s="18">
        <v>3</v>
      </c>
      <c r="AH10" s="18">
        <v>4</v>
      </c>
      <c r="AI10" s="18">
        <v>4</v>
      </c>
      <c r="AJ10" s="18">
        <v>4</v>
      </c>
      <c r="AK10" s="18">
        <v>2</v>
      </c>
      <c r="AL10" s="18" t="s">
        <v>228</v>
      </c>
      <c r="AM10" s="19">
        <f t="shared" si="0"/>
        <v>68</v>
      </c>
      <c r="AN10" s="18" t="s">
        <v>197</v>
      </c>
      <c r="AO10" s="18" t="s">
        <v>206</v>
      </c>
      <c r="AP10" s="18" t="s">
        <v>199</v>
      </c>
      <c r="AQ10" s="36">
        <v>2.9</v>
      </c>
      <c r="AR10" s="18" t="e" vm="5">
        <v>#VALUE!</v>
      </c>
    </row>
    <row r="11" spans="1:44" s="17" customFormat="1" ht="135" customHeight="1">
      <c r="A11" s="35" t="s">
        <v>229</v>
      </c>
      <c r="B11" s="20" t="str">
        <f>'Helper Sheet'!A9</f>
        <v>EMP 8</v>
      </c>
      <c r="C11" s="18" t="s">
        <v>201</v>
      </c>
      <c r="D11" s="18" t="s">
        <v>230</v>
      </c>
      <c r="E11" s="18">
        <v>2</v>
      </c>
      <c r="F11" s="18">
        <v>1</v>
      </c>
      <c r="G11" s="18">
        <v>3</v>
      </c>
      <c r="H11" s="18">
        <v>2</v>
      </c>
      <c r="I11" s="18">
        <v>2</v>
      </c>
      <c r="J11" s="18">
        <v>5</v>
      </c>
      <c r="K11" s="18" t="s">
        <v>180</v>
      </c>
      <c r="L11" s="18" t="s">
        <v>180</v>
      </c>
      <c r="M11" s="18" t="s">
        <v>181</v>
      </c>
      <c r="N11" s="18">
        <v>4</v>
      </c>
      <c r="O11" s="18">
        <v>0</v>
      </c>
      <c r="P11" s="18">
        <v>3</v>
      </c>
      <c r="Q11" s="18">
        <v>2</v>
      </c>
      <c r="R11" s="18">
        <v>2</v>
      </c>
      <c r="S11" s="18" t="s">
        <v>231</v>
      </c>
      <c r="T11" s="18">
        <v>1</v>
      </c>
      <c r="U11" s="18" t="s">
        <v>216</v>
      </c>
      <c r="V11" s="18">
        <v>1</v>
      </c>
      <c r="W11" s="18">
        <v>3</v>
      </c>
      <c r="X11" s="18">
        <v>1</v>
      </c>
      <c r="Y11" s="18" t="s">
        <v>232</v>
      </c>
      <c r="Z11" s="18" t="s">
        <v>184</v>
      </c>
      <c r="AA11" s="18">
        <v>1</v>
      </c>
      <c r="AB11" s="18" t="s">
        <v>181</v>
      </c>
      <c r="AC11" s="18" t="s">
        <v>181</v>
      </c>
      <c r="AD11" s="18">
        <v>1</v>
      </c>
      <c r="AE11" s="18">
        <v>2</v>
      </c>
      <c r="AF11" s="18">
        <v>4</v>
      </c>
      <c r="AG11" s="18">
        <v>1</v>
      </c>
      <c r="AH11" s="18">
        <v>4</v>
      </c>
      <c r="AI11" s="18">
        <v>4</v>
      </c>
      <c r="AJ11" s="18">
        <v>3</v>
      </c>
      <c r="AK11" s="18">
        <v>2</v>
      </c>
      <c r="AL11" s="18" t="s">
        <v>233</v>
      </c>
      <c r="AM11" s="19">
        <f t="shared" si="0"/>
        <v>54</v>
      </c>
      <c r="AN11" s="18" t="s">
        <v>197</v>
      </c>
      <c r="AO11" s="18" t="s">
        <v>234</v>
      </c>
      <c r="AP11" s="18" t="s">
        <v>199</v>
      </c>
      <c r="AQ11" s="36">
        <v>0.3</v>
      </c>
      <c r="AR11" s="18" t="e" vm="6">
        <v>#VALUE!</v>
      </c>
    </row>
    <row r="12" spans="1:44" s="17" customFormat="1" ht="148.5" customHeight="1">
      <c r="A12" s="35" t="s">
        <v>235</v>
      </c>
      <c r="B12" s="20" t="str">
        <f>'Helper Sheet'!A10</f>
        <v>EMP 9</v>
      </c>
      <c r="C12" s="18" t="s">
        <v>201</v>
      </c>
      <c r="D12" s="18" t="s">
        <v>236</v>
      </c>
      <c r="E12" s="18">
        <v>2</v>
      </c>
      <c r="F12" s="18">
        <v>2</v>
      </c>
      <c r="G12" s="18">
        <v>2</v>
      </c>
      <c r="H12" s="18">
        <v>3</v>
      </c>
      <c r="I12" s="18">
        <v>5</v>
      </c>
      <c r="J12" s="18">
        <v>5</v>
      </c>
      <c r="K12" s="18" t="s">
        <v>180</v>
      </c>
      <c r="L12" s="18" t="s">
        <v>180</v>
      </c>
      <c r="M12" s="18" t="s">
        <v>181</v>
      </c>
      <c r="N12" s="18">
        <v>4</v>
      </c>
      <c r="O12" s="18">
        <v>0</v>
      </c>
      <c r="P12" s="18">
        <v>3</v>
      </c>
      <c r="Q12" s="18">
        <v>4</v>
      </c>
      <c r="R12" s="18">
        <v>4</v>
      </c>
      <c r="S12" s="18" t="s">
        <v>231</v>
      </c>
      <c r="T12" s="18">
        <v>2</v>
      </c>
      <c r="U12" s="18" t="s">
        <v>237</v>
      </c>
      <c r="V12" s="18">
        <v>3</v>
      </c>
      <c r="W12" s="18">
        <v>3</v>
      </c>
      <c r="X12" s="18">
        <v>4</v>
      </c>
      <c r="Y12" s="18">
        <v>4</v>
      </c>
      <c r="Z12" s="18" t="s">
        <v>180</v>
      </c>
      <c r="AA12" s="18">
        <v>1</v>
      </c>
      <c r="AB12" s="18" t="s">
        <v>181</v>
      </c>
      <c r="AC12" s="18" t="s">
        <v>181</v>
      </c>
      <c r="AD12" s="18">
        <v>1</v>
      </c>
      <c r="AE12" s="18">
        <v>3</v>
      </c>
      <c r="AF12" s="18">
        <v>3</v>
      </c>
      <c r="AG12" s="18">
        <v>2</v>
      </c>
      <c r="AH12" s="18">
        <v>4</v>
      </c>
      <c r="AI12" s="18">
        <v>4</v>
      </c>
      <c r="AJ12" s="18">
        <v>5</v>
      </c>
      <c r="AK12" s="18">
        <v>3</v>
      </c>
      <c r="AL12" s="18" t="s">
        <v>238</v>
      </c>
      <c r="AM12" s="19">
        <f t="shared" si="0"/>
        <v>76</v>
      </c>
      <c r="AN12" s="18" t="s">
        <v>239</v>
      </c>
      <c r="AO12" s="18" t="s">
        <v>240</v>
      </c>
      <c r="AP12" s="18" t="s">
        <v>199</v>
      </c>
      <c r="AQ12" s="36">
        <v>0.5</v>
      </c>
      <c r="AR12" s="18" t="e" vm="7">
        <v>#VALUE!</v>
      </c>
    </row>
    <row r="13" spans="1:44" s="17" customFormat="1" ht="135.94999999999999" customHeight="1">
      <c r="A13" s="35" t="s">
        <v>241</v>
      </c>
      <c r="B13" s="20" t="str">
        <f>'Helper Sheet'!A11</f>
        <v>EMP 10</v>
      </c>
      <c r="C13" s="18" t="s">
        <v>201</v>
      </c>
      <c r="D13" s="18" t="s">
        <v>242</v>
      </c>
      <c r="E13" s="18">
        <v>2</v>
      </c>
      <c r="F13" s="18">
        <v>1</v>
      </c>
      <c r="G13" s="18">
        <v>1</v>
      </c>
      <c r="H13" s="18">
        <v>4</v>
      </c>
      <c r="I13" s="18">
        <v>2</v>
      </c>
      <c r="J13" s="18">
        <v>5</v>
      </c>
      <c r="K13" s="18" t="s">
        <v>180</v>
      </c>
      <c r="L13" s="18" t="s">
        <v>180</v>
      </c>
      <c r="M13" s="18" t="s">
        <v>181</v>
      </c>
      <c r="N13" s="18">
        <v>4</v>
      </c>
      <c r="O13" s="18">
        <v>0</v>
      </c>
      <c r="P13" s="18">
        <v>4</v>
      </c>
      <c r="Q13" s="18">
        <v>4</v>
      </c>
      <c r="R13" s="18">
        <v>4</v>
      </c>
      <c r="S13" s="18" t="s">
        <v>243</v>
      </c>
      <c r="T13" s="18">
        <v>2</v>
      </c>
      <c r="U13" s="18" t="s">
        <v>244</v>
      </c>
      <c r="V13" s="18">
        <v>2</v>
      </c>
      <c r="W13" s="18">
        <v>3</v>
      </c>
      <c r="X13" s="18">
        <v>3</v>
      </c>
      <c r="Y13" s="18">
        <v>3</v>
      </c>
      <c r="Z13" s="18" t="s">
        <v>184</v>
      </c>
      <c r="AA13" s="18">
        <v>1</v>
      </c>
      <c r="AB13" s="18" t="s">
        <v>181</v>
      </c>
      <c r="AC13" s="18" t="s">
        <v>181</v>
      </c>
      <c r="AD13" s="18">
        <v>1</v>
      </c>
      <c r="AE13" s="18">
        <v>3</v>
      </c>
      <c r="AF13" s="18">
        <v>4</v>
      </c>
      <c r="AG13" s="18">
        <v>1</v>
      </c>
      <c r="AH13" s="18">
        <v>4</v>
      </c>
      <c r="AI13" s="18">
        <v>4</v>
      </c>
      <c r="AJ13" s="18">
        <v>5</v>
      </c>
      <c r="AK13" s="18">
        <v>3</v>
      </c>
      <c r="AL13" s="18" t="s">
        <v>245</v>
      </c>
      <c r="AM13" s="19">
        <f t="shared" si="0"/>
        <v>70</v>
      </c>
      <c r="AN13" s="18" t="s">
        <v>197</v>
      </c>
      <c r="AO13" s="18" t="s">
        <v>206</v>
      </c>
      <c r="AP13" s="18" t="s">
        <v>199</v>
      </c>
      <c r="AQ13" s="36">
        <v>0.4</v>
      </c>
      <c r="AR13" s="18" t="e" vm="8">
        <v>#VALUE!</v>
      </c>
    </row>
    <row r="14" spans="1:44" s="17" customFormat="1" ht="132.6" customHeight="1">
      <c r="A14" s="35" t="s">
        <v>246</v>
      </c>
      <c r="B14" s="20" t="str">
        <f>'Helper Sheet'!A12</f>
        <v>EMP 11</v>
      </c>
      <c r="C14" s="18" t="s">
        <v>201</v>
      </c>
      <c r="D14" s="18" t="s">
        <v>247</v>
      </c>
      <c r="E14" s="18">
        <v>2</v>
      </c>
      <c r="F14" s="18">
        <v>1</v>
      </c>
      <c r="G14" s="18">
        <v>1</v>
      </c>
      <c r="H14" s="18">
        <v>4</v>
      </c>
      <c r="I14" s="18">
        <v>2</v>
      </c>
      <c r="J14" s="18">
        <v>5</v>
      </c>
      <c r="K14" s="18" t="s">
        <v>180</v>
      </c>
      <c r="L14" s="18" t="s">
        <v>180</v>
      </c>
      <c r="M14" s="18" t="s">
        <v>181</v>
      </c>
      <c r="N14" s="18">
        <v>4</v>
      </c>
      <c r="O14" s="18">
        <v>0</v>
      </c>
      <c r="P14" s="18">
        <v>4</v>
      </c>
      <c r="Q14" s="18">
        <v>3</v>
      </c>
      <c r="R14" s="18">
        <v>4</v>
      </c>
      <c r="S14" s="18" t="s">
        <v>248</v>
      </c>
      <c r="T14" s="18">
        <v>4</v>
      </c>
      <c r="U14" s="18" t="s">
        <v>249</v>
      </c>
      <c r="V14" s="18">
        <v>2</v>
      </c>
      <c r="W14" s="18">
        <v>4</v>
      </c>
      <c r="X14" s="18">
        <v>3</v>
      </c>
      <c r="Y14" s="18">
        <v>3</v>
      </c>
      <c r="Z14" s="18" t="s">
        <v>184</v>
      </c>
      <c r="AA14" s="18">
        <v>1</v>
      </c>
      <c r="AB14" s="18" t="s">
        <v>181</v>
      </c>
      <c r="AC14" s="18" t="s">
        <v>181</v>
      </c>
      <c r="AD14" s="18">
        <v>1</v>
      </c>
      <c r="AE14" s="18">
        <v>2</v>
      </c>
      <c r="AF14" s="18">
        <v>4</v>
      </c>
      <c r="AG14" s="18">
        <v>3</v>
      </c>
      <c r="AH14" s="18">
        <v>4</v>
      </c>
      <c r="AI14" s="18">
        <v>4</v>
      </c>
      <c r="AJ14" s="18">
        <v>5</v>
      </c>
      <c r="AK14" s="18">
        <v>3</v>
      </c>
      <c r="AL14" s="18" t="s">
        <v>250</v>
      </c>
      <c r="AM14" s="19">
        <f t="shared" si="0"/>
        <v>73</v>
      </c>
      <c r="AN14" s="18" t="s">
        <v>197</v>
      </c>
      <c r="AO14" s="18" t="s">
        <v>251</v>
      </c>
      <c r="AP14" s="18" t="s">
        <v>199</v>
      </c>
      <c r="AQ14" s="36">
        <v>1.4</v>
      </c>
      <c r="AR14" s="18" t="e" vm="9">
        <v>#VALUE!</v>
      </c>
    </row>
    <row r="15" spans="1:44" s="17" customFormat="1" ht="138.6" customHeight="1">
      <c r="A15" s="35" t="s">
        <v>252</v>
      </c>
      <c r="B15" s="20" t="str">
        <f>'Helper Sheet'!A13</f>
        <v>EMP 12</v>
      </c>
      <c r="C15" s="18" t="s">
        <v>201</v>
      </c>
      <c r="D15" s="18" t="s">
        <v>253</v>
      </c>
      <c r="E15" s="18">
        <v>2</v>
      </c>
      <c r="F15" s="18">
        <v>1</v>
      </c>
      <c r="G15" s="18">
        <v>1</v>
      </c>
      <c r="H15" s="18">
        <v>4</v>
      </c>
      <c r="I15" s="18">
        <v>2</v>
      </c>
      <c r="J15" s="18">
        <v>5</v>
      </c>
      <c r="K15" s="18" t="s">
        <v>180</v>
      </c>
      <c r="L15" s="18" t="s">
        <v>180</v>
      </c>
      <c r="M15" s="18" t="s">
        <v>181</v>
      </c>
      <c r="N15" s="18">
        <v>4</v>
      </c>
      <c r="O15" s="18">
        <v>0</v>
      </c>
      <c r="P15" s="18">
        <v>4</v>
      </c>
      <c r="Q15" s="18">
        <v>3</v>
      </c>
      <c r="R15" s="18">
        <v>4</v>
      </c>
      <c r="S15" s="18" t="s">
        <v>248</v>
      </c>
      <c r="T15" s="18">
        <v>3</v>
      </c>
      <c r="U15" s="18" t="s">
        <v>216</v>
      </c>
      <c r="V15" s="18">
        <v>1</v>
      </c>
      <c r="W15" s="18">
        <v>3</v>
      </c>
      <c r="X15" s="18">
        <v>3</v>
      </c>
      <c r="Y15" s="18">
        <v>3</v>
      </c>
      <c r="Z15" s="18" t="s">
        <v>184</v>
      </c>
      <c r="AA15" s="18">
        <v>1</v>
      </c>
      <c r="AB15" s="18" t="s">
        <v>181</v>
      </c>
      <c r="AC15" s="18" t="s">
        <v>181</v>
      </c>
      <c r="AD15" s="18">
        <v>1</v>
      </c>
      <c r="AE15" s="18">
        <v>3</v>
      </c>
      <c r="AF15" s="18">
        <v>4</v>
      </c>
      <c r="AG15" s="18">
        <v>3</v>
      </c>
      <c r="AH15" s="18">
        <v>4</v>
      </c>
      <c r="AI15" s="18">
        <v>4</v>
      </c>
      <c r="AJ15" s="18">
        <v>5</v>
      </c>
      <c r="AK15" s="18">
        <v>3</v>
      </c>
      <c r="AL15" s="18" t="s">
        <v>250</v>
      </c>
      <c r="AM15" s="19">
        <f t="shared" si="0"/>
        <v>71</v>
      </c>
      <c r="AN15" s="18" t="s">
        <v>197</v>
      </c>
      <c r="AO15" s="18" t="s">
        <v>254</v>
      </c>
      <c r="AP15" s="18" t="s">
        <v>199</v>
      </c>
      <c r="AQ15" s="36">
        <v>1.3</v>
      </c>
      <c r="AR15" s="18" t="e" vm="10">
        <v>#VALUE!</v>
      </c>
    </row>
    <row r="16" spans="1:44" s="17" customFormat="1" ht="63.6" customHeight="1">
      <c r="A16" s="35" t="s">
        <v>255</v>
      </c>
      <c r="B16" s="20" t="str">
        <f>'Helper Sheet'!A14</f>
        <v>EMP 13</v>
      </c>
      <c r="C16" s="18" t="s">
        <v>256</v>
      </c>
      <c r="D16" s="18" t="s">
        <v>257</v>
      </c>
      <c r="E16" s="18">
        <v>2</v>
      </c>
      <c r="F16" s="18">
        <v>1</v>
      </c>
      <c r="G16" s="18">
        <v>2</v>
      </c>
      <c r="H16" s="18">
        <v>2</v>
      </c>
      <c r="I16" s="18">
        <v>4</v>
      </c>
      <c r="J16" s="18">
        <v>2</v>
      </c>
      <c r="K16" s="18" t="s">
        <v>180</v>
      </c>
      <c r="L16" s="18" t="s">
        <v>180</v>
      </c>
      <c r="M16" s="18" t="s">
        <v>181</v>
      </c>
      <c r="N16" s="18">
        <v>0</v>
      </c>
      <c r="O16" s="18">
        <v>0</v>
      </c>
      <c r="P16" s="18">
        <v>3</v>
      </c>
      <c r="Q16" s="18">
        <v>1</v>
      </c>
      <c r="R16" s="18">
        <v>3</v>
      </c>
      <c r="S16" s="18" t="s">
        <v>258</v>
      </c>
      <c r="T16" s="18">
        <v>5</v>
      </c>
      <c r="U16" s="18" t="s">
        <v>216</v>
      </c>
      <c r="V16" s="18">
        <v>1</v>
      </c>
      <c r="W16" s="18">
        <v>4</v>
      </c>
      <c r="X16" s="18">
        <v>3</v>
      </c>
      <c r="Y16" s="18">
        <v>3</v>
      </c>
      <c r="Z16" s="18" t="s">
        <v>180</v>
      </c>
      <c r="AA16" s="18">
        <v>1</v>
      </c>
      <c r="AB16" s="18" t="s">
        <v>180</v>
      </c>
      <c r="AC16" s="18" t="s">
        <v>180</v>
      </c>
      <c r="AD16" s="18">
        <v>2</v>
      </c>
      <c r="AE16" s="18">
        <v>4</v>
      </c>
      <c r="AF16" s="18">
        <v>3</v>
      </c>
      <c r="AG16" s="18">
        <v>4</v>
      </c>
      <c r="AH16" s="18">
        <v>4</v>
      </c>
      <c r="AI16" s="18">
        <v>3</v>
      </c>
      <c r="AJ16" s="18">
        <v>2</v>
      </c>
      <c r="AK16" s="18">
        <v>2</v>
      </c>
      <c r="AL16" s="18" t="s">
        <v>259</v>
      </c>
      <c r="AM16" s="19">
        <f t="shared" si="0"/>
        <v>61</v>
      </c>
      <c r="AN16" s="18" t="s">
        <v>197</v>
      </c>
      <c r="AO16" s="28" t="s">
        <v>260</v>
      </c>
      <c r="AP16" s="18" t="s">
        <v>188</v>
      </c>
      <c r="AQ16" s="36" t="s">
        <v>189</v>
      </c>
      <c r="AR16" s="18" t="s">
        <v>184</v>
      </c>
    </row>
    <row r="17" spans="1:44" s="17" customFormat="1" ht="141" customHeight="1">
      <c r="A17" s="35" t="s">
        <v>261</v>
      </c>
      <c r="B17" s="20" t="str">
        <f>'Helper Sheet'!A15</f>
        <v>EMP 14</v>
      </c>
      <c r="C17" s="18" t="s">
        <v>201</v>
      </c>
      <c r="D17" s="18" t="s">
        <v>262</v>
      </c>
      <c r="E17" s="18">
        <v>2</v>
      </c>
      <c r="F17" s="18">
        <v>2</v>
      </c>
      <c r="G17" s="18">
        <v>1</v>
      </c>
      <c r="H17" s="18">
        <v>2</v>
      </c>
      <c r="I17" s="18">
        <v>2</v>
      </c>
      <c r="J17" s="18">
        <v>5</v>
      </c>
      <c r="K17" s="18" t="s">
        <v>180</v>
      </c>
      <c r="L17" s="18" t="s">
        <v>180</v>
      </c>
      <c r="M17" s="18" t="s">
        <v>181</v>
      </c>
      <c r="N17" s="18">
        <v>4</v>
      </c>
      <c r="O17" s="18">
        <v>0</v>
      </c>
      <c r="P17" s="18">
        <v>2</v>
      </c>
      <c r="Q17" s="18">
        <v>2</v>
      </c>
      <c r="R17" s="18">
        <v>2</v>
      </c>
      <c r="S17" s="18" t="s">
        <v>263</v>
      </c>
      <c r="T17" s="18">
        <v>1</v>
      </c>
      <c r="U17" s="18" t="s">
        <v>216</v>
      </c>
      <c r="V17" s="18">
        <v>2</v>
      </c>
      <c r="W17" s="18">
        <v>3</v>
      </c>
      <c r="X17" s="18">
        <v>2</v>
      </c>
      <c r="Y17" s="18">
        <v>2</v>
      </c>
      <c r="Z17" s="18" t="s">
        <v>184</v>
      </c>
      <c r="AA17" s="18">
        <v>1</v>
      </c>
      <c r="AB17" s="18" t="s">
        <v>181</v>
      </c>
      <c r="AC17" s="18" t="s">
        <v>181</v>
      </c>
      <c r="AD17" s="18">
        <v>1</v>
      </c>
      <c r="AE17" s="18">
        <v>2</v>
      </c>
      <c r="AF17" s="18">
        <v>3</v>
      </c>
      <c r="AG17" s="18">
        <v>1</v>
      </c>
      <c r="AH17" s="18">
        <v>3</v>
      </c>
      <c r="AI17" s="18">
        <v>4</v>
      </c>
      <c r="AJ17" s="18">
        <v>3</v>
      </c>
      <c r="AK17" s="18">
        <v>2</v>
      </c>
      <c r="AL17" s="18" t="s">
        <v>264</v>
      </c>
      <c r="AM17" s="19">
        <f t="shared" si="0"/>
        <v>54</v>
      </c>
      <c r="AN17" s="18" t="s">
        <v>197</v>
      </c>
      <c r="AO17" s="18" t="s">
        <v>265</v>
      </c>
      <c r="AP17" s="18" t="s">
        <v>199</v>
      </c>
      <c r="AQ17" s="36">
        <v>0.3</v>
      </c>
      <c r="AR17" s="18" t="e" vm="11">
        <v>#VALUE!</v>
      </c>
    </row>
    <row r="18" spans="1:44" s="17" customFormat="1" ht="249.6" customHeight="1">
      <c r="A18" s="35" t="s">
        <v>266</v>
      </c>
      <c r="B18" s="20" t="str">
        <f>'Helper Sheet'!A16</f>
        <v>EMP 15</v>
      </c>
      <c r="C18" s="18" t="s">
        <v>178</v>
      </c>
      <c r="D18" s="18" t="s">
        <v>267</v>
      </c>
      <c r="E18" s="18">
        <v>2</v>
      </c>
      <c r="F18" s="18">
        <v>1</v>
      </c>
      <c r="G18" s="18">
        <v>2</v>
      </c>
      <c r="H18" s="18">
        <v>2</v>
      </c>
      <c r="I18" s="18">
        <v>2</v>
      </c>
      <c r="J18" s="18">
        <v>5</v>
      </c>
      <c r="K18" s="18" t="s">
        <v>180</v>
      </c>
      <c r="L18" s="18" t="s">
        <v>180</v>
      </c>
      <c r="M18" s="18" t="s">
        <v>181</v>
      </c>
      <c r="N18" s="18">
        <v>0</v>
      </c>
      <c r="O18" s="18">
        <v>0</v>
      </c>
      <c r="P18" s="18">
        <v>3</v>
      </c>
      <c r="Q18" s="18">
        <v>2</v>
      </c>
      <c r="R18" s="18">
        <v>2</v>
      </c>
      <c r="S18" s="18" t="s">
        <v>268</v>
      </c>
      <c r="T18" s="18">
        <v>4</v>
      </c>
      <c r="U18" s="18" t="s">
        <v>216</v>
      </c>
      <c r="V18" s="18">
        <v>2</v>
      </c>
      <c r="W18" s="18">
        <v>4</v>
      </c>
      <c r="X18" s="18">
        <v>1</v>
      </c>
      <c r="Y18" s="18">
        <v>1</v>
      </c>
      <c r="Z18" s="18" t="s">
        <v>180</v>
      </c>
      <c r="AA18" s="18">
        <v>1</v>
      </c>
      <c r="AB18" s="18" t="s">
        <v>181</v>
      </c>
      <c r="AC18" s="18" t="s">
        <v>181</v>
      </c>
      <c r="AD18" s="18">
        <v>1</v>
      </c>
      <c r="AE18" s="18">
        <v>2</v>
      </c>
      <c r="AF18" s="18">
        <v>2</v>
      </c>
      <c r="AG18" s="18">
        <v>4</v>
      </c>
      <c r="AH18" s="18">
        <v>4</v>
      </c>
      <c r="AI18" s="18">
        <v>1</v>
      </c>
      <c r="AJ18" s="18">
        <v>2</v>
      </c>
      <c r="AK18" s="18">
        <v>1</v>
      </c>
      <c r="AL18" s="18" t="s">
        <v>269</v>
      </c>
      <c r="AM18" s="19">
        <f t="shared" si="0"/>
        <v>51</v>
      </c>
      <c r="AN18" s="28" t="s">
        <v>270</v>
      </c>
      <c r="AO18" s="18" t="s">
        <v>271</v>
      </c>
      <c r="AP18" s="18" t="s">
        <v>199</v>
      </c>
      <c r="AQ18" s="36">
        <v>10.9</v>
      </c>
      <c r="AR18" s="18" t="e" vm="12">
        <v>#VALUE!</v>
      </c>
    </row>
    <row r="19" spans="1:44" s="17" customFormat="1" ht="140.44999999999999" customHeight="1">
      <c r="A19" s="35" t="s">
        <v>272</v>
      </c>
      <c r="B19" s="20" t="str">
        <f>'Helper Sheet'!A17</f>
        <v>EMP 16</v>
      </c>
      <c r="C19" s="18" t="s">
        <v>201</v>
      </c>
      <c r="D19" s="18" t="s">
        <v>273</v>
      </c>
      <c r="E19" s="18">
        <v>2</v>
      </c>
      <c r="F19" s="18">
        <v>2</v>
      </c>
      <c r="G19" s="18">
        <v>2</v>
      </c>
      <c r="H19" s="18">
        <v>2</v>
      </c>
      <c r="I19" s="18">
        <v>5</v>
      </c>
      <c r="J19" s="18">
        <v>5</v>
      </c>
      <c r="K19" s="18" t="s">
        <v>180</v>
      </c>
      <c r="L19" s="18" t="s">
        <v>180</v>
      </c>
      <c r="M19" s="18" t="s">
        <v>181</v>
      </c>
      <c r="N19" s="18">
        <v>4</v>
      </c>
      <c r="O19" s="18">
        <v>0</v>
      </c>
      <c r="P19" s="18">
        <v>3</v>
      </c>
      <c r="Q19" s="18">
        <v>2</v>
      </c>
      <c r="R19" s="18">
        <v>3</v>
      </c>
      <c r="S19" s="18" t="s">
        <v>274</v>
      </c>
      <c r="T19" s="18">
        <v>1</v>
      </c>
      <c r="U19" s="18" t="s">
        <v>216</v>
      </c>
      <c r="V19" s="18">
        <v>1</v>
      </c>
      <c r="W19" s="18">
        <v>4</v>
      </c>
      <c r="X19" s="18">
        <v>3</v>
      </c>
      <c r="Y19" s="18">
        <v>3</v>
      </c>
      <c r="Z19" s="18" t="s">
        <v>180</v>
      </c>
      <c r="AA19" s="18">
        <v>1</v>
      </c>
      <c r="AB19" s="18" t="s">
        <v>180</v>
      </c>
      <c r="AC19" s="18" t="s">
        <v>180</v>
      </c>
      <c r="AD19" s="18">
        <v>4</v>
      </c>
      <c r="AE19" s="18">
        <v>4</v>
      </c>
      <c r="AF19" s="18">
        <v>4</v>
      </c>
      <c r="AG19" s="18">
        <v>3</v>
      </c>
      <c r="AH19" s="18">
        <v>4</v>
      </c>
      <c r="AI19" s="18">
        <v>4</v>
      </c>
      <c r="AJ19" s="18">
        <v>5</v>
      </c>
      <c r="AK19" s="18">
        <v>4</v>
      </c>
      <c r="AL19" s="18" t="s">
        <v>275</v>
      </c>
      <c r="AM19" s="19">
        <f t="shared" si="0"/>
        <v>75</v>
      </c>
      <c r="AN19" s="28" t="s">
        <v>276</v>
      </c>
      <c r="AO19" s="18" t="s">
        <v>277</v>
      </c>
      <c r="AP19" s="18" t="s">
        <v>188</v>
      </c>
      <c r="AQ19" s="36" t="s">
        <v>189</v>
      </c>
      <c r="AR19" s="36" t="s">
        <v>189</v>
      </c>
    </row>
    <row r="20" spans="1:44" s="17" customFormat="1" ht="140.44999999999999" customHeight="1">
      <c r="A20" s="35" t="s">
        <v>278</v>
      </c>
      <c r="B20" s="20" t="str">
        <f>'Helper Sheet'!A18</f>
        <v>EMP 17</v>
      </c>
      <c r="C20" s="18" t="s">
        <v>178</v>
      </c>
      <c r="D20" s="18" t="s">
        <v>279</v>
      </c>
      <c r="E20" s="18">
        <v>2</v>
      </c>
      <c r="F20" s="18">
        <v>1</v>
      </c>
      <c r="G20" s="18">
        <v>1</v>
      </c>
      <c r="H20" s="18">
        <v>4</v>
      </c>
      <c r="I20" s="18">
        <v>2</v>
      </c>
      <c r="J20" s="18">
        <v>3</v>
      </c>
      <c r="K20" s="18" t="s">
        <v>180</v>
      </c>
      <c r="L20" s="18" t="s">
        <v>180</v>
      </c>
      <c r="M20" s="18" t="s">
        <v>181</v>
      </c>
      <c r="N20" s="18">
        <v>3</v>
      </c>
      <c r="O20" s="18">
        <v>0</v>
      </c>
      <c r="P20" s="18">
        <v>4</v>
      </c>
      <c r="Q20" s="18">
        <v>4</v>
      </c>
      <c r="R20" s="18">
        <v>3</v>
      </c>
      <c r="S20" s="18" t="s">
        <v>280</v>
      </c>
      <c r="T20" s="18">
        <v>2</v>
      </c>
      <c r="U20" s="18" t="s">
        <v>281</v>
      </c>
      <c r="V20" s="18">
        <v>1</v>
      </c>
      <c r="W20" s="18">
        <v>3</v>
      </c>
      <c r="X20" s="18">
        <v>3</v>
      </c>
      <c r="Y20" s="18">
        <v>3</v>
      </c>
      <c r="Z20" s="18" t="s">
        <v>184</v>
      </c>
      <c r="AA20" s="18">
        <v>1</v>
      </c>
      <c r="AB20" s="18" t="s">
        <v>180</v>
      </c>
      <c r="AC20" s="18" t="s">
        <v>181</v>
      </c>
      <c r="AD20" s="18">
        <v>2</v>
      </c>
      <c r="AE20" s="18">
        <v>3</v>
      </c>
      <c r="AF20" s="18">
        <v>3</v>
      </c>
      <c r="AG20" s="18">
        <v>3</v>
      </c>
      <c r="AH20" s="18">
        <v>4</v>
      </c>
      <c r="AI20" s="18">
        <v>4</v>
      </c>
      <c r="AJ20" s="18">
        <v>4</v>
      </c>
      <c r="AK20" s="18">
        <v>2</v>
      </c>
      <c r="AL20" s="18" t="s">
        <v>282</v>
      </c>
      <c r="AM20" s="19">
        <f t="shared" si="0"/>
        <v>65</v>
      </c>
      <c r="AN20" s="28" t="s">
        <v>283</v>
      </c>
      <c r="AO20" s="28" t="s">
        <v>284</v>
      </c>
      <c r="AP20" s="18" t="s">
        <v>188</v>
      </c>
      <c r="AQ20" s="36" t="s">
        <v>189</v>
      </c>
      <c r="AR20" s="36" t="s">
        <v>189</v>
      </c>
    </row>
    <row r="21" spans="1:44" s="17" customFormat="1" ht="129" customHeight="1">
      <c r="A21" s="35" t="s">
        <v>285</v>
      </c>
      <c r="B21" s="20" t="str">
        <f>'Helper Sheet'!A19</f>
        <v>EMP 18</v>
      </c>
      <c r="C21" s="18" t="s">
        <v>178</v>
      </c>
      <c r="D21" s="18" t="s">
        <v>286</v>
      </c>
      <c r="E21" s="18">
        <v>2</v>
      </c>
      <c r="F21" s="18">
        <v>1</v>
      </c>
      <c r="G21" s="18">
        <v>1</v>
      </c>
      <c r="H21" s="18">
        <v>4</v>
      </c>
      <c r="I21" s="18">
        <v>2</v>
      </c>
      <c r="J21" s="18">
        <v>3</v>
      </c>
      <c r="K21" s="18" t="s">
        <v>180</v>
      </c>
      <c r="L21" s="18" t="s">
        <v>180</v>
      </c>
      <c r="M21" s="18" t="s">
        <v>181</v>
      </c>
      <c r="N21" s="18">
        <v>3</v>
      </c>
      <c r="O21" s="18">
        <v>0</v>
      </c>
      <c r="P21" s="18">
        <v>4</v>
      </c>
      <c r="Q21" s="18">
        <v>4</v>
      </c>
      <c r="R21" s="18">
        <v>3</v>
      </c>
      <c r="S21" s="18" t="s">
        <v>287</v>
      </c>
      <c r="T21" s="18">
        <v>3</v>
      </c>
      <c r="U21" s="18" t="s">
        <v>216</v>
      </c>
      <c r="V21" s="18">
        <v>1</v>
      </c>
      <c r="W21" s="18">
        <v>4</v>
      </c>
      <c r="X21" s="18">
        <v>3</v>
      </c>
      <c r="Y21" s="18">
        <v>3</v>
      </c>
      <c r="Z21" s="18" t="s">
        <v>184</v>
      </c>
      <c r="AA21" s="18">
        <v>1</v>
      </c>
      <c r="AB21" s="18" t="s">
        <v>181</v>
      </c>
      <c r="AC21" s="18" t="s">
        <v>181</v>
      </c>
      <c r="AD21" s="18">
        <v>1</v>
      </c>
      <c r="AE21" s="18">
        <v>3</v>
      </c>
      <c r="AF21" s="18">
        <v>3</v>
      </c>
      <c r="AG21" s="18">
        <v>3</v>
      </c>
      <c r="AH21" s="18">
        <v>4</v>
      </c>
      <c r="AI21" s="18">
        <v>4</v>
      </c>
      <c r="AJ21" s="18">
        <v>4</v>
      </c>
      <c r="AK21" s="18">
        <v>2</v>
      </c>
      <c r="AL21" s="18" t="s">
        <v>288</v>
      </c>
      <c r="AM21" s="19">
        <f t="shared" si="0"/>
        <v>66</v>
      </c>
      <c r="AN21" s="28" t="s">
        <v>289</v>
      </c>
      <c r="AO21" s="18" t="s">
        <v>290</v>
      </c>
      <c r="AP21" s="18" t="s">
        <v>199</v>
      </c>
      <c r="AQ21" s="36">
        <v>3.7</v>
      </c>
      <c r="AR21" s="18" t="e" vm="13">
        <v>#VALUE!</v>
      </c>
    </row>
    <row r="22" spans="1:44" s="17" customFormat="1" ht="133.5" customHeight="1">
      <c r="A22" s="35" t="s">
        <v>291</v>
      </c>
      <c r="B22" s="20" t="str">
        <f>'Helper Sheet'!A20</f>
        <v>EMP 19</v>
      </c>
      <c r="C22" s="18" t="s">
        <v>201</v>
      </c>
      <c r="D22" s="18" t="s">
        <v>292</v>
      </c>
      <c r="E22" s="18">
        <v>2</v>
      </c>
      <c r="F22" s="18">
        <v>1</v>
      </c>
      <c r="G22" s="18">
        <v>3</v>
      </c>
      <c r="H22" s="18">
        <v>4</v>
      </c>
      <c r="I22" s="18">
        <v>2</v>
      </c>
      <c r="J22" s="18">
        <v>4</v>
      </c>
      <c r="K22" s="18" t="s">
        <v>180</v>
      </c>
      <c r="L22" s="18" t="s">
        <v>180</v>
      </c>
      <c r="M22" s="18" t="s">
        <v>181</v>
      </c>
      <c r="N22" s="18">
        <v>5</v>
      </c>
      <c r="O22" s="18">
        <v>0</v>
      </c>
      <c r="P22" s="18">
        <v>4</v>
      </c>
      <c r="Q22" s="18">
        <v>3</v>
      </c>
      <c r="R22" s="18">
        <v>4</v>
      </c>
      <c r="S22" s="18" t="s">
        <v>293</v>
      </c>
      <c r="T22" s="18">
        <v>3</v>
      </c>
      <c r="U22" s="18" t="s">
        <v>216</v>
      </c>
      <c r="V22" s="18">
        <v>1</v>
      </c>
      <c r="W22" s="18">
        <v>4</v>
      </c>
      <c r="X22" s="18">
        <v>4</v>
      </c>
      <c r="Y22" s="18">
        <v>3</v>
      </c>
      <c r="Z22" s="18" t="s">
        <v>184</v>
      </c>
      <c r="AA22" s="18">
        <v>1</v>
      </c>
      <c r="AB22" s="18" t="s">
        <v>181</v>
      </c>
      <c r="AC22" s="18" t="s">
        <v>181</v>
      </c>
      <c r="AD22" s="18">
        <v>1</v>
      </c>
      <c r="AE22" s="18">
        <v>2</v>
      </c>
      <c r="AF22" s="18">
        <v>2</v>
      </c>
      <c r="AG22" s="18">
        <v>3</v>
      </c>
      <c r="AH22" s="18">
        <v>4</v>
      </c>
      <c r="AI22" s="18">
        <v>2</v>
      </c>
      <c r="AJ22" s="18">
        <v>3</v>
      </c>
      <c r="AK22" s="18">
        <v>2</v>
      </c>
      <c r="AL22" s="18" t="s">
        <v>294</v>
      </c>
      <c r="AM22" s="19">
        <f t="shared" si="0"/>
        <v>67</v>
      </c>
      <c r="AN22" s="28" t="s">
        <v>197</v>
      </c>
      <c r="AO22" s="18" t="s">
        <v>295</v>
      </c>
      <c r="AP22" s="18" t="s">
        <v>199</v>
      </c>
      <c r="AQ22" s="36">
        <v>3.1</v>
      </c>
      <c r="AR22" s="18" t="e" vm="14">
        <v>#VALUE!</v>
      </c>
    </row>
    <row r="23" spans="1:44" s="17" customFormat="1" ht="170.1" customHeight="1">
      <c r="A23" s="35" t="s">
        <v>296</v>
      </c>
      <c r="B23" s="20" t="str">
        <f>'Helper Sheet'!A21</f>
        <v>EMP 20</v>
      </c>
      <c r="C23" s="18" t="s">
        <v>201</v>
      </c>
      <c r="D23" s="18" t="s">
        <v>297</v>
      </c>
      <c r="E23" s="18">
        <v>2</v>
      </c>
      <c r="F23" s="18">
        <v>1</v>
      </c>
      <c r="G23" s="18">
        <v>3</v>
      </c>
      <c r="H23" s="18">
        <v>4</v>
      </c>
      <c r="I23" s="18">
        <v>2</v>
      </c>
      <c r="J23" s="18">
        <v>4</v>
      </c>
      <c r="K23" s="18" t="s">
        <v>180</v>
      </c>
      <c r="L23" s="18" t="s">
        <v>180</v>
      </c>
      <c r="M23" s="18" t="s">
        <v>181</v>
      </c>
      <c r="N23" s="18">
        <v>5</v>
      </c>
      <c r="O23" s="18">
        <v>0</v>
      </c>
      <c r="P23" s="18">
        <v>4</v>
      </c>
      <c r="Q23" s="18">
        <v>2</v>
      </c>
      <c r="R23" s="18">
        <v>4</v>
      </c>
      <c r="S23" s="18" t="s">
        <v>293</v>
      </c>
      <c r="T23" s="18">
        <v>3</v>
      </c>
      <c r="U23" s="18" t="s">
        <v>216</v>
      </c>
      <c r="V23" s="18">
        <v>1</v>
      </c>
      <c r="W23" s="18">
        <v>4</v>
      </c>
      <c r="X23" s="18">
        <v>3</v>
      </c>
      <c r="Y23" s="18">
        <v>3</v>
      </c>
      <c r="Z23" s="18" t="s">
        <v>184</v>
      </c>
      <c r="AA23" s="18">
        <v>1</v>
      </c>
      <c r="AB23" s="18" t="s">
        <v>181</v>
      </c>
      <c r="AC23" s="18" t="s">
        <v>181</v>
      </c>
      <c r="AD23" s="18">
        <v>1</v>
      </c>
      <c r="AE23" s="18">
        <v>2</v>
      </c>
      <c r="AF23" s="18">
        <v>2</v>
      </c>
      <c r="AG23" s="18">
        <v>3</v>
      </c>
      <c r="AH23" s="18">
        <v>4</v>
      </c>
      <c r="AI23" s="18">
        <v>1</v>
      </c>
      <c r="AJ23" s="18">
        <v>3</v>
      </c>
      <c r="AK23" s="18">
        <v>2</v>
      </c>
      <c r="AL23" s="18" t="s">
        <v>298</v>
      </c>
      <c r="AM23" s="19">
        <f t="shared" si="0"/>
        <v>64</v>
      </c>
      <c r="AN23" s="28" t="s">
        <v>299</v>
      </c>
      <c r="AO23" s="17" t="s">
        <v>300</v>
      </c>
      <c r="AP23" s="18" t="s">
        <v>188</v>
      </c>
      <c r="AQ23" s="36" t="s">
        <v>189</v>
      </c>
      <c r="AR23" s="36" t="s">
        <v>189</v>
      </c>
    </row>
    <row r="24" spans="1:44" s="17" customFormat="1" ht="158.1" customHeight="1">
      <c r="A24" s="35" t="s">
        <v>301</v>
      </c>
      <c r="B24" s="20" t="str">
        <f>'Helper Sheet'!A23</f>
        <v>EMP 22</v>
      </c>
      <c r="C24" s="18" t="s">
        <v>256</v>
      </c>
      <c r="D24" s="18" t="s">
        <v>302</v>
      </c>
      <c r="E24" s="18">
        <v>2</v>
      </c>
      <c r="F24" s="18">
        <v>1</v>
      </c>
      <c r="G24" s="18">
        <v>2</v>
      </c>
      <c r="H24" s="18">
        <v>2</v>
      </c>
      <c r="I24" s="18">
        <v>5</v>
      </c>
      <c r="J24" s="18">
        <v>1</v>
      </c>
      <c r="K24" s="18" t="s">
        <v>180</v>
      </c>
      <c r="L24" s="18" t="s">
        <v>180</v>
      </c>
      <c r="M24" s="18" t="s">
        <v>181</v>
      </c>
      <c r="N24" s="18">
        <v>0</v>
      </c>
      <c r="O24" s="18">
        <v>0</v>
      </c>
      <c r="P24" s="18">
        <v>3</v>
      </c>
      <c r="Q24" s="18">
        <v>2</v>
      </c>
      <c r="R24" s="18">
        <v>4</v>
      </c>
      <c r="S24" s="18" t="s">
        <v>303</v>
      </c>
      <c r="T24" s="18">
        <v>5</v>
      </c>
      <c r="U24" s="18" t="s">
        <v>216</v>
      </c>
      <c r="V24" s="18">
        <v>1</v>
      </c>
      <c r="W24" s="18">
        <v>4</v>
      </c>
      <c r="X24" s="18">
        <v>3</v>
      </c>
      <c r="Y24" s="18">
        <v>4</v>
      </c>
      <c r="Z24" s="18" t="s">
        <v>184</v>
      </c>
      <c r="AA24" s="18">
        <v>1</v>
      </c>
      <c r="AB24" s="18" t="s">
        <v>180</v>
      </c>
      <c r="AC24" s="18" t="s">
        <v>180</v>
      </c>
      <c r="AD24" s="18">
        <v>4</v>
      </c>
      <c r="AE24" s="18">
        <v>4</v>
      </c>
      <c r="AF24" s="18">
        <v>2</v>
      </c>
      <c r="AG24" s="18">
        <v>4</v>
      </c>
      <c r="AH24" s="18">
        <v>4</v>
      </c>
      <c r="AI24" s="18">
        <v>4</v>
      </c>
      <c r="AJ24" s="18">
        <v>5</v>
      </c>
      <c r="AK24" s="18">
        <v>2</v>
      </c>
      <c r="AL24" s="18" t="s">
        <v>304</v>
      </c>
      <c r="AM24" s="19">
        <f t="shared" si="0"/>
        <v>69</v>
      </c>
      <c r="AN24" s="28" t="s">
        <v>197</v>
      </c>
      <c r="AO24" s="18" t="s">
        <v>305</v>
      </c>
      <c r="AP24" s="18" t="s">
        <v>199</v>
      </c>
      <c r="AQ24" s="36">
        <v>23.6</v>
      </c>
      <c r="AR24" s="18" t="e" vm="15">
        <v>#VALUE!</v>
      </c>
    </row>
    <row r="25" spans="1:44" s="17" customFormat="1" ht="128.1" customHeight="1">
      <c r="A25" s="35" t="s">
        <v>306</v>
      </c>
      <c r="B25" s="20" t="str">
        <f>'Helper Sheet'!A24</f>
        <v>EMP 23</v>
      </c>
      <c r="C25" s="18" t="s">
        <v>201</v>
      </c>
      <c r="D25" s="18" t="s">
        <v>307</v>
      </c>
      <c r="E25" s="18">
        <v>2</v>
      </c>
      <c r="F25" s="18">
        <v>1</v>
      </c>
      <c r="G25" s="18">
        <v>3</v>
      </c>
      <c r="H25" s="18">
        <v>4</v>
      </c>
      <c r="I25" s="18">
        <v>2</v>
      </c>
      <c r="J25" s="18">
        <v>5</v>
      </c>
      <c r="K25" s="18" t="s">
        <v>180</v>
      </c>
      <c r="L25" s="18" t="s">
        <v>180</v>
      </c>
      <c r="M25" s="18" t="s">
        <v>181</v>
      </c>
      <c r="N25" s="18">
        <v>5</v>
      </c>
      <c r="O25" s="18">
        <v>0</v>
      </c>
      <c r="P25" s="18">
        <v>3</v>
      </c>
      <c r="Q25" s="18">
        <v>2</v>
      </c>
      <c r="R25" s="18">
        <v>2</v>
      </c>
      <c r="S25" s="18" t="s">
        <v>308</v>
      </c>
      <c r="T25" s="18">
        <v>4</v>
      </c>
      <c r="U25" s="18" t="s">
        <v>216</v>
      </c>
      <c r="V25" s="18">
        <v>1</v>
      </c>
      <c r="W25" s="18">
        <v>3</v>
      </c>
      <c r="X25" s="18">
        <v>2</v>
      </c>
      <c r="Y25" s="18">
        <v>2</v>
      </c>
      <c r="Z25" s="18" t="s">
        <v>184</v>
      </c>
      <c r="AA25" s="18">
        <v>1</v>
      </c>
      <c r="AB25" s="18" t="s">
        <v>181</v>
      </c>
      <c r="AC25" s="18" t="s">
        <v>181</v>
      </c>
      <c r="AD25" s="18">
        <v>1</v>
      </c>
      <c r="AE25" s="18">
        <v>2</v>
      </c>
      <c r="AF25" s="18">
        <v>2</v>
      </c>
      <c r="AG25" s="18">
        <v>1</v>
      </c>
      <c r="AH25" s="18">
        <v>4</v>
      </c>
      <c r="AI25" s="18">
        <v>4</v>
      </c>
      <c r="AJ25" s="18">
        <v>4</v>
      </c>
      <c r="AK25" s="18">
        <v>2</v>
      </c>
      <c r="AL25" s="18" t="s">
        <v>309</v>
      </c>
      <c r="AM25" s="19">
        <f t="shared" si="0"/>
        <v>62</v>
      </c>
      <c r="AN25" s="28" t="s">
        <v>197</v>
      </c>
      <c r="AO25" s="18" t="s">
        <v>206</v>
      </c>
      <c r="AP25" s="18" t="s">
        <v>199</v>
      </c>
      <c r="AQ25" s="36">
        <v>0.6</v>
      </c>
      <c r="AR25" s="18" t="e" vm="16">
        <v>#VALUE!</v>
      </c>
    </row>
    <row r="26" spans="1:44" s="17" customFormat="1" ht="150" customHeight="1">
      <c r="A26" s="35" t="s">
        <v>310</v>
      </c>
      <c r="B26" s="20" t="str">
        <f>'Helper Sheet'!A25</f>
        <v>EMP 24</v>
      </c>
      <c r="C26" s="18" t="s">
        <v>311</v>
      </c>
      <c r="D26" s="18" t="s">
        <v>312</v>
      </c>
      <c r="E26" s="18">
        <v>2</v>
      </c>
      <c r="F26" s="18">
        <v>1</v>
      </c>
      <c r="G26" s="18">
        <v>2</v>
      </c>
      <c r="H26" s="18">
        <v>3</v>
      </c>
      <c r="I26" s="18">
        <v>2</v>
      </c>
      <c r="J26" s="18">
        <v>4</v>
      </c>
      <c r="K26" s="18" t="s">
        <v>180</v>
      </c>
      <c r="L26" s="18" t="s">
        <v>180</v>
      </c>
      <c r="M26" s="18" t="s">
        <v>181</v>
      </c>
      <c r="N26" s="18">
        <v>5</v>
      </c>
      <c r="O26" s="18">
        <v>0</v>
      </c>
      <c r="P26" s="18">
        <v>4</v>
      </c>
      <c r="Q26" s="18">
        <v>3</v>
      </c>
      <c r="R26" s="18">
        <v>3</v>
      </c>
      <c r="S26" s="18" t="s">
        <v>313</v>
      </c>
      <c r="T26" s="18">
        <v>1</v>
      </c>
      <c r="U26" s="18" t="s">
        <v>216</v>
      </c>
      <c r="V26" s="18">
        <v>1</v>
      </c>
      <c r="W26" s="18">
        <v>4</v>
      </c>
      <c r="X26" s="18">
        <v>4</v>
      </c>
      <c r="Y26" s="18">
        <v>3</v>
      </c>
      <c r="Z26" s="18" t="s">
        <v>184</v>
      </c>
      <c r="AA26" s="18">
        <v>1</v>
      </c>
      <c r="AB26" s="18" t="s">
        <v>181</v>
      </c>
      <c r="AC26" s="18" t="s">
        <v>181</v>
      </c>
      <c r="AD26" s="18">
        <v>1</v>
      </c>
      <c r="AE26" s="18">
        <v>2</v>
      </c>
      <c r="AF26" s="18">
        <v>4</v>
      </c>
      <c r="AG26" s="18">
        <v>3</v>
      </c>
      <c r="AH26" s="18">
        <v>4</v>
      </c>
      <c r="AI26" s="18">
        <v>4</v>
      </c>
      <c r="AJ26" s="18">
        <v>4</v>
      </c>
      <c r="AK26" s="18">
        <v>2</v>
      </c>
      <c r="AL26" s="18" t="s">
        <v>314</v>
      </c>
      <c r="AM26" s="19">
        <f t="shared" si="0"/>
        <v>67</v>
      </c>
      <c r="AN26" s="28" t="s">
        <v>197</v>
      </c>
      <c r="AO26" s="18" t="s">
        <v>265</v>
      </c>
      <c r="AP26" s="18" t="s">
        <v>199</v>
      </c>
      <c r="AQ26" s="46">
        <v>1.8</v>
      </c>
      <c r="AR26" s="18" t="e" vm="17">
        <v>#VALUE!</v>
      </c>
    </row>
    <row r="27" spans="1:44" s="17" customFormat="1" ht="168" customHeight="1">
      <c r="A27" s="35" t="s">
        <v>315</v>
      </c>
      <c r="B27" s="20" t="str">
        <f>'Helper Sheet'!A26</f>
        <v>EMP 25</v>
      </c>
      <c r="C27" s="18" t="s">
        <v>178</v>
      </c>
      <c r="D27" s="18" t="s">
        <v>316</v>
      </c>
      <c r="E27" s="18">
        <v>2</v>
      </c>
      <c r="F27" s="18">
        <v>1</v>
      </c>
      <c r="G27" s="18">
        <v>3</v>
      </c>
      <c r="H27" s="18">
        <v>1</v>
      </c>
      <c r="I27" s="18">
        <v>4</v>
      </c>
      <c r="J27" s="18">
        <v>1</v>
      </c>
      <c r="K27" s="18" t="s">
        <v>180</v>
      </c>
      <c r="L27" s="18" t="s">
        <v>180</v>
      </c>
      <c r="M27" s="18" t="s">
        <v>181</v>
      </c>
      <c r="N27" s="18">
        <v>0</v>
      </c>
      <c r="O27" s="18">
        <v>0</v>
      </c>
      <c r="P27" s="18">
        <v>3</v>
      </c>
      <c r="Q27" s="18">
        <v>4</v>
      </c>
      <c r="R27" s="18">
        <v>2</v>
      </c>
      <c r="S27" s="18" t="s">
        <v>317</v>
      </c>
      <c r="T27" s="18">
        <v>3</v>
      </c>
      <c r="U27" s="18" t="s">
        <v>216</v>
      </c>
      <c r="V27" s="18">
        <v>1</v>
      </c>
      <c r="W27" s="18">
        <v>3</v>
      </c>
      <c r="X27" s="18">
        <v>3</v>
      </c>
      <c r="Y27" s="18">
        <v>1</v>
      </c>
      <c r="Z27" s="18" t="s">
        <v>184</v>
      </c>
      <c r="AA27" s="18">
        <v>1</v>
      </c>
      <c r="AB27" s="18" t="s">
        <v>181</v>
      </c>
      <c r="AC27" s="18" t="s">
        <v>181</v>
      </c>
      <c r="AD27" s="18">
        <v>1</v>
      </c>
      <c r="AE27" s="18">
        <v>2</v>
      </c>
      <c r="AF27" s="18">
        <v>2</v>
      </c>
      <c r="AG27" s="18">
        <v>4</v>
      </c>
      <c r="AH27" s="18">
        <v>4</v>
      </c>
      <c r="AI27" s="18">
        <v>4</v>
      </c>
      <c r="AJ27" s="18">
        <v>2</v>
      </c>
      <c r="AK27" s="18">
        <v>2</v>
      </c>
      <c r="AL27" s="18" t="s">
        <v>318</v>
      </c>
      <c r="AM27" s="19">
        <f t="shared" si="0"/>
        <v>54</v>
      </c>
      <c r="AN27" s="28" t="s">
        <v>197</v>
      </c>
      <c r="AO27" s="18" t="s">
        <v>319</v>
      </c>
      <c r="AP27" s="18" t="s">
        <v>199</v>
      </c>
      <c r="AQ27" s="36">
        <v>9</v>
      </c>
      <c r="AR27" s="18" t="e" vm="18">
        <v>#VALUE!</v>
      </c>
    </row>
    <row r="28" spans="1:44" s="17" customFormat="1" ht="132.94999999999999" customHeight="1">
      <c r="A28" s="35" t="s">
        <v>320</v>
      </c>
      <c r="B28" s="20" t="str">
        <f>'Helper Sheet'!A27</f>
        <v>EMP 26</v>
      </c>
      <c r="C28" s="18" t="s">
        <v>178</v>
      </c>
      <c r="D28" s="18" t="s">
        <v>321</v>
      </c>
      <c r="E28" s="18">
        <v>2</v>
      </c>
      <c r="F28" s="18">
        <v>1</v>
      </c>
      <c r="G28" s="18">
        <v>3</v>
      </c>
      <c r="H28" s="18">
        <v>4</v>
      </c>
      <c r="I28" s="18">
        <v>2</v>
      </c>
      <c r="J28" s="18">
        <v>1</v>
      </c>
      <c r="K28" s="18" t="s">
        <v>180</v>
      </c>
      <c r="L28" s="18" t="s">
        <v>180</v>
      </c>
      <c r="M28" s="18" t="s">
        <v>181</v>
      </c>
      <c r="N28" s="18">
        <v>0</v>
      </c>
      <c r="O28" s="18">
        <v>0</v>
      </c>
      <c r="P28" s="18">
        <v>4</v>
      </c>
      <c r="Q28" s="18">
        <v>3</v>
      </c>
      <c r="R28" s="18">
        <v>3</v>
      </c>
      <c r="S28" s="18" t="s">
        <v>322</v>
      </c>
      <c r="T28" s="18">
        <v>3</v>
      </c>
      <c r="U28" s="18" t="s">
        <v>216</v>
      </c>
      <c r="V28" s="18">
        <v>1</v>
      </c>
      <c r="W28" s="18">
        <v>4</v>
      </c>
      <c r="X28" s="18">
        <v>4</v>
      </c>
      <c r="Y28" s="18">
        <v>3</v>
      </c>
      <c r="Z28" s="18" t="s">
        <v>184</v>
      </c>
      <c r="AA28" s="18">
        <v>1</v>
      </c>
      <c r="AB28" s="18" t="s">
        <v>180</v>
      </c>
      <c r="AC28" s="18" t="s">
        <v>180</v>
      </c>
      <c r="AD28" s="18">
        <v>2</v>
      </c>
      <c r="AE28" s="18">
        <v>4</v>
      </c>
      <c r="AF28" s="18">
        <v>3</v>
      </c>
      <c r="AG28" s="18">
        <v>4</v>
      </c>
      <c r="AH28" s="18">
        <v>4</v>
      </c>
      <c r="AI28" s="18">
        <v>4</v>
      </c>
      <c r="AJ28" s="18">
        <v>5</v>
      </c>
      <c r="AK28" s="18">
        <v>2</v>
      </c>
      <c r="AL28" s="18" t="s">
        <v>323</v>
      </c>
      <c r="AM28" s="19">
        <f t="shared" si="0"/>
        <v>67</v>
      </c>
      <c r="AN28" s="28" t="s">
        <v>197</v>
      </c>
      <c r="AO28" s="18" t="s">
        <v>324</v>
      </c>
      <c r="AP28" s="18" t="s">
        <v>199</v>
      </c>
      <c r="AQ28" s="36">
        <v>6.5</v>
      </c>
      <c r="AR28" s="18" t="e" vm="19">
        <v>#VALUE!</v>
      </c>
    </row>
    <row r="29" spans="1:44" s="17" customFormat="1" ht="171.6" customHeight="1">
      <c r="A29" s="35" t="s">
        <v>325</v>
      </c>
      <c r="B29" s="20" t="str">
        <f>'Helper Sheet'!A28</f>
        <v>EMP 27</v>
      </c>
      <c r="C29" s="18" t="s">
        <v>326</v>
      </c>
      <c r="D29" s="18" t="s">
        <v>327</v>
      </c>
      <c r="E29" s="18">
        <v>2</v>
      </c>
      <c r="F29" s="18">
        <v>2</v>
      </c>
      <c r="G29" s="18">
        <v>2</v>
      </c>
      <c r="H29" s="18">
        <v>2</v>
      </c>
      <c r="I29" s="18">
        <v>2</v>
      </c>
      <c r="J29" s="18">
        <v>4</v>
      </c>
      <c r="K29" s="18" t="s">
        <v>180</v>
      </c>
      <c r="L29" s="18" t="s">
        <v>180</v>
      </c>
      <c r="M29" s="18" t="s">
        <v>181</v>
      </c>
      <c r="N29" s="18">
        <v>5</v>
      </c>
      <c r="O29" s="18">
        <v>0</v>
      </c>
      <c r="P29" s="18">
        <v>2</v>
      </c>
      <c r="Q29" s="18">
        <v>1</v>
      </c>
      <c r="R29" s="18">
        <v>2</v>
      </c>
      <c r="S29" s="18" t="s">
        <v>328</v>
      </c>
      <c r="T29" s="18">
        <v>2</v>
      </c>
      <c r="U29" s="18" t="s">
        <v>216</v>
      </c>
      <c r="V29" s="18">
        <v>4</v>
      </c>
      <c r="W29" s="18">
        <v>3</v>
      </c>
      <c r="X29" s="18">
        <v>2</v>
      </c>
      <c r="Y29" s="18">
        <v>1</v>
      </c>
      <c r="Z29" s="18" t="s">
        <v>184</v>
      </c>
      <c r="AA29" s="18">
        <v>1</v>
      </c>
      <c r="AB29" s="18" t="s">
        <v>181</v>
      </c>
      <c r="AC29" s="18" t="s">
        <v>181</v>
      </c>
      <c r="AD29" s="18">
        <v>1</v>
      </c>
      <c r="AE29" s="18">
        <v>2</v>
      </c>
      <c r="AF29" s="18">
        <v>2</v>
      </c>
      <c r="AG29" s="18">
        <v>3</v>
      </c>
      <c r="AH29" s="18">
        <v>3</v>
      </c>
      <c r="AI29" s="18">
        <v>4</v>
      </c>
      <c r="AJ29" s="18">
        <v>2</v>
      </c>
      <c r="AK29" s="18">
        <v>2</v>
      </c>
      <c r="AL29" s="18" t="s">
        <v>329</v>
      </c>
      <c r="AM29" s="19">
        <f t="shared" si="0"/>
        <v>56</v>
      </c>
      <c r="AN29" s="28" t="s">
        <v>197</v>
      </c>
      <c r="AO29" s="18" t="s">
        <v>206</v>
      </c>
      <c r="AP29" s="18" t="s">
        <v>199</v>
      </c>
      <c r="AQ29" s="36">
        <v>2.6</v>
      </c>
      <c r="AR29" s="18" t="e" vm="20">
        <v>#VALUE!</v>
      </c>
    </row>
    <row r="30" spans="1:44" s="17" customFormat="1" ht="83.45" customHeight="1">
      <c r="A30" s="35" t="s">
        <v>330</v>
      </c>
      <c r="B30" s="20" t="str">
        <f>'Helper Sheet'!A29</f>
        <v>EMP 28</v>
      </c>
      <c r="C30" s="18" t="s">
        <v>201</v>
      </c>
      <c r="D30" s="18" t="s">
        <v>331</v>
      </c>
      <c r="E30" s="18">
        <v>2</v>
      </c>
      <c r="F30" s="18">
        <v>1</v>
      </c>
      <c r="G30" s="18">
        <v>2</v>
      </c>
      <c r="H30" s="18">
        <v>2</v>
      </c>
      <c r="I30" s="18">
        <v>5</v>
      </c>
      <c r="J30" s="18">
        <v>5</v>
      </c>
      <c r="K30" s="18" t="s">
        <v>180</v>
      </c>
      <c r="L30" s="18" t="s">
        <v>180</v>
      </c>
      <c r="M30" s="18" t="s">
        <v>181</v>
      </c>
      <c r="N30" s="18">
        <v>3</v>
      </c>
      <c r="O30" s="18">
        <v>0</v>
      </c>
      <c r="P30" s="18">
        <v>3</v>
      </c>
      <c r="Q30" s="18">
        <v>2</v>
      </c>
      <c r="R30" s="18">
        <v>4</v>
      </c>
      <c r="S30" s="18" t="s">
        <v>332</v>
      </c>
      <c r="T30" s="18">
        <v>1</v>
      </c>
      <c r="U30" s="18" t="s">
        <v>216</v>
      </c>
      <c r="V30" s="18">
        <v>1</v>
      </c>
      <c r="W30" s="18">
        <v>4</v>
      </c>
      <c r="X30" s="18">
        <v>3</v>
      </c>
      <c r="Y30" s="18">
        <v>2</v>
      </c>
      <c r="Z30" s="18" t="s">
        <v>184</v>
      </c>
      <c r="AA30" s="18">
        <v>1</v>
      </c>
      <c r="AB30" s="18" t="s">
        <v>181</v>
      </c>
      <c r="AC30" s="18" t="s">
        <v>181</v>
      </c>
      <c r="AD30" s="18">
        <v>1</v>
      </c>
      <c r="AE30" s="18">
        <v>2</v>
      </c>
      <c r="AF30" s="18">
        <v>4</v>
      </c>
      <c r="AG30" s="18">
        <v>1</v>
      </c>
      <c r="AH30" s="18">
        <v>4</v>
      </c>
      <c r="AI30" s="18">
        <v>4</v>
      </c>
      <c r="AJ30" s="18">
        <v>4</v>
      </c>
      <c r="AK30" s="18">
        <v>1</v>
      </c>
      <c r="AL30" s="18" t="s">
        <v>333</v>
      </c>
      <c r="AM30" s="19">
        <f t="shared" si="0"/>
        <v>62</v>
      </c>
      <c r="AN30" s="28" t="s">
        <v>197</v>
      </c>
      <c r="AO30" s="18" t="s">
        <v>334</v>
      </c>
      <c r="AP30" s="18" t="s">
        <v>188</v>
      </c>
      <c r="AQ30" s="36" t="s">
        <v>189</v>
      </c>
      <c r="AR30" s="36" t="s">
        <v>189</v>
      </c>
    </row>
    <row r="31" spans="1:44" s="17" customFormat="1" ht="147.6" customHeight="1">
      <c r="A31" s="35" t="s">
        <v>335</v>
      </c>
      <c r="B31" s="20" t="str">
        <f>'Helper Sheet'!A30</f>
        <v>EMP 29</v>
      </c>
      <c r="C31" s="18" t="s">
        <v>201</v>
      </c>
      <c r="D31" s="18" t="s">
        <v>336</v>
      </c>
      <c r="E31" s="18">
        <v>2</v>
      </c>
      <c r="F31" s="18">
        <v>1</v>
      </c>
      <c r="G31" s="18">
        <v>2</v>
      </c>
      <c r="H31" s="18">
        <v>2</v>
      </c>
      <c r="I31" s="18">
        <v>5</v>
      </c>
      <c r="J31" s="18">
        <v>4</v>
      </c>
      <c r="K31" s="18" t="s">
        <v>180</v>
      </c>
      <c r="L31" s="18" t="s">
        <v>180</v>
      </c>
      <c r="M31" s="18" t="s">
        <v>181</v>
      </c>
      <c r="N31" s="18">
        <v>4</v>
      </c>
      <c r="O31" s="18">
        <v>0</v>
      </c>
      <c r="P31" s="18">
        <v>4</v>
      </c>
      <c r="Q31" s="18">
        <v>3</v>
      </c>
      <c r="R31" s="18">
        <v>4</v>
      </c>
      <c r="S31" s="18" t="s">
        <v>337</v>
      </c>
      <c r="T31" s="18">
        <v>2</v>
      </c>
      <c r="U31" s="18" t="s">
        <v>204</v>
      </c>
      <c r="V31" s="18">
        <v>2</v>
      </c>
      <c r="W31" s="18">
        <v>3</v>
      </c>
      <c r="X31" s="18">
        <v>2</v>
      </c>
      <c r="Y31" s="18">
        <v>2</v>
      </c>
      <c r="Z31" s="18" t="s">
        <v>184</v>
      </c>
      <c r="AA31" s="18">
        <v>1</v>
      </c>
      <c r="AB31" s="18" t="s">
        <v>181</v>
      </c>
      <c r="AC31" s="18" t="s">
        <v>181</v>
      </c>
      <c r="AD31" s="18">
        <v>1</v>
      </c>
      <c r="AE31" s="18">
        <v>2</v>
      </c>
      <c r="AF31" s="18">
        <v>4</v>
      </c>
      <c r="AG31" s="18">
        <v>3</v>
      </c>
      <c r="AH31" s="18">
        <v>4</v>
      </c>
      <c r="AI31" s="18">
        <v>3</v>
      </c>
      <c r="AJ31" s="18">
        <v>4</v>
      </c>
      <c r="AK31" s="18">
        <v>1</v>
      </c>
      <c r="AL31" s="18" t="s">
        <v>338</v>
      </c>
      <c r="AM31" s="19">
        <f t="shared" si="0"/>
        <v>65</v>
      </c>
      <c r="AN31" s="28" t="s">
        <v>197</v>
      </c>
      <c r="AO31" s="30" t="s">
        <v>339</v>
      </c>
      <c r="AP31" s="18" t="s">
        <v>199</v>
      </c>
      <c r="AQ31" s="36">
        <v>1.9</v>
      </c>
      <c r="AR31" s="18" t="e" vm="21">
        <v>#VALUE!</v>
      </c>
    </row>
    <row r="32" spans="1:44" s="17" customFormat="1" ht="145.5" customHeight="1">
      <c r="A32" s="35" t="s">
        <v>340</v>
      </c>
      <c r="B32" s="20" t="str">
        <f>'Helper Sheet'!A31</f>
        <v>EMP 30</v>
      </c>
      <c r="C32" s="18" t="s">
        <v>191</v>
      </c>
      <c r="D32" s="21" t="s">
        <v>341</v>
      </c>
      <c r="E32" s="18">
        <v>2</v>
      </c>
      <c r="F32" s="18">
        <v>1</v>
      </c>
      <c r="G32" s="18">
        <v>2</v>
      </c>
      <c r="H32" s="18">
        <v>3</v>
      </c>
      <c r="I32" s="18">
        <v>2</v>
      </c>
      <c r="J32" s="18">
        <v>2</v>
      </c>
      <c r="K32" s="18" t="s">
        <v>180</v>
      </c>
      <c r="L32" s="18" t="s">
        <v>180</v>
      </c>
      <c r="M32" s="18" t="s">
        <v>181</v>
      </c>
      <c r="N32" s="18">
        <v>2</v>
      </c>
      <c r="O32" s="18">
        <v>0</v>
      </c>
      <c r="P32" s="18">
        <v>4</v>
      </c>
      <c r="Q32" s="18">
        <v>3</v>
      </c>
      <c r="R32" s="18">
        <v>4</v>
      </c>
      <c r="S32" s="18" t="s">
        <v>342</v>
      </c>
      <c r="T32" s="18">
        <v>1</v>
      </c>
      <c r="U32" s="18" t="s">
        <v>204</v>
      </c>
      <c r="V32" s="18">
        <v>2</v>
      </c>
      <c r="W32" s="18">
        <v>3</v>
      </c>
      <c r="X32" s="18">
        <v>2</v>
      </c>
      <c r="Y32" s="18">
        <v>2</v>
      </c>
      <c r="Z32" s="18" t="s">
        <v>184</v>
      </c>
      <c r="AA32" s="18">
        <v>1</v>
      </c>
      <c r="AB32" s="18" t="s">
        <v>181</v>
      </c>
      <c r="AC32" s="18" t="s">
        <v>181</v>
      </c>
      <c r="AD32" s="18">
        <v>1</v>
      </c>
      <c r="AE32" s="18">
        <v>2</v>
      </c>
      <c r="AF32" s="18">
        <v>4</v>
      </c>
      <c r="AG32" s="18">
        <v>3</v>
      </c>
      <c r="AH32" s="18">
        <v>4</v>
      </c>
      <c r="AI32" s="18">
        <v>3</v>
      </c>
      <c r="AJ32" s="18">
        <v>4</v>
      </c>
      <c r="AK32" s="18" t="s">
        <v>343</v>
      </c>
      <c r="AL32" s="18" t="s">
        <v>344</v>
      </c>
      <c r="AM32" s="19">
        <f t="shared" si="0"/>
        <v>57</v>
      </c>
      <c r="AN32" s="28" t="s">
        <v>197</v>
      </c>
      <c r="AO32" s="18" t="s">
        <v>345</v>
      </c>
      <c r="AP32" s="18" t="s">
        <v>199</v>
      </c>
      <c r="AQ32" s="36">
        <v>1.2</v>
      </c>
      <c r="AR32" s="18" t="e" vm="22">
        <v>#VALUE!</v>
      </c>
    </row>
    <row r="33" spans="1:44" s="17" customFormat="1" ht="66.95" customHeight="1">
      <c r="A33" s="35" t="s">
        <v>346</v>
      </c>
      <c r="B33" s="20" t="str">
        <f>'Helper Sheet'!A32</f>
        <v>EMP 31</v>
      </c>
      <c r="C33" s="18" t="s">
        <v>178</v>
      </c>
      <c r="D33" s="18" t="s">
        <v>347</v>
      </c>
      <c r="E33" s="18">
        <v>1</v>
      </c>
      <c r="F33" s="18">
        <v>1</v>
      </c>
      <c r="G33" s="18">
        <v>1</v>
      </c>
      <c r="H33" s="18">
        <v>1</v>
      </c>
      <c r="I33" s="18">
        <v>1</v>
      </c>
      <c r="J33" s="18">
        <v>1</v>
      </c>
      <c r="K33" s="18" t="s">
        <v>180</v>
      </c>
      <c r="L33" s="18" t="s">
        <v>180</v>
      </c>
      <c r="M33" s="18" t="s">
        <v>181</v>
      </c>
      <c r="N33" s="18">
        <v>0</v>
      </c>
      <c r="O33" s="18">
        <v>0</v>
      </c>
      <c r="P33" s="18">
        <v>3</v>
      </c>
      <c r="Q33" s="18">
        <v>4</v>
      </c>
      <c r="R33" s="18">
        <v>3</v>
      </c>
      <c r="S33" s="18" t="s">
        <v>348</v>
      </c>
      <c r="T33" s="18">
        <v>2</v>
      </c>
      <c r="U33" s="18" t="s">
        <v>216</v>
      </c>
      <c r="V33" s="18">
        <v>1</v>
      </c>
      <c r="W33" s="18">
        <v>1</v>
      </c>
      <c r="X33" s="18">
        <v>1</v>
      </c>
      <c r="Y33" s="18">
        <v>2</v>
      </c>
      <c r="Z33" s="18" t="s">
        <v>184</v>
      </c>
      <c r="AA33" s="18">
        <v>3</v>
      </c>
      <c r="AB33" s="18" t="s">
        <v>181</v>
      </c>
      <c r="AC33" s="18" t="s">
        <v>181</v>
      </c>
      <c r="AD33" s="18">
        <v>1</v>
      </c>
      <c r="AE33" s="18">
        <v>3</v>
      </c>
      <c r="AF33" s="18">
        <v>2</v>
      </c>
      <c r="AG33" s="18">
        <v>4</v>
      </c>
      <c r="AH33" s="18">
        <v>4</v>
      </c>
      <c r="AI33" s="18">
        <v>3</v>
      </c>
      <c r="AJ33" s="18">
        <v>2</v>
      </c>
      <c r="AK33" s="18">
        <v>4</v>
      </c>
      <c r="AL33" s="18" t="s">
        <v>349</v>
      </c>
      <c r="AM33" s="19">
        <f>SUM(AD33:AK33,AA33,V33:Y33,T33,N33:R33,E33:J33)</f>
        <v>49</v>
      </c>
      <c r="AN33" s="28" t="s">
        <v>350</v>
      </c>
      <c r="AO33" s="18" t="s">
        <v>351</v>
      </c>
      <c r="AP33" s="18" t="s">
        <v>188</v>
      </c>
      <c r="AQ33" s="36" t="s">
        <v>189</v>
      </c>
      <c r="AR33" s="36" t="s">
        <v>189</v>
      </c>
    </row>
    <row r="34" spans="1:44" s="17" customFormat="1" ht="54" customHeight="1">
      <c r="A34" s="35" t="s">
        <v>352</v>
      </c>
      <c r="B34" s="20" t="str">
        <f>'Helper Sheet'!A33</f>
        <v>EMP 32</v>
      </c>
      <c r="C34" s="18" t="s">
        <v>178</v>
      </c>
      <c r="D34" s="18" t="s">
        <v>353</v>
      </c>
      <c r="E34" s="18">
        <v>1</v>
      </c>
      <c r="F34" s="18">
        <v>1</v>
      </c>
      <c r="G34" s="18">
        <v>1</v>
      </c>
      <c r="H34" s="18">
        <v>1</v>
      </c>
      <c r="I34" s="18">
        <v>1</v>
      </c>
      <c r="J34" s="18">
        <v>1</v>
      </c>
      <c r="K34" s="18" t="s">
        <v>180</v>
      </c>
      <c r="L34" s="18" t="s">
        <v>180</v>
      </c>
      <c r="M34" s="18" t="s">
        <v>181</v>
      </c>
      <c r="N34" s="18">
        <v>1</v>
      </c>
      <c r="O34" s="18">
        <v>0</v>
      </c>
      <c r="P34" s="18">
        <v>3</v>
      </c>
      <c r="Q34" s="18">
        <v>2</v>
      </c>
      <c r="R34" s="18">
        <v>4</v>
      </c>
      <c r="S34" s="18" t="s">
        <v>354</v>
      </c>
      <c r="T34" s="18">
        <v>2</v>
      </c>
      <c r="U34" s="18" t="s">
        <v>216</v>
      </c>
      <c r="V34" s="18">
        <v>1</v>
      </c>
      <c r="W34" s="18">
        <v>1</v>
      </c>
      <c r="X34" s="18">
        <v>2</v>
      </c>
      <c r="Y34" s="18">
        <v>1</v>
      </c>
      <c r="Z34" s="18" t="s">
        <v>184</v>
      </c>
      <c r="AA34" s="18">
        <v>3</v>
      </c>
      <c r="AB34" s="18" t="s">
        <v>181</v>
      </c>
      <c r="AC34" s="18" t="s">
        <v>181</v>
      </c>
      <c r="AD34" s="18">
        <v>1</v>
      </c>
      <c r="AE34" s="18">
        <v>3</v>
      </c>
      <c r="AF34" s="18">
        <v>2</v>
      </c>
      <c r="AG34" s="18">
        <v>4</v>
      </c>
      <c r="AH34" s="18">
        <v>4</v>
      </c>
      <c r="AI34" s="18">
        <v>4</v>
      </c>
      <c r="AJ34" s="18">
        <v>1</v>
      </c>
      <c r="AK34" s="18">
        <v>4</v>
      </c>
      <c r="AL34" s="18" t="s">
        <v>355</v>
      </c>
      <c r="AM34" s="19">
        <f t="shared" si="0"/>
        <v>49</v>
      </c>
      <c r="AN34" s="28" t="s">
        <v>356</v>
      </c>
      <c r="AO34" s="18" t="s">
        <v>357</v>
      </c>
      <c r="AP34" s="18" t="s">
        <v>188</v>
      </c>
      <c r="AQ34" s="36" t="s">
        <v>189</v>
      </c>
      <c r="AR34" s="36" t="s">
        <v>189</v>
      </c>
    </row>
    <row r="35" spans="1:44" s="17" customFormat="1" ht="72" customHeight="1">
      <c r="A35" s="35" t="s">
        <v>358</v>
      </c>
      <c r="B35" s="20" t="str">
        <f>'Helper Sheet'!A34</f>
        <v>EMP 33</v>
      </c>
      <c r="C35" s="18" t="s">
        <v>178</v>
      </c>
      <c r="D35" s="18" t="s">
        <v>359</v>
      </c>
      <c r="E35" s="18">
        <v>1</v>
      </c>
      <c r="F35" s="18">
        <v>1</v>
      </c>
      <c r="G35" s="18">
        <v>1</v>
      </c>
      <c r="H35" s="18">
        <v>1</v>
      </c>
      <c r="I35" s="18">
        <v>1</v>
      </c>
      <c r="J35" s="18">
        <v>1</v>
      </c>
      <c r="K35" s="18" t="s">
        <v>180</v>
      </c>
      <c r="L35" s="18" t="s">
        <v>180</v>
      </c>
      <c r="M35" s="18" t="s">
        <v>181</v>
      </c>
      <c r="N35" s="18">
        <v>1</v>
      </c>
      <c r="O35" s="18">
        <v>0</v>
      </c>
      <c r="P35" s="18">
        <v>3</v>
      </c>
      <c r="Q35" s="18">
        <v>4</v>
      </c>
      <c r="R35" s="18">
        <v>4</v>
      </c>
      <c r="S35" s="18" t="s">
        <v>348</v>
      </c>
      <c r="T35" s="18">
        <v>1</v>
      </c>
      <c r="U35" s="18" t="s">
        <v>216</v>
      </c>
      <c r="V35" s="18">
        <v>1</v>
      </c>
      <c r="W35" s="18">
        <v>1</v>
      </c>
      <c r="X35" s="18">
        <v>2</v>
      </c>
      <c r="Y35" s="18">
        <v>1</v>
      </c>
      <c r="Z35" s="18" t="s">
        <v>184</v>
      </c>
      <c r="AA35" s="18">
        <v>3</v>
      </c>
      <c r="AB35" s="18" t="s">
        <v>181</v>
      </c>
      <c r="AC35" s="18" t="s">
        <v>181</v>
      </c>
      <c r="AD35" s="18">
        <v>1</v>
      </c>
      <c r="AE35" s="18">
        <v>3</v>
      </c>
      <c r="AF35" s="18">
        <v>2</v>
      </c>
      <c r="AG35" s="18">
        <v>4</v>
      </c>
      <c r="AH35" s="18">
        <v>4</v>
      </c>
      <c r="AI35" s="18">
        <v>4</v>
      </c>
      <c r="AJ35" s="18">
        <v>2</v>
      </c>
      <c r="AK35" s="18">
        <v>1</v>
      </c>
      <c r="AL35" s="18" t="s">
        <v>360</v>
      </c>
      <c r="AM35" s="19">
        <f t="shared" si="0"/>
        <v>48</v>
      </c>
      <c r="AN35" s="28" t="s">
        <v>356</v>
      </c>
      <c r="AO35" s="18" t="s">
        <v>361</v>
      </c>
      <c r="AP35" s="18" t="s">
        <v>188</v>
      </c>
      <c r="AQ35" s="36" t="s">
        <v>189</v>
      </c>
      <c r="AR35" s="36" t="s">
        <v>189</v>
      </c>
    </row>
    <row r="36" spans="1:44" s="17" customFormat="1" ht="213.95" customHeight="1">
      <c r="A36" s="35" t="s">
        <v>362</v>
      </c>
      <c r="B36" s="20" t="str">
        <f>'Helper Sheet'!A35</f>
        <v>EMP 34</v>
      </c>
      <c r="C36" s="18" t="s">
        <v>178</v>
      </c>
      <c r="D36" s="18" t="s">
        <v>363</v>
      </c>
      <c r="E36" s="18">
        <v>2</v>
      </c>
      <c r="F36" s="18">
        <v>1</v>
      </c>
      <c r="G36" s="18">
        <v>2</v>
      </c>
      <c r="H36" s="18">
        <v>2</v>
      </c>
      <c r="I36" s="18">
        <v>4</v>
      </c>
      <c r="J36" s="18">
        <v>1</v>
      </c>
      <c r="K36" s="18" t="s">
        <v>180</v>
      </c>
      <c r="L36" s="18" t="s">
        <v>180</v>
      </c>
      <c r="M36" s="18" t="s">
        <v>181</v>
      </c>
      <c r="N36" s="18">
        <v>0</v>
      </c>
      <c r="O36" s="18">
        <v>0</v>
      </c>
      <c r="P36" s="18">
        <v>2</v>
      </c>
      <c r="Q36" s="18">
        <v>2</v>
      </c>
      <c r="R36" s="18">
        <v>2</v>
      </c>
      <c r="S36" s="18" t="s">
        <v>364</v>
      </c>
      <c r="T36" s="18">
        <v>3</v>
      </c>
      <c r="U36" s="18" t="s">
        <v>216</v>
      </c>
      <c r="V36" s="18">
        <v>1</v>
      </c>
      <c r="W36" s="18">
        <v>4</v>
      </c>
      <c r="X36" s="18">
        <v>3</v>
      </c>
      <c r="Y36" s="18">
        <v>4</v>
      </c>
      <c r="Z36" s="18" t="s">
        <v>180</v>
      </c>
      <c r="AA36" s="18">
        <v>2</v>
      </c>
      <c r="AB36" s="18" t="s">
        <v>180</v>
      </c>
      <c r="AC36" s="18" t="s">
        <v>180</v>
      </c>
      <c r="AD36" s="18">
        <v>3</v>
      </c>
      <c r="AE36" s="18">
        <v>4</v>
      </c>
      <c r="AF36" s="18">
        <v>2</v>
      </c>
      <c r="AG36" s="18">
        <v>4</v>
      </c>
      <c r="AH36" s="18">
        <v>4</v>
      </c>
      <c r="AI36" s="18">
        <v>3</v>
      </c>
      <c r="AJ36" s="18">
        <v>4</v>
      </c>
      <c r="AK36" s="18">
        <v>4</v>
      </c>
      <c r="AL36" s="18" t="s">
        <v>365</v>
      </c>
      <c r="AM36" s="19">
        <f t="shared" si="0"/>
        <v>63</v>
      </c>
      <c r="AN36" s="28" t="s">
        <v>366</v>
      </c>
      <c r="AO36" s="28" t="s">
        <v>367</v>
      </c>
      <c r="AP36" s="18" t="s">
        <v>199</v>
      </c>
      <c r="AQ36" s="36">
        <v>6.8</v>
      </c>
      <c r="AR36" s="18" t="e" vm="23">
        <v>#VALUE!</v>
      </c>
    </row>
    <row r="37" spans="1:44" s="17" customFormat="1" ht="197.1" customHeight="1">
      <c r="A37" s="35" t="s">
        <v>368</v>
      </c>
      <c r="B37" s="20" t="str">
        <f>'Helper Sheet'!A36</f>
        <v>EMP 35</v>
      </c>
      <c r="C37" s="18" t="s">
        <v>178</v>
      </c>
      <c r="D37" s="18" t="s">
        <v>369</v>
      </c>
      <c r="E37" s="18">
        <v>2</v>
      </c>
      <c r="F37" s="18">
        <v>2</v>
      </c>
      <c r="G37" s="18">
        <v>4</v>
      </c>
      <c r="H37" s="18">
        <v>3</v>
      </c>
      <c r="I37" s="18">
        <v>1</v>
      </c>
      <c r="J37" s="18">
        <v>3</v>
      </c>
      <c r="K37" s="18" t="s">
        <v>180</v>
      </c>
      <c r="L37" s="18" t="s">
        <v>181</v>
      </c>
      <c r="M37" s="18" t="s">
        <v>180</v>
      </c>
      <c r="N37" s="18">
        <v>0</v>
      </c>
      <c r="O37" s="18">
        <v>2</v>
      </c>
      <c r="P37" s="18">
        <v>3</v>
      </c>
      <c r="Q37" s="18">
        <v>4</v>
      </c>
      <c r="R37" s="18">
        <v>3</v>
      </c>
      <c r="S37" s="18" t="s">
        <v>313</v>
      </c>
      <c r="T37" s="18">
        <v>1</v>
      </c>
      <c r="U37" s="18" t="s">
        <v>216</v>
      </c>
      <c r="V37" s="18">
        <v>1</v>
      </c>
      <c r="W37" s="18">
        <v>2</v>
      </c>
      <c r="X37" s="18">
        <v>2</v>
      </c>
      <c r="Y37" s="18">
        <v>2</v>
      </c>
      <c r="Z37" s="18" t="s">
        <v>184</v>
      </c>
      <c r="AA37" s="18">
        <v>3</v>
      </c>
      <c r="AB37" s="18" t="s">
        <v>180</v>
      </c>
      <c r="AC37" s="18" t="s">
        <v>181</v>
      </c>
      <c r="AD37" s="18">
        <v>2</v>
      </c>
      <c r="AE37" s="18">
        <v>4</v>
      </c>
      <c r="AF37" s="18">
        <v>2</v>
      </c>
      <c r="AG37" s="18">
        <v>3</v>
      </c>
      <c r="AH37" s="18">
        <v>4</v>
      </c>
      <c r="AI37" s="18">
        <v>4</v>
      </c>
      <c r="AJ37" s="18">
        <v>3</v>
      </c>
      <c r="AK37" s="18">
        <v>1</v>
      </c>
      <c r="AL37" s="18" t="s">
        <v>370</v>
      </c>
      <c r="AM37" s="19">
        <f>SUM(AD37:AK37,AA37,V37:Y37,T37,N37:R37,E37:J37)</f>
        <v>61</v>
      </c>
      <c r="AN37" s="28" t="s">
        <v>371</v>
      </c>
      <c r="AO37" s="28" t="s">
        <v>372</v>
      </c>
      <c r="AP37" s="18" t="s">
        <v>188</v>
      </c>
      <c r="AQ37" s="36">
        <v>1.1000000000000001</v>
      </c>
      <c r="AR37" s="36" t="s">
        <v>189</v>
      </c>
    </row>
    <row r="38" spans="1:44" s="17" customFormat="1" ht="198.6" customHeight="1">
      <c r="A38" s="35" t="s">
        <v>373</v>
      </c>
      <c r="B38" s="20" t="str">
        <f>'Helper Sheet'!A37</f>
        <v>EMP 36</v>
      </c>
      <c r="C38" s="18" t="s">
        <v>178</v>
      </c>
      <c r="D38" s="18" t="s">
        <v>374</v>
      </c>
      <c r="E38" s="18">
        <v>1</v>
      </c>
      <c r="F38" s="18">
        <v>1</v>
      </c>
      <c r="G38" s="18">
        <v>1</v>
      </c>
      <c r="H38" s="18">
        <v>1</v>
      </c>
      <c r="I38" s="18">
        <v>1</v>
      </c>
      <c r="J38" s="18">
        <v>1</v>
      </c>
      <c r="K38" s="18" t="s">
        <v>180</v>
      </c>
      <c r="L38" s="18" t="s">
        <v>180</v>
      </c>
      <c r="M38" s="18" t="s">
        <v>181</v>
      </c>
      <c r="N38" s="18">
        <v>0</v>
      </c>
      <c r="O38" s="18">
        <v>0</v>
      </c>
      <c r="P38" s="18">
        <v>3</v>
      </c>
      <c r="Q38" s="18">
        <v>3</v>
      </c>
      <c r="R38" s="18">
        <v>4</v>
      </c>
      <c r="S38" s="18" t="s">
        <v>375</v>
      </c>
      <c r="T38" s="18">
        <v>3</v>
      </c>
      <c r="U38" s="18" t="s">
        <v>216</v>
      </c>
      <c r="V38" s="18">
        <v>1</v>
      </c>
      <c r="W38" s="18">
        <v>2</v>
      </c>
      <c r="X38" s="18">
        <v>3</v>
      </c>
      <c r="Y38" s="18">
        <v>2</v>
      </c>
      <c r="Z38" s="18" t="s">
        <v>184</v>
      </c>
      <c r="AA38" s="18">
        <v>3</v>
      </c>
      <c r="AB38" s="18" t="s">
        <v>181</v>
      </c>
      <c r="AC38" s="18" t="s">
        <v>181</v>
      </c>
      <c r="AD38" s="18">
        <v>2</v>
      </c>
      <c r="AE38" s="18">
        <v>2</v>
      </c>
      <c r="AF38" s="18">
        <v>3</v>
      </c>
      <c r="AG38" s="18">
        <v>4</v>
      </c>
      <c r="AH38" s="18">
        <v>4</v>
      </c>
      <c r="AI38" s="18">
        <v>3</v>
      </c>
      <c r="AJ38" s="18">
        <v>4</v>
      </c>
      <c r="AK38" s="18">
        <v>1</v>
      </c>
      <c r="AL38" s="28" t="s">
        <v>376</v>
      </c>
      <c r="AM38" s="19">
        <f>SUM(AD38:AK38,AA38,V38:Y38,T38,N38:R38,E38:J38)</f>
        <v>53</v>
      </c>
      <c r="AN38" s="28" t="s">
        <v>371</v>
      </c>
      <c r="AO38" s="18" t="s">
        <v>377</v>
      </c>
      <c r="AP38" s="18" t="s">
        <v>199</v>
      </c>
      <c r="AQ38" s="42" t="s">
        <v>378</v>
      </c>
      <c r="AR38" s="42" t="s">
        <v>378</v>
      </c>
    </row>
    <row r="39" spans="1:44" s="17" customFormat="1" ht="135.94999999999999" customHeight="1">
      <c r="A39" s="37" t="s">
        <v>379</v>
      </c>
      <c r="B39" s="20" t="str">
        <f>'Helper Sheet'!A38</f>
        <v>EMP 37</v>
      </c>
      <c r="C39" s="18" t="s">
        <v>178</v>
      </c>
      <c r="D39" s="18" t="s">
        <v>380</v>
      </c>
      <c r="E39" s="18">
        <v>1</v>
      </c>
      <c r="F39" s="18">
        <v>1</v>
      </c>
      <c r="G39" s="18">
        <v>1</v>
      </c>
      <c r="H39" s="18">
        <v>1</v>
      </c>
      <c r="I39" s="18">
        <v>1</v>
      </c>
      <c r="J39" s="18">
        <v>1</v>
      </c>
      <c r="K39" s="18" t="s">
        <v>180</v>
      </c>
      <c r="L39" s="18" t="s">
        <v>180</v>
      </c>
      <c r="M39" s="18" t="s">
        <v>181</v>
      </c>
      <c r="N39" s="18">
        <v>0</v>
      </c>
      <c r="O39" s="18">
        <v>0</v>
      </c>
      <c r="P39" s="18">
        <v>3</v>
      </c>
      <c r="Q39" s="18">
        <v>2</v>
      </c>
      <c r="R39" s="18">
        <v>4</v>
      </c>
      <c r="S39" s="18" t="s">
        <v>375</v>
      </c>
      <c r="T39" s="18">
        <v>4</v>
      </c>
      <c r="U39" s="18" t="s">
        <v>216</v>
      </c>
      <c r="V39" s="18">
        <v>1</v>
      </c>
      <c r="W39" s="18">
        <v>2</v>
      </c>
      <c r="X39" s="18">
        <v>2</v>
      </c>
      <c r="Y39" s="18">
        <v>1</v>
      </c>
      <c r="Z39" s="18" t="s">
        <v>184</v>
      </c>
      <c r="AA39" s="18">
        <v>3</v>
      </c>
      <c r="AB39" s="18" t="s">
        <v>181</v>
      </c>
      <c r="AC39" s="18" t="s">
        <v>180</v>
      </c>
      <c r="AD39" s="18">
        <v>2</v>
      </c>
      <c r="AE39" s="18">
        <v>3</v>
      </c>
      <c r="AF39" s="18">
        <v>2</v>
      </c>
      <c r="AG39" s="18">
        <v>3</v>
      </c>
      <c r="AH39" s="18">
        <v>4</v>
      </c>
      <c r="AI39" s="18">
        <v>3</v>
      </c>
      <c r="AJ39" s="18">
        <v>3</v>
      </c>
      <c r="AK39" s="18">
        <v>3</v>
      </c>
      <c r="AL39" s="28" t="s">
        <v>381</v>
      </c>
      <c r="AM39" s="19">
        <f>SUM(AD39:AK39,AA39,V39:Y39,T39,N39:R39,E39:J39)</f>
        <v>51</v>
      </c>
      <c r="AN39" s="28" t="s">
        <v>371</v>
      </c>
      <c r="AO39" s="18" t="s">
        <v>382</v>
      </c>
      <c r="AP39" s="18" t="s">
        <v>199</v>
      </c>
      <c r="AQ39" s="36">
        <v>18</v>
      </c>
      <c r="AR39" s="18" t="e" vm="24">
        <v>#VALUE!</v>
      </c>
    </row>
    <row r="40" spans="1:44" s="17" customFormat="1" ht="123.95" customHeight="1">
      <c r="A40" s="35" t="s">
        <v>383</v>
      </c>
      <c r="B40" s="20" t="str">
        <f>'Helper Sheet'!A39</f>
        <v>EMP 38</v>
      </c>
      <c r="C40" s="18" t="s">
        <v>178</v>
      </c>
      <c r="D40" s="18" t="s">
        <v>384</v>
      </c>
      <c r="E40" s="18">
        <v>1</v>
      </c>
      <c r="F40" s="18">
        <v>1</v>
      </c>
      <c r="G40" s="18">
        <v>2</v>
      </c>
      <c r="H40" s="18">
        <v>1</v>
      </c>
      <c r="I40" s="18">
        <v>1</v>
      </c>
      <c r="J40" s="18">
        <v>1</v>
      </c>
      <c r="K40" s="18" t="s">
        <v>180</v>
      </c>
      <c r="L40" s="18" t="s">
        <v>180</v>
      </c>
      <c r="M40" s="18" t="s">
        <v>181</v>
      </c>
      <c r="N40" s="18">
        <v>0</v>
      </c>
      <c r="O40" s="18">
        <v>0</v>
      </c>
      <c r="P40" s="18">
        <v>3</v>
      </c>
      <c r="Q40" s="18">
        <v>3</v>
      </c>
      <c r="R40" s="18">
        <v>2</v>
      </c>
      <c r="S40" s="18" t="s">
        <v>385</v>
      </c>
      <c r="T40" s="18">
        <v>2</v>
      </c>
      <c r="U40" s="18" t="s">
        <v>216</v>
      </c>
      <c r="V40" s="18">
        <v>2</v>
      </c>
      <c r="W40" s="18">
        <v>1</v>
      </c>
      <c r="X40" s="18">
        <v>2</v>
      </c>
      <c r="Y40" s="18">
        <v>2</v>
      </c>
      <c r="Z40" s="18" t="s">
        <v>184</v>
      </c>
      <c r="AA40" s="18">
        <v>3</v>
      </c>
      <c r="AB40" s="18" t="s">
        <v>181</v>
      </c>
      <c r="AC40" s="18" t="s">
        <v>180</v>
      </c>
      <c r="AD40" s="18">
        <v>3</v>
      </c>
      <c r="AE40" s="18">
        <v>2</v>
      </c>
      <c r="AF40" s="18">
        <v>2</v>
      </c>
      <c r="AG40" s="18">
        <v>4</v>
      </c>
      <c r="AH40" s="18">
        <v>4</v>
      </c>
      <c r="AI40" s="18">
        <v>4</v>
      </c>
      <c r="AJ40" s="18">
        <v>3</v>
      </c>
      <c r="AK40" s="18">
        <v>3</v>
      </c>
      <c r="AL40" s="28" t="s">
        <v>386</v>
      </c>
      <c r="AM40" s="19">
        <f t="shared" si="0"/>
        <v>52</v>
      </c>
      <c r="AN40" s="28" t="s">
        <v>371</v>
      </c>
      <c r="AO40" s="18" t="s">
        <v>382</v>
      </c>
      <c r="AP40" s="18" t="s">
        <v>199</v>
      </c>
      <c r="AQ40" s="36">
        <v>68.099999999999994</v>
      </c>
      <c r="AR40" s="18" t="e" vm="25">
        <v>#VALUE!</v>
      </c>
    </row>
    <row r="41" spans="1:44" s="17" customFormat="1" ht="164.45" customHeight="1">
      <c r="A41" s="35" t="s">
        <v>387</v>
      </c>
      <c r="B41" s="20" t="s">
        <v>388</v>
      </c>
      <c r="C41" s="18" t="s">
        <v>178</v>
      </c>
      <c r="D41" s="18" t="s">
        <v>389</v>
      </c>
      <c r="E41" s="18">
        <v>1</v>
      </c>
      <c r="F41" s="18">
        <v>1</v>
      </c>
      <c r="G41" s="18">
        <v>1</v>
      </c>
      <c r="H41" s="18">
        <v>1</v>
      </c>
      <c r="I41" s="18">
        <v>1</v>
      </c>
      <c r="J41" s="18">
        <v>1</v>
      </c>
      <c r="K41" s="18" t="s">
        <v>180</v>
      </c>
      <c r="L41" s="18" t="s">
        <v>180</v>
      </c>
      <c r="M41" s="18" t="s">
        <v>181</v>
      </c>
      <c r="N41" s="18">
        <v>0</v>
      </c>
      <c r="O41" s="18">
        <v>0</v>
      </c>
      <c r="P41" s="18">
        <v>4</v>
      </c>
      <c r="Q41" s="18">
        <v>3</v>
      </c>
      <c r="R41" s="18">
        <v>4</v>
      </c>
      <c r="S41" s="18" t="s">
        <v>375</v>
      </c>
      <c r="T41" s="18">
        <v>2</v>
      </c>
      <c r="U41" s="18" t="s">
        <v>216</v>
      </c>
      <c r="V41" s="18">
        <v>2</v>
      </c>
      <c r="W41" s="18">
        <v>3</v>
      </c>
      <c r="X41" s="18">
        <v>4</v>
      </c>
      <c r="Y41" s="18">
        <v>3</v>
      </c>
      <c r="Z41" s="18" t="s">
        <v>184</v>
      </c>
      <c r="AA41" s="18">
        <v>3</v>
      </c>
      <c r="AB41" s="18" t="s">
        <v>181</v>
      </c>
      <c r="AC41" s="18" t="s">
        <v>180</v>
      </c>
      <c r="AD41" s="18">
        <v>1</v>
      </c>
      <c r="AE41" s="18">
        <v>1</v>
      </c>
      <c r="AF41" s="18">
        <v>2</v>
      </c>
      <c r="AG41" s="18">
        <v>4</v>
      </c>
      <c r="AH41" s="18">
        <v>4</v>
      </c>
      <c r="AI41" s="18">
        <v>4</v>
      </c>
      <c r="AJ41" s="18">
        <v>4</v>
      </c>
      <c r="AK41" s="18">
        <v>2</v>
      </c>
      <c r="AL41" s="18" t="s">
        <v>390</v>
      </c>
      <c r="AM41" s="19">
        <f t="shared" si="0"/>
        <v>56</v>
      </c>
      <c r="AN41" s="28" t="s">
        <v>391</v>
      </c>
      <c r="AO41" s="28" t="s">
        <v>392</v>
      </c>
      <c r="AP41" s="18" t="s">
        <v>188</v>
      </c>
      <c r="AQ41" s="36" t="s">
        <v>189</v>
      </c>
      <c r="AR41" s="36" t="s">
        <v>189</v>
      </c>
    </row>
    <row r="42" spans="1:44" ht="183.6" customHeight="1">
      <c r="A42" s="35" t="s">
        <v>393</v>
      </c>
      <c r="B42" s="20" t="str">
        <f>'Helper Sheet'!A41</f>
        <v>EMP 40</v>
      </c>
      <c r="C42" s="18" t="s">
        <v>178</v>
      </c>
      <c r="D42" s="18" t="s">
        <v>394</v>
      </c>
      <c r="E42" s="18">
        <v>1</v>
      </c>
      <c r="F42" s="18">
        <v>1</v>
      </c>
      <c r="G42" s="18">
        <v>1</v>
      </c>
      <c r="H42" s="18">
        <v>2</v>
      </c>
      <c r="I42" s="18">
        <v>1</v>
      </c>
      <c r="J42" s="18">
        <v>1</v>
      </c>
      <c r="K42" s="18" t="s">
        <v>180</v>
      </c>
      <c r="L42" s="18" t="s">
        <v>180</v>
      </c>
      <c r="M42" s="18" t="s">
        <v>181</v>
      </c>
      <c r="N42" s="18">
        <v>0</v>
      </c>
      <c r="O42" s="18">
        <v>0</v>
      </c>
      <c r="P42" s="18">
        <v>3</v>
      </c>
      <c r="Q42" s="18">
        <v>4</v>
      </c>
      <c r="R42" s="18">
        <v>3</v>
      </c>
      <c r="S42" s="18" t="s">
        <v>385</v>
      </c>
      <c r="T42" s="18">
        <v>2</v>
      </c>
      <c r="U42" s="18" t="s">
        <v>204</v>
      </c>
      <c r="V42" s="18">
        <v>2</v>
      </c>
      <c r="W42" s="18">
        <v>2</v>
      </c>
      <c r="X42" s="18">
        <v>2</v>
      </c>
      <c r="Y42" s="18">
        <v>2</v>
      </c>
      <c r="Z42" s="18" t="s">
        <v>184</v>
      </c>
      <c r="AA42" s="18">
        <v>3</v>
      </c>
      <c r="AB42" s="18" t="s">
        <v>181</v>
      </c>
      <c r="AC42" s="18" t="s">
        <v>181</v>
      </c>
      <c r="AD42" s="18">
        <v>1</v>
      </c>
      <c r="AE42" s="18">
        <v>1</v>
      </c>
      <c r="AF42" s="18">
        <v>4</v>
      </c>
      <c r="AG42" s="18">
        <v>4</v>
      </c>
      <c r="AH42" s="18">
        <v>4</v>
      </c>
      <c r="AI42" s="18">
        <v>4</v>
      </c>
      <c r="AJ42" s="18">
        <v>3</v>
      </c>
      <c r="AK42" s="18">
        <v>2</v>
      </c>
      <c r="AL42" s="18" t="s">
        <v>395</v>
      </c>
      <c r="AM42" s="19">
        <v>53</v>
      </c>
      <c r="AN42" s="28" t="s">
        <v>371</v>
      </c>
      <c r="AO42" s="28" t="s">
        <v>396</v>
      </c>
      <c r="AP42" s="18" t="s">
        <v>188</v>
      </c>
      <c r="AQ42" s="36" t="s">
        <v>189</v>
      </c>
      <c r="AR42" s="36" t="s">
        <v>189</v>
      </c>
    </row>
    <row r="43" spans="1:44" ht="208.5" customHeight="1">
      <c r="A43" s="35" t="s">
        <v>397</v>
      </c>
      <c r="B43" s="20" t="s">
        <v>398</v>
      </c>
      <c r="C43" s="18" t="s">
        <v>178</v>
      </c>
      <c r="D43" s="18" t="s">
        <v>399</v>
      </c>
      <c r="E43" s="18">
        <v>1</v>
      </c>
      <c r="F43" s="18">
        <v>1</v>
      </c>
      <c r="G43" s="18">
        <v>3</v>
      </c>
      <c r="H43" s="18">
        <v>1</v>
      </c>
      <c r="I43" s="18">
        <v>1</v>
      </c>
      <c r="J43" s="18">
        <v>2</v>
      </c>
      <c r="K43" s="18" t="s">
        <v>180</v>
      </c>
      <c r="L43" s="18" t="s">
        <v>180</v>
      </c>
      <c r="M43" s="18" t="s">
        <v>180</v>
      </c>
      <c r="N43" s="18">
        <v>1</v>
      </c>
      <c r="O43" s="18">
        <v>0</v>
      </c>
      <c r="P43" s="18">
        <v>2</v>
      </c>
      <c r="Q43" s="18">
        <v>2</v>
      </c>
      <c r="R43" s="18">
        <v>3</v>
      </c>
      <c r="S43" s="18" t="s">
        <v>400</v>
      </c>
      <c r="T43" s="18">
        <v>3</v>
      </c>
      <c r="U43" s="18" t="s">
        <v>401</v>
      </c>
      <c r="V43" s="18">
        <v>2</v>
      </c>
      <c r="W43" s="18">
        <v>4</v>
      </c>
      <c r="X43" s="18">
        <v>4</v>
      </c>
      <c r="Y43" s="18">
        <v>3</v>
      </c>
      <c r="Z43" s="18" t="s">
        <v>184</v>
      </c>
      <c r="AA43" s="18">
        <v>3</v>
      </c>
      <c r="AB43" s="18" t="s">
        <v>181</v>
      </c>
      <c r="AC43" s="18" t="s">
        <v>180</v>
      </c>
      <c r="AD43" s="18">
        <v>1</v>
      </c>
      <c r="AE43" s="18">
        <v>4</v>
      </c>
      <c r="AF43" s="18">
        <v>3</v>
      </c>
      <c r="AG43" s="18">
        <v>3</v>
      </c>
      <c r="AH43" s="18">
        <v>4</v>
      </c>
      <c r="AI43" s="18">
        <v>4</v>
      </c>
      <c r="AJ43" s="18">
        <v>4</v>
      </c>
      <c r="AK43" s="18">
        <v>2</v>
      </c>
      <c r="AL43" s="18" t="s">
        <v>402</v>
      </c>
      <c r="AM43" s="19">
        <f t="shared" si="0"/>
        <v>61</v>
      </c>
      <c r="AN43" s="28" t="s">
        <v>371</v>
      </c>
      <c r="AO43" s="18" t="s">
        <v>403</v>
      </c>
      <c r="AP43" s="18" t="s">
        <v>188</v>
      </c>
      <c r="AQ43" s="36" t="s">
        <v>189</v>
      </c>
      <c r="AR43" s="36" t="s">
        <v>189</v>
      </c>
    </row>
    <row r="44" spans="1:44" ht="212.1" customHeight="1">
      <c r="A44" s="35" t="s">
        <v>404</v>
      </c>
      <c r="B44" s="20" t="s">
        <v>405</v>
      </c>
      <c r="C44" s="18" t="s">
        <v>406</v>
      </c>
      <c r="D44" s="18" t="s">
        <v>407</v>
      </c>
      <c r="E44" s="18">
        <v>2</v>
      </c>
      <c r="F44" s="18">
        <v>1</v>
      </c>
      <c r="G44" s="18">
        <v>1</v>
      </c>
      <c r="H44" s="18">
        <v>4</v>
      </c>
      <c r="I44" s="18">
        <v>2</v>
      </c>
      <c r="J44" s="18">
        <v>4</v>
      </c>
      <c r="K44" s="18" t="s">
        <v>180</v>
      </c>
      <c r="L44" s="18" t="s">
        <v>180</v>
      </c>
      <c r="M44" s="18" t="s">
        <v>181</v>
      </c>
      <c r="N44" s="18">
        <v>1</v>
      </c>
      <c r="O44" s="18">
        <v>0</v>
      </c>
      <c r="P44" s="18">
        <v>3</v>
      </c>
      <c r="Q44" s="18">
        <v>3</v>
      </c>
      <c r="R44" s="18">
        <v>3</v>
      </c>
      <c r="S44" s="18" t="s">
        <v>408</v>
      </c>
      <c r="T44" s="18">
        <v>3</v>
      </c>
      <c r="U44" s="18" t="s">
        <v>409</v>
      </c>
      <c r="V44" s="18">
        <v>2</v>
      </c>
      <c r="W44" s="18">
        <v>4</v>
      </c>
      <c r="X44" s="18">
        <v>4</v>
      </c>
      <c r="Y44" s="18">
        <v>4</v>
      </c>
      <c r="Z44" s="18" t="s">
        <v>184</v>
      </c>
      <c r="AA44" s="18">
        <v>1</v>
      </c>
      <c r="AB44" s="18" t="s">
        <v>181</v>
      </c>
      <c r="AC44" s="18" t="s">
        <v>181</v>
      </c>
      <c r="AD44" s="18">
        <v>1</v>
      </c>
      <c r="AE44" s="18">
        <v>2</v>
      </c>
      <c r="AF44" s="18">
        <v>3</v>
      </c>
      <c r="AG44" s="18">
        <v>3</v>
      </c>
      <c r="AH44" s="18">
        <v>4</v>
      </c>
      <c r="AI44" s="18">
        <v>3</v>
      </c>
      <c r="AJ44" s="18">
        <v>5</v>
      </c>
      <c r="AK44" s="18">
        <v>2</v>
      </c>
      <c r="AL44" s="18" t="s">
        <v>410</v>
      </c>
      <c r="AM44" s="19">
        <f>SUM(AD44:AK44,AA44,V44:Y44,T44,N44:R44,E44:J44)</f>
        <v>65</v>
      </c>
      <c r="AN44" s="28" t="s">
        <v>411</v>
      </c>
      <c r="AO44" s="18" t="s">
        <v>411</v>
      </c>
      <c r="AP44" s="18" t="s">
        <v>188</v>
      </c>
      <c r="AQ44" s="36" t="s">
        <v>189</v>
      </c>
      <c r="AR44" s="36" t="s">
        <v>189</v>
      </c>
    </row>
    <row r="45" spans="1:44" ht="206.1" customHeight="1">
      <c r="A45" s="35" t="s">
        <v>412</v>
      </c>
      <c r="B45" s="20" t="s">
        <v>413</v>
      </c>
      <c r="C45" s="18" t="s">
        <v>178</v>
      </c>
      <c r="D45" s="18" t="s">
        <v>414</v>
      </c>
      <c r="E45" s="18">
        <v>2</v>
      </c>
      <c r="F45" s="18">
        <v>1</v>
      </c>
      <c r="G45" s="18">
        <v>2</v>
      </c>
      <c r="H45" s="18">
        <v>4</v>
      </c>
      <c r="I45" s="18">
        <v>2</v>
      </c>
      <c r="J45" s="18">
        <v>1</v>
      </c>
      <c r="K45" s="18" t="s">
        <v>180</v>
      </c>
      <c r="L45" s="18" t="s">
        <v>180</v>
      </c>
      <c r="M45" s="18" t="s">
        <v>181</v>
      </c>
      <c r="N45" s="18">
        <v>0</v>
      </c>
      <c r="O45" s="18">
        <v>0</v>
      </c>
      <c r="P45" s="18">
        <v>3</v>
      </c>
      <c r="Q45" s="18">
        <v>4</v>
      </c>
      <c r="R45" s="18">
        <v>4</v>
      </c>
      <c r="S45" s="18" t="s">
        <v>415</v>
      </c>
      <c r="T45" s="18">
        <v>3</v>
      </c>
      <c r="U45" s="18" t="s">
        <v>216</v>
      </c>
      <c r="V45" s="18">
        <v>1</v>
      </c>
      <c r="W45" s="18">
        <v>4</v>
      </c>
      <c r="X45" s="18">
        <v>4</v>
      </c>
      <c r="Y45" s="18">
        <v>4</v>
      </c>
      <c r="Z45" s="18" t="s">
        <v>184</v>
      </c>
      <c r="AA45" s="18">
        <v>1</v>
      </c>
      <c r="AB45" s="18" t="s">
        <v>181</v>
      </c>
      <c r="AC45" s="18" t="s">
        <v>181</v>
      </c>
      <c r="AD45" s="18">
        <v>1</v>
      </c>
      <c r="AE45" s="18">
        <v>1</v>
      </c>
      <c r="AF45" s="18">
        <v>4</v>
      </c>
      <c r="AG45" s="18">
        <v>4</v>
      </c>
      <c r="AH45" s="18">
        <v>4</v>
      </c>
      <c r="AI45" s="18">
        <v>2</v>
      </c>
      <c r="AJ45" s="18">
        <v>4</v>
      </c>
      <c r="AK45" s="18">
        <v>2</v>
      </c>
      <c r="AL45" s="18" t="s">
        <v>416</v>
      </c>
      <c r="AM45" s="19">
        <f>SUM(AD45:AK45,AA45,V45:Y45,T45,N45:R45,E45:J45)</f>
        <v>62</v>
      </c>
      <c r="AN45" s="28" t="s">
        <v>417</v>
      </c>
      <c r="AO45" s="28" t="s">
        <v>417</v>
      </c>
      <c r="AP45" s="18" t="s">
        <v>188</v>
      </c>
      <c r="AQ45" s="36" t="s">
        <v>189</v>
      </c>
      <c r="AR45" s="36" t="s">
        <v>189</v>
      </c>
    </row>
    <row r="46" spans="1:44" ht="270.95" customHeight="1">
      <c r="A46" s="35" t="s">
        <v>418</v>
      </c>
      <c r="B46" s="20" t="s">
        <v>419</v>
      </c>
      <c r="C46" s="18" t="s">
        <v>178</v>
      </c>
      <c r="D46" s="18" t="s">
        <v>420</v>
      </c>
      <c r="E46" s="18">
        <v>1</v>
      </c>
      <c r="F46" s="18">
        <v>1</v>
      </c>
      <c r="G46" s="18">
        <v>1</v>
      </c>
      <c r="H46" s="18">
        <v>2</v>
      </c>
      <c r="I46" s="18">
        <v>1</v>
      </c>
      <c r="J46" s="18">
        <v>2</v>
      </c>
      <c r="K46" s="18" t="s">
        <v>180</v>
      </c>
      <c r="L46" s="18" t="s">
        <v>181</v>
      </c>
      <c r="M46" s="18" t="s">
        <v>181</v>
      </c>
      <c r="N46" s="18">
        <v>1</v>
      </c>
      <c r="O46" s="18">
        <v>0</v>
      </c>
      <c r="P46" s="18">
        <v>3</v>
      </c>
      <c r="Q46" s="18">
        <v>3</v>
      </c>
      <c r="R46" s="18">
        <v>3</v>
      </c>
      <c r="S46" s="18" t="s">
        <v>421</v>
      </c>
      <c r="T46" s="18">
        <v>2</v>
      </c>
      <c r="U46" s="18" t="s">
        <v>216</v>
      </c>
      <c r="V46" s="18">
        <v>2</v>
      </c>
      <c r="W46" s="18">
        <v>1</v>
      </c>
      <c r="X46" s="18">
        <v>2</v>
      </c>
      <c r="Y46" s="18">
        <v>2</v>
      </c>
      <c r="Z46" s="18" t="s">
        <v>184</v>
      </c>
      <c r="AA46" s="18">
        <v>3</v>
      </c>
      <c r="AB46" s="18" t="s">
        <v>181</v>
      </c>
      <c r="AC46" s="18" t="s">
        <v>181</v>
      </c>
      <c r="AD46" s="18">
        <v>1</v>
      </c>
      <c r="AE46" s="18">
        <v>3</v>
      </c>
      <c r="AF46" s="18">
        <v>2</v>
      </c>
      <c r="AG46" s="18">
        <v>4</v>
      </c>
      <c r="AH46" s="18">
        <v>4</v>
      </c>
      <c r="AI46" s="18">
        <v>3</v>
      </c>
      <c r="AJ46" s="18">
        <v>2</v>
      </c>
      <c r="AK46" s="18">
        <v>3</v>
      </c>
      <c r="AL46" s="28" t="s">
        <v>422</v>
      </c>
      <c r="AM46" s="19">
        <f>SUM(AD46:AK46,AA46,V46:Y46,T46,N46:R46,E46:J46)</f>
        <v>52</v>
      </c>
      <c r="AN46" s="28" t="s">
        <v>371</v>
      </c>
      <c r="AO46" s="28" t="s">
        <v>423</v>
      </c>
      <c r="AP46" s="18" t="s">
        <v>199</v>
      </c>
      <c r="AQ46" s="42" t="s">
        <v>378</v>
      </c>
      <c r="AR46" s="42" t="s">
        <v>378</v>
      </c>
    </row>
    <row r="47" spans="1:44" ht="231.95" customHeight="1">
      <c r="A47" s="38" t="s">
        <v>424</v>
      </c>
      <c r="B47" s="39" t="s">
        <v>425</v>
      </c>
      <c r="C47" s="40" t="s">
        <v>201</v>
      </c>
      <c r="D47" s="40" t="s">
        <v>426</v>
      </c>
      <c r="E47" s="40">
        <v>1</v>
      </c>
      <c r="F47" s="40">
        <v>1</v>
      </c>
      <c r="G47" s="40">
        <v>2</v>
      </c>
      <c r="H47" s="40">
        <v>4</v>
      </c>
      <c r="I47" s="40">
        <v>2</v>
      </c>
      <c r="J47" s="40">
        <v>3</v>
      </c>
      <c r="K47" s="40" t="s">
        <v>180</v>
      </c>
      <c r="L47" s="40" t="s">
        <v>180</v>
      </c>
      <c r="M47" s="40" t="s">
        <v>181</v>
      </c>
      <c r="N47" s="40">
        <v>2</v>
      </c>
      <c r="O47" s="40">
        <v>3</v>
      </c>
      <c r="P47" s="40">
        <v>3</v>
      </c>
      <c r="Q47" s="40">
        <v>2</v>
      </c>
      <c r="R47" s="40">
        <v>4</v>
      </c>
      <c r="S47" s="40" t="s">
        <v>427</v>
      </c>
      <c r="T47" s="40">
        <v>4</v>
      </c>
      <c r="U47" s="40" t="s">
        <v>428</v>
      </c>
      <c r="V47" s="40">
        <v>5</v>
      </c>
      <c r="W47" s="40">
        <v>4</v>
      </c>
      <c r="X47" s="40">
        <v>2</v>
      </c>
      <c r="Y47" s="40">
        <v>3</v>
      </c>
      <c r="Z47" s="44" t="s">
        <v>184</v>
      </c>
      <c r="AA47" s="40">
        <v>1</v>
      </c>
      <c r="AB47" s="40" t="s">
        <v>180</v>
      </c>
      <c r="AC47" s="40" t="s">
        <v>180</v>
      </c>
      <c r="AD47" s="44">
        <v>2</v>
      </c>
      <c r="AE47" s="44">
        <v>1</v>
      </c>
      <c r="AF47" s="40">
        <v>3</v>
      </c>
      <c r="AG47" s="40">
        <v>1</v>
      </c>
      <c r="AH47" s="40">
        <v>4</v>
      </c>
      <c r="AI47" s="40">
        <v>3</v>
      </c>
      <c r="AJ47" s="40">
        <v>4</v>
      </c>
      <c r="AK47" s="40">
        <v>1</v>
      </c>
      <c r="AL47" s="40" t="s">
        <v>429</v>
      </c>
      <c r="AM47" s="19">
        <f>SUM(AD47:AK47,AA47,V47:Y47,T47,N47:R47,E47:J47)</f>
        <v>65</v>
      </c>
      <c r="AN47" s="28" t="s">
        <v>430</v>
      </c>
      <c r="AO47" s="40" t="s">
        <v>431</v>
      </c>
      <c r="AP47" s="44" t="s">
        <v>188</v>
      </c>
      <c r="AQ47" s="45" t="s">
        <v>189</v>
      </c>
      <c r="AR47" s="28" t="s">
        <v>189</v>
      </c>
    </row>
    <row r="48" spans="1:44">
      <c r="A48" s="23"/>
      <c r="B48" s="24"/>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23"/>
      <c r="AN48" s="17"/>
      <c r="AO48" s="17"/>
      <c r="AP48" s="17"/>
    </row>
    <row r="49" spans="1:1">
      <c r="A49" s="43"/>
    </row>
  </sheetData>
  <mergeCells count="5">
    <mergeCell ref="AF2:AI2"/>
    <mergeCell ref="A2:D2"/>
    <mergeCell ref="E2:H2"/>
    <mergeCell ref="I2:AE2"/>
    <mergeCell ref="A1:XFD1"/>
  </mergeCells>
  <phoneticPr fontId="1"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325EF-2535-448D-9BD6-260EDE1A9FD4}">
  <dimension ref="A1:B42"/>
  <sheetViews>
    <sheetView workbookViewId="0">
      <selection activeCell="B12" sqref="B12"/>
    </sheetView>
  </sheetViews>
  <sheetFormatPr defaultRowHeight="14.45"/>
  <sheetData>
    <row r="1" spans="1:2">
      <c r="A1" t="s">
        <v>432</v>
      </c>
      <c r="B1" t="s">
        <v>433</v>
      </c>
    </row>
    <row r="2" spans="1:2">
      <c r="A2" s="9" t="s">
        <v>434</v>
      </c>
      <c r="B2">
        <f t="shared" ref="B2:B42" si="0">_xlfn.TEXTAFTER(A2, " ")*1</f>
        <v>1</v>
      </c>
    </row>
    <row r="3" spans="1:2">
      <c r="A3" s="10" t="s">
        <v>435</v>
      </c>
      <c r="B3">
        <f t="shared" si="0"/>
        <v>2</v>
      </c>
    </row>
    <row r="4" spans="1:2">
      <c r="A4" s="9" t="s">
        <v>436</v>
      </c>
      <c r="B4">
        <f t="shared" si="0"/>
        <v>3</v>
      </c>
    </row>
    <row r="5" spans="1:2">
      <c r="A5" s="10" t="s">
        <v>437</v>
      </c>
      <c r="B5">
        <f t="shared" si="0"/>
        <v>4</v>
      </c>
    </row>
    <row r="6" spans="1:2">
      <c r="A6" s="9" t="s">
        <v>438</v>
      </c>
      <c r="B6">
        <f t="shared" si="0"/>
        <v>5</v>
      </c>
    </row>
    <row r="7" spans="1:2">
      <c r="A7" s="10" t="s">
        <v>439</v>
      </c>
      <c r="B7">
        <f t="shared" si="0"/>
        <v>6</v>
      </c>
    </row>
    <row r="8" spans="1:2">
      <c r="A8" s="9" t="s">
        <v>440</v>
      </c>
      <c r="B8">
        <f t="shared" si="0"/>
        <v>7</v>
      </c>
    </row>
    <row r="9" spans="1:2">
      <c r="A9" s="10" t="s">
        <v>441</v>
      </c>
      <c r="B9">
        <f t="shared" si="0"/>
        <v>8</v>
      </c>
    </row>
    <row r="10" spans="1:2">
      <c r="A10" s="9" t="s">
        <v>442</v>
      </c>
      <c r="B10">
        <f t="shared" si="0"/>
        <v>9</v>
      </c>
    </row>
    <row r="11" spans="1:2">
      <c r="A11" s="10" t="s">
        <v>443</v>
      </c>
      <c r="B11">
        <f t="shared" si="0"/>
        <v>10</v>
      </c>
    </row>
    <row r="12" spans="1:2">
      <c r="A12" s="9" t="s">
        <v>444</v>
      </c>
      <c r="B12">
        <f t="shared" si="0"/>
        <v>11</v>
      </c>
    </row>
    <row r="13" spans="1:2">
      <c r="A13" s="10" t="s">
        <v>445</v>
      </c>
      <c r="B13">
        <f t="shared" si="0"/>
        <v>12</v>
      </c>
    </row>
    <row r="14" spans="1:2">
      <c r="A14" s="9" t="s">
        <v>446</v>
      </c>
      <c r="B14">
        <f t="shared" si="0"/>
        <v>13</v>
      </c>
    </row>
    <row r="15" spans="1:2">
      <c r="A15" s="10" t="s">
        <v>447</v>
      </c>
      <c r="B15">
        <f t="shared" si="0"/>
        <v>14</v>
      </c>
    </row>
    <row r="16" spans="1:2">
      <c r="A16" s="9" t="s">
        <v>448</v>
      </c>
      <c r="B16">
        <f t="shared" si="0"/>
        <v>15</v>
      </c>
    </row>
    <row r="17" spans="1:2">
      <c r="A17" s="10" t="s">
        <v>449</v>
      </c>
      <c r="B17">
        <f t="shared" si="0"/>
        <v>16</v>
      </c>
    </row>
    <row r="18" spans="1:2">
      <c r="A18" s="9" t="s">
        <v>450</v>
      </c>
      <c r="B18">
        <f t="shared" si="0"/>
        <v>17</v>
      </c>
    </row>
    <row r="19" spans="1:2">
      <c r="A19" s="10" t="s">
        <v>451</v>
      </c>
      <c r="B19">
        <f t="shared" si="0"/>
        <v>18</v>
      </c>
    </row>
    <row r="20" spans="1:2">
      <c r="A20" s="9" t="s">
        <v>452</v>
      </c>
      <c r="B20">
        <f t="shared" si="0"/>
        <v>19</v>
      </c>
    </row>
    <row r="21" spans="1:2">
      <c r="A21" s="9" t="s">
        <v>453</v>
      </c>
      <c r="B21">
        <f t="shared" si="0"/>
        <v>20</v>
      </c>
    </row>
    <row r="22" spans="1:2">
      <c r="A22" s="10" t="s">
        <v>454</v>
      </c>
      <c r="B22">
        <f t="shared" si="0"/>
        <v>21</v>
      </c>
    </row>
    <row r="23" spans="1:2">
      <c r="A23" s="9" t="s">
        <v>455</v>
      </c>
      <c r="B23">
        <f t="shared" si="0"/>
        <v>22</v>
      </c>
    </row>
    <row r="24" spans="1:2">
      <c r="A24" s="10" t="s">
        <v>456</v>
      </c>
      <c r="B24">
        <f t="shared" si="0"/>
        <v>23</v>
      </c>
    </row>
    <row r="25" spans="1:2">
      <c r="A25" s="9" t="s">
        <v>457</v>
      </c>
      <c r="B25">
        <f t="shared" si="0"/>
        <v>24</v>
      </c>
    </row>
    <row r="26" spans="1:2">
      <c r="A26" s="10" t="s">
        <v>458</v>
      </c>
      <c r="B26">
        <f t="shared" si="0"/>
        <v>25</v>
      </c>
    </row>
    <row r="27" spans="1:2">
      <c r="A27" s="9" t="s">
        <v>459</v>
      </c>
      <c r="B27">
        <f t="shared" si="0"/>
        <v>26</v>
      </c>
    </row>
    <row r="28" spans="1:2">
      <c r="A28" s="10" t="s">
        <v>460</v>
      </c>
      <c r="B28">
        <f t="shared" si="0"/>
        <v>27</v>
      </c>
    </row>
    <row r="29" spans="1:2">
      <c r="A29" s="9" t="s">
        <v>461</v>
      </c>
      <c r="B29">
        <f t="shared" si="0"/>
        <v>28</v>
      </c>
    </row>
    <row r="30" spans="1:2">
      <c r="A30" s="10" t="s">
        <v>462</v>
      </c>
      <c r="B30">
        <f t="shared" si="0"/>
        <v>29</v>
      </c>
    </row>
    <row r="31" spans="1:2">
      <c r="A31" s="10" t="s">
        <v>463</v>
      </c>
      <c r="B31">
        <f t="shared" si="0"/>
        <v>30</v>
      </c>
    </row>
    <row r="32" spans="1:2">
      <c r="A32" s="9" t="s">
        <v>464</v>
      </c>
      <c r="B32">
        <f t="shared" si="0"/>
        <v>31</v>
      </c>
    </row>
    <row r="33" spans="1:2">
      <c r="A33" s="10" t="s">
        <v>465</v>
      </c>
      <c r="B33">
        <f t="shared" si="0"/>
        <v>32</v>
      </c>
    </row>
    <row r="34" spans="1:2">
      <c r="A34" s="9" t="s">
        <v>466</v>
      </c>
      <c r="B34">
        <f t="shared" si="0"/>
        <v>33</v>
      </c>
    </row>
    <row r="35" spans="1:2">
      <c r="A35" s="10" t="s">
        <v>467</v>
      </c>
      <c r="B35">
        <f t="shared" si="0"/>
        <v>34</v>
      </c>
    </row>
    <row r="36" spans="1:2">
      <c r="A36" s="9" t="s">
        <v>468</v>
      </c>
      <c r="B36">
        <f t="shared" si="0"/>
        <v>35</v>
      </c>
    </row>
    <row r="37" spans="1:2">
      <c r="A37" s="10" t="s">
        <v>469</v>
      </c>
      <c r="B37">
        <f t="shared" si="0"/>
        <v>36</v>
      </c>
    </row>
    <row r="38" spans="1:2">
      <c r="A38" s="9" t="s">
        <v>470</v>
      </c>
      <c r="B38">
        <f t="shared" si="0"/>
        <v>37</v>
      </c>
    </row>
    <row r="39" spans="1:2">
      <c r="A39" s="10" t="s">
        <v>471</v>
      </c>
      <c r="B39">
        <f t="shared" si="0"/>
        <v>38</v>
      </c>
    </row>
    <row r="40" spans="1:2">
      <c r="A40" s="9" t="s">
        <v>388</v>
      </c>
      <c r="B40">
        <f t="shared" si="0"/>
        <v>39</v>
      </c>
    </row>
    <row r="41" spans="1:2">
      <c r="A41" s="9" t="s">
        <v>472</v>
      </c>
      <c r="B41">
        <f t="shared" si="0"/>
        <v>40</v>
      </c>
    </row>
    <row r="42" spans="1:2">
      <c r="A42" s="10" t="s">
        <v>398</v>
      </c>
      <c r="B42">
        <f t="shared" si="0"/>
        <v>41</v>
      </c>
    </row>
  </sheetData>
  <sortState xmlns:xlrd2="http://schemas.microsoft.com/office/spreadsheetml/2017/richdata2" ref="A2:B42">
    <sortCondition ref="B2:B4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KC Spreadsheet" ma:contentTypeID="0x01010054A39C6B0182D84CB6645B035BA02E08008AE02E4D954DEB41AC27D8C54D4D75BD" ma:contentTypeVersion="7" ma:contentTypeDescription="MKC Branded Excel Template Document" ma:contentTypeScope="" ma:versionID="81f920e286b0c61373817c0aeefcab13">
  <xsd:schema xmlns:xsd="http://www.w3.org/2001/XMLSchema" xmlns:xs="http://www.w3.org/2001/XMLSchema" xmlns:p="http://schemas.microsoft.com/office/2006/metadata/properties" targetNamespace="http://schemas.microsoft.com/office/2006/metadata/properties" ma:root="true" ma:fieldsID="c032f31bce0c27f7c959937df3a44a2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73f336-9c49-41ab-9427-d263034a0100" ContentTypeId="0x01010054A39C6B0182D84CB6645B035BA02E08" PreviousValue="false" LastSyncTimeStamp="2021-10-01T14:39:30.94Z"/>
</file>

<file path=customXml/itemProps1.xml><?xml version="1.0" encoding="utf-8"?>
<ds:datastoreItem xmlns:ds="http://schemas.openxmlformats.org/officeDocument/2006/customXml" ds:itemID="{A6F3CE92-C326-467B-8652-195C25B5C248}"/>
</file>

<file path=customXml/itemProps2.xml><?xml version="1.0" encoding="utf-8"?>
<ds:datastoreItem xmlns:ds="http://schemas.openxmlformats.org/officeDocument/2006/customXml" ds:itemID="{50F45340-257C-4713-B379-8A13EE367475}"/>
</file>

<file path=customXml/itemProps3.xml><?xml version="1.0" encoding="utf-8"?>
<ds:datastoreItem xmlns:ds="http://schemas.openxmlformats.org/officeDocument/2006/customXml" ds:itemID="{64FEFCD6-19D5-412D-BCCC-8253C027AEA5}"/>
</file>

<file path=customXml/itemProps4.xml><?xml version="1.0" encoding="utf-8"?>
<ds:datastoreItem xmlns:ds="http://schemas.openxmlformats.org/officeDocument/2006/customXml" ds:itemID="{201C9570-505F-409F-8959-6F7B00C2F28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Kenyon</dc:creator>
  <cp:keywords/>
  <dc:description/>
  <cp:lastModifiedBy>Andrew Turner</cp:lastModifiedBy>
  <cp:revision/>
  <dcterms:created xsi:type="dcterms:W3CDTF">2024-02-29T11:38:43Z</dcterms:created>
  <dcterms:modified xsi:type="dcterms:W3CDTF">2025-10-21T11:03:36Z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0x01010054A39C6B0182D84CB6645B035BA02E08008AE02E4D954DEB41AC27D8C54D4D75BD</vt:lpwstr>
  </property>
</Properties>
</file>