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Year End 2025-26/"/>
    </mc:Choice>
  </mc:AlternateContent>
  <xr:revisionPtr revIDLastSave="93" documentId="8_{4FF671CD-986A-40EB-9E67-228020D9B681}" xr6:coauthVersionLast="47" xr6:coauthVersionMax="47" xr10:uidLastSave="{D32C5B28-F811-43E8-B2BF-CA0A18496C6C}"/>
  <workbookProtection workbookAlgorithmName="SHA-512" workbookHashValue="RgiHhkp+4e+m8rX19feF9wnr7JlcsgvJGlp2OlpH+LHg6uf1ebm6iGhFQURUjNWUhD0Sme88mdzmobkpfoQskQ==" workbookSaltValue="jSbD9OJ/RN7LMZcVsi38vA==" workbookSpinCount="100000" lockStructure="1"/>
  <bookViews>
    <workbookView xWindow="28680" yWindow="-120" windowWidth="38640" windowHeight="15720" xr2:uid="{00000000-000D-0000-FFFF-FFFF00000000}"/>
  </bookViews>
  <sheets>
    <sheet name="Unspent Balances" sheetId="1" r:id="rId1"/>
    <sheet name="Balances calculation" sheetId="3" r:id="rId2"/>
    <sheet name="Data" sheetId="2" state="hidden" r:id="rId3"/>
  </sheets>
  <definedNames>
    <definedName name="_xlnm.Print_Area" localSheetId="1">'Balances calculation'!$A$1:$H$17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F11" i="1"/>
  <c r="G12" i="3"/>
  <c r="E12" i="3"/>
  <c r="C12" i="3"/>
  <c r="H11" i="3"/>
  <c r="G9" i="3"/>
  <c r="F9" i="3"/>
  <c r="E9" i="3"/>
  <c r="C9" i="3"/>
  <c r="H8" i="3"/>
  <c r="H6" i="3"/>
  <c r="B8" i="1"/>
  <c r="G14" i="3" l="1"/>
  <c r="B15" i="1" s="1"/>
  <c r="E17" i="3"/>
  <c r="B13" i="1" s="1"/>
  <c r="H12" i="3"/>
  <c r="E14" i="3"/>
  <c r="F15" i="1"/>
  <c r="C14" i="3"/>
  <c r="C19" i="3" s="1"/>
  <c r="H9" i="3"/>
  <c r="F13" i="1" l="1"/>
  <c r="F17" i="3"/>
  <c r="B14" i="1" s="1"/>
  <c r="F14" i="1"/>
  <c r="H14" i="3"/>
  <c r="D17" i="3"/>
  <c r="B12" i="1" s="1"/>
  <c r="G17" i="3" l="1"/>
  <c r="B16" i="1"/>
  <c r="F12" i="1"/>
</calcChain>
</file>

<file path=xl/sharedStrings.xml><?xml version="1.0" encoding="utf-8"?>
<sst xmlns="http://schemas.openxmlformats.org/spreadsheetml/2006/main" count="198" uniqueCount="196">
  <si>
    <t>School Name:</t>
  </si>
  <si>
    <t>Select your school here</t>
  </si>
  <si>
    <t>School Code:</t>
  </si>
  <si>
    <t>Balance</t>
  </si>
  <si>
    <r>
      <t xml:space="preserve">B01 Committed Revenue </t>
    </r>
    <r>
      <rPr>
        <b/>
        <sz val="18"/>
        <color indexed="10"/>
        <rFont val="Arial"/>
        <family val="2"/>
      </rPr>
      <t>*</t>
    </r>
  </si>
  <si>
    <t>If the formula in the green cells are overwritten and need to be reinstated, unhide column F and copy the highlighted cells in column F into B11-B15</t>
  </si>
  <si>
    <r>
      <t xml:space="preserve">B02 Uncommitted Revenue </t>
    </r>
    <r>
      <rPr>
        <b/>
        <sz val="18"/>
        <color indexed="10"/>
        <rFont val="Arial"/>
        <family val="2"/>
      </rPr>
      <t>*</t>
    </r>
  </si>
  <si>
    <t>B03 Devolved Formula Capital</t>
  </si>
  <si>
    <t>B05 Other Capital</t>
  </si>
  <si>
    <t>B06 Community Focused Extended Schools</t>
  </si>
  <si>
    <t>TOTAL BALANCES:</t>
  </si>
  <si>
    <t>Prepared by:</t>
  </si>
  <si>
    <r>
      <t>Date</t>
    </r>
    <r>
      <rPr>
        <sz val="14"/>
        <rFont val="Arial"/>
        <family val="2"/>
      </rPr>
      <t>:</t>
    </r>
  </si>
  <si>
    <t>INSTRUCTIONS FOR COMPLETING SPREADSHEET</t>
  </si>
  <si>
    <t>UNSPENT BALANCES CALCULATION</t>
  </si>
  <si>
    <t>Description</t>
  </si>
  <si>
    <t>B01/B02 Revenue Budget</t>
  </si>
  <si>
    <t>B03  Devolved Formula Capital</t>
  </si>
  <si>
    <t>B05             Other Capital</t>
  </si>
  <si>
    <t xml:space="preserve">B06      Extended Schools </t>
  </si>
  <si>
    <t>Total</t>
  </si>
  <si>
    <t>ONLY ENTER DATA IN BLUE CELLS</t>
  </si>
  <si>
    <t>a</t>
  </si>
  <si>
    <t xml:space="preserve">Data obtained from monitoring report or LMS website </t>
  </si>
  <si>
    <t>ADD INCOME (enter as positive figure)</t>
  </si>
  <si>
    <t>I01-I15 + I18</t>
  </si>
  <si>
    <t>CI01</t>
  </si>
  <si>
    <t>CI02 - CI04</t>
  </si>
  <si>
    <t>I16 - I17</t>
  </si>
  <si>
    <t>b</t>
  </si>
  <si>
    <t>Data obtained from monitoring reports or FMS.  Enter as positive figures</t>
  </si>
  <si>
    <t>DEDUCT EXPENDITURE (enter as negative figure)</t>
  </si>
  <si>
    <t>E01 - E30</t>
  </si>
  <si>
    <t>CE01 - CE04</t>
  </si>
  <si>
    <t>E31 - E32</t>
  </si>
  <si>
    <t>c</t>
  </si>
  <si>
    <t>Data obtained from monitoring reports or FMS.  Enter as negative figures.</t>
  </si>
  <si>
    <t>Enter any committed balance in cell C18 below</t>
  </si>
  <si>
    <t>B01
Committed</t>
  </si>
  <si>
    <t>B02
Uncommitted</t>
  </si>
  <si>
    <t>B03
Devolved</t>
  </si>
  <si>
    <t>B05
Other Capital</t>
  </si>
  <si>
    <t>Please refer to the guidance notes when completing B01 &amp; B02 revenue balances.</t>
  </si>
  <si>
    <t>Abbey's Primary</t>
  </si>
  <si>
    <t>SP2348</t>
  </si>
  <si>
    <t>Barleyhurst Park Primary</t>
  </si>
  <si>
    <t>SP2238</t>
  </si>
  <si>
    <t>Bishop Parker Catholic</t>
  </si>
  <si>
    <t>SP3377</t>
  </si>
  <si>
    <t>Bow Brickhill Church of England Primary</t>
  </si>
  <si>
    <t>SP3384</t>
  </si>
  <si>
    <t>Bradwell Village</t>
  </si>
  <si>
    <t>SP2309</t>
  </si>
  <si>
    <t>Brooklands Farm Primary</t>
  </si>
  <si>
    <t>SP3391</t>
  </si>
  <si>
    <t>Brooksward</t>
  </si>
  <si>
    <t>SP2005</t>
  </si>
  <si>
    <t>Broughton Fields Primary</t>
  </si>
  <si>
    <t>SP2017</t>
  </si>
  <si>
    <t>Bushfield</t>
  </si>
  <si>
    <t>SP2121</t>
  </si>
  <si>
    <t>Caroline Haslett Primary</t>
  </si>
  <si>
    <t>SP2336</t>
  </si>
  <si>
    <t>Castlethorpe First</t>
  </si>
  <si>
    <t>SP2015</t>
  </si>
  <si>
    <t>Cedars Primary</t>
  </si>
  <si>
    <t>SP2346</t>
  </si>
  <si>
    <t>Cold Harbour C of E</t>
  </si>
  <si>
    <t>SP3000</t>
  </si>
  <si>
    <t>Downs Barn</t>
  </si>
  <si>
    <t>SP2313</t>
  </si>
  <si>
    <t>Drayton Park</t>
  </si>
  <si>
    <t>SP2351</t>
  </si>
  <si>
    <t>Emerson Valley</t>
  </si>
  <si>
    <t>SP2353</t>
  </si>
  <si>
    <t>Falconhurst</t>
  </si>
  <si>
    <t>SP2285</t>
  </si>
  <si>
    <t>Germander Park</t>
  </si>
  <si>
    <t>SP2316</t>
  </si>
  <si>
    <t>Giffard Park Primary</t>
  </si>
  <si>
    <t>SP2323</t>
  </si>
  <si>
    <t>Giles Brook Primary</t>
  </si>
  <si>
    <t>SP3376</t>
  </si>
  <si>
    <t>Glastonbury Thorn</t>
  </si>
  <si>
    <t>SP2347</t>
  </si>
  <si>
    <t>Great Linford Primary</t>
  </si>
  <si>
    <t>SP2303</t>
  </si>
  <si>
    <t>Green Park</t>
  </si>
  <si>
    <t>SP2337</t>
  </si>
  <si>
    <t>Greenley's First</t>
  </si>
  <si>
    <t>SP2272</t>
  </si>
  <si>
    <t>Greenley's Junior</t>
  </si>
  <si>
    <t>SP2305</t>
  </si>
  <si>
    <t>Hanslope Primary</t>
  </si>
  <si>
    <t>SP2042</t>
  </si>
  <si>
    <t>Haversham Village</t>
  </si>
  <si>
    <t>SP2043</t>
  </si>
  <si>
    <t>Heelands</t>
  </si>
  <si>
    <t>SP2324</t>
  </si>
  <si>
    <t>Howe Park</t>
  </si>
  <si>
    <t>SP2006</t>
  </si>
  <si>
    <t>Knowles Nursery</t>
  </si>
  <si>
    <t>SN1003</t>
  </si>
  <si>
    <t xml:space="preserve">Langland Community </t>
  </si>
  <si>
    <t>SP2284</t>
  </si>
  <si>
    <t>Lavendon</t>
  </si>
  <si>
    <t>SP2067</t>
  </si>
  <si>
    <t>Long Meadow</t>
  </si>
  <si>
    <t>SP2007</t>
  </si>
  <si>
    <t>Loughton Manor First</t>
  </si>
  <si>
    <t>SP2506</t>
  </si>
  <si>
    <t>Merebrook Infant</t>
  </si>
  <si>
    <t>SP2001</t>
  </si>
  <si>
    <t>Milton Keynes Primary PRU</t>
  </si>
  <si>
    <t>SA1107</t>
  </si>
  <si>
    <t>Moorlands Nursery</t>
  </si>
  <si>
    <t>SN1090</t>
  </si>
  <si>
    <t>Newton Blossomville CE</t>
  </si>
  <si>
    <t>SP3003</t>
  </si>
  <si>
    <t>Newton Leys</t>
  </si>
  <si>
    <t>SP3390</t>
  </si>
  <si>
    <t>North Crawley CE</t>
  </si>
  <si>
    <t>SP3004</t>
  </si>
  <si>
    <t>Oldbrook First</t>
  </si>
  <si>
    <t>SP2062</t>
  </si>
  <si>
    <t>Pepper Hill</t>
  </si>
  <si>
    <t>SP2247</t>
  </si>
  <si>
    <t>Portfields Combined</t>
  </si>
  <si>
    <t>SP2002</t>
  </si>
  <si>
    <t>Priory Common</t>
  </si>
  <si>
    <t>SP2322</t>
  </si>
  <si>
    <t>Priory Rise Primary</t>
  </si>
  <si>
    <t>SP3392</t>
  </si>
  <si>
    <t>Radcliffe (The)</t>
  </si>
  <si>
    <t>SS5406</t>
  </si>
  <si>
    <t>Redway (The)</t>
  </si>
  <si>
    <t>SL7034</t>
  </si>
  <si>
    <t>Romans Field</t>
  </si>
  <si>
    <t>SL7015</t>
  </si>
  <si>
    <t>Russell Street</t>
  </si>
  <si>
    <t>SP2112</t>
  </si>
  <si>
    <t>Sherington C of E</t>
  </si>
  <si>
    <t>SP3005</t>
  </si>
  <si>
    <t>Slated Row</t>
  </si>
  <si>
    <t>SL7026</t>
  </si>
  <si>
    <t>Southwood School</t>
  </si>
  <si>
    <t>SP2299</t>
  </si>
  <si>
    <t>St Andrews C of E Infant</t>
  </si>
  <si>
    <t>SP3066</t>
  </si>
  <si>
    <t>St Bernadettes Catholic Primary</t>
  </si>
  <si>
    <t>SP3383</t>
  </si>
  <si>
    <t>St Mary &amp; St Giles C of E Aided Junior</t>
  </si>
  <si>
    <t>SP3348</t>
  </si>
  <si>
    <t>St Mary Magdalene Catholic Primary</t>
  </si>
  <si>
    <t>SP3379</t>
  </si>
  <si>
    <t>St Mary's Wavendon C of E Primary</t>
  </si>
  <si>
    <t>SP3058</t>
  </si>
  <si>
    <t>St Monica's Catholic Primary</t>
  </si>
  <si>
    <t>SP3378</t>
  </si>
  <si>
    <t>St Paul's Catholic</t>
  </si>
  <si>
    <t>SS4702</t>
  </si>
  <si>
    <t>St Thomas Aquinas Catholic Primary</t>
  </si>
  <si>
    <t>SP3369</t>
  </si>
  <si>
    <t>Stanton</t>
  </si>
  <si>
    <t>SP2301</t>
  </si>
  <si>
    <t>Stoke Goldington C of E First</t>
  </si>
  <si>
    <t>SP3006</t>
  </si>
  <si>
    <t>Summerfield</t>
  </si>
  <si>
    <t>SP2327</t>
  </si>
  <si>
    <t>Tickford Park Primary</t>
  </si>
  <si>
    <t>SP3389</t>
  </si>
  <si>
    <t>Walnuts (The)</t>
  </si>
  <si>
    <t>SL7021</t>
  </si>
  <si>
    <t>Wavendon Gate</t>
  </si>
  <si>
    <t>SP2000</t>
  </si>
  <si>
    <t>White Spire</t>
  </si>
  <si>
    <t>SL7009</t>
  </si>
  <si>
    <t>Willen Primary</t>
  </si>
  <si>
    <t>SP2330</t>
  </si>
  <si>
    <t>Willows School and Early Years Centre (The)</t>
  </si>
  <si>
    <t>SP2320</t>
  </si>
  <si>
    <t>Wood End First</t>
  </si>
  <si>
    <t>SP2306</t>
  </si>
  <si>
    <t>Wyvern</t>
  </si>
  <si>
    <t>SP2122</t>
  </si>
  <si>
    <t>CLOSURE OF ACCOUNTS 2025/2026</t>
  </si>
  <si>
    <t>Unpent Balances - 2025/2026</t>
  </si>
  <si>
    <t>Email spreadsheet to Schools Finance by 27 March 2026</t>
  </si>
  <si>
    <t>Expected Unspent Balances Remaining at 31 March 2026</t>
  </si>
  <si>
    <t>BALANCE B/F FROM 2024-25 (Surplus is a positive)</t>
  </si>
  <si>
    <t>TOTAL INCOME IN 2025-26</t>
  </si>
  <si>
    <t>AVAILABLE TO SPEND IN 2025-26</t>
  </si>
  <si>
    <t>TOTAL EXPENDITURE IN 2025-26</t>
  </si>
  <si>
    <t>TOTAL EXPENDITURE 2025-26</t>
  </si>
  <si>
    <t>BALANCE C/F TO 2026/27</t>
  </si>
  <si>
    <t>On unspent balances tab, add school name, date of completion and name of person completing form.  Then email to Schools Finance by 27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</si>
</sst>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indexed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color indexed="48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6"/>
      <color indexed="61"/>
      <name val="Arial"/>
      <family val="2"/>
    </font>
    <font>
      <sz val="10"/>
      <color indexed="61"/>
      <name val="Arial"/>
      <family val="2"/>
    </font>
    <font>
      <sz val="16"/>
      <name val="Arial"/>
      <family val="2"/>
    </font>
    <font>
      <b/>
      <sz val="14"/>
      <color indexed="61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9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/>
    <xf numFmtId="0" fontId="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top" wrapText="1"/>
    </xf>
    <xf numFmtId="0" fontId="10" fillId="0" borderId="0" xfId="1" applyFont="1" applyAlignment="1">
      <alignment vertical="center"/>
    </xf>
    <xf numFmtId="0" fontId="8" fillId="0" borderId="0" xfId="1"/>
    <xf numFmtId="0" fontId="8" fillId="0" borderId="6" xfId="1" applyBorder="1"/>
    <xf numFmtId="0" fontId="2" fillId="0" borderId="7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4" fontId="3" fillId="6" borderId="15" xfId="1" applyNumberFormat="1" applyFont="1" applyFill="1" applyBorder="1" applyAlignment="1">
      <alignment horizontal="right" vertical="center"/>
    </xf>
    <xf numFmtId="0" fontId="8" fillId="0" borderId="0" xfId="1" applyAlignment="1">
      <alignment vertical="center"/>
    </xf>
    <xf numFmtId="4" fontId="3" fillId="6" borderId="16" xfId="1" applyNumberFormat="1" applyFont="1" applyFill="1" applyBorder="1" applyAlignment="1">
      <alignment horizontal="right" vertical="center"/>
    </xf>
    <xf numFmtId="4" fontId="3" fillId="6" borderId="17" xfId="1" applyNumberFormat="1" applyFont="1" applyFill="1" applyBorder="1" applyAlignment="1">
      <alignment horizontal="right" vertical="center"/>
    </xf>
    <xf numFmtId="4" fontId="2" fillId="6" borderId="22" xfId="1" applyNumberFormat="1" applyFont="1" applyFill="1" applyBorder="1" applyAlignment="1">
      <alignment horizontal="right" vertical="center"/>
    </xf>
    <xf numFmtId="4" fontId="2" fillId="6" borderId="23" xfId="1" applyNumberFormat="1" applyFont="1" applyFill="1" applyBorder="1" applyAlignment="1">
      <alignment horizontal="right" vertical="center"/>
    </xf>
    <xf numFmtId="0" fontId="2" fillId="0" borderId="24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4" fontId="2" fillId="0" borderId="26" xfId="1" applyNumberFormat="1" applyFont="1" applyBorder="1" applyAlignment="1">
      <alignment horizontal="right"/>
    </xf>
    <xf numFmtId="4" fontId="8" fillId="0" borderId="25" xfId="1" applyNumberForma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27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5" fillId="6" borderId="32" xfId="1" applyNumberFormat="1" applyFont="1" applyFill="1" applyBorder="1" applyAlignment="1">
      <alignment horizontal="right" vertical="center"/>
    </xf>
    <xf numFmtId="4" fontId="5" fillId="6" borderId="33" xfId="1" applyNumberFormat="1" applyFont="1" applyFill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14" fillId="0" borderId="0" xfId="1" applyFont="1"/>
    <xf numFmtId="0" fontId="3" fillId="0" borderId="0" xfId="1" applyFont="1"/>
    <xf numFmtId="0" fontId="15" fillId="0" borderId="34" xfId="1" applyFont="1" applyBorder="1" applyAlignment="1">
      <alignment horizontal="center" wrapText="1"/>
    </xf>
    <xf numFmtId="0" fontId="15" fillId="0" borderId="12" xfId="1" applyFont="1" applyBorder="1" applyAlignment="1">
      <alignment horizontal="center" wrapText="1"/>
    </xf>
    <xf numFmtId="0" fontId="3" fillId="0" borderId="0" xfId="1" applyFont="1" applyAlignment="1">
      <alignment horizontal="right" vertical="center"/>
    </xf>
    <xf numFmtId="4" fontId="5" fillId="5" borderId="35" xfId="1" applyNumberFormat="1" applyFont="1" applyFill="1" applyBorder="1" applyAlignment="1" applyProtection="1">
      <alignment horizontal="right" vertical="center"/>
      <protection locked="0"/>
    </xf>
    <xf numFmtId="4" fontId="5" fillId="7" borderId="36" xfId="1" applyNumberFormat="1" applyFont="1" applyFill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8" fillId="0" borderId="0" xfId="1" applyAlignment="1">
      <alignment horizontal="right" vertical="center"/>
    </xf>
    <xf numFmtId="0" fontId="8" fillId="0" borderId="0" xfId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10" fillId="8" borderId="37" xfId="1" applyFont="1" applyFill="1" applyBorder="1" applyAlignment="1">
      <alignment vertical="center"/>
    </xf>
    <xf numFmtId="0" fontId="10" fillId="8" borderId="39" xfId="1" applyFont="1" applyFill="1" applyBorder="1" applyAlignment="1">
      <alignment vertical="center"/>
    </xf>
    <xf numFmtId="0" fontId="8" fillId="8" borderId="38" xfId="1" applyFill="1" applyBorder="1"/>
    <xf numFmtId="0" fontId="8" fillId="8" borderId="0" xfId="1" applyFill="1"/>
    <xf numFmtId="0" fontId="8" fillId="8" borderId="39" xfId="1" applyFill="1" applyBorder="1"/>
    <xf numFmtId="0" fontId="8" fillId="8" borderId="38" xfId="1" applyFill="1" applyBorder="1" applyAlignment="1">
      <alignment vertical="center"/>
    </xf>
    <xf numFmtId="0" fontId="8" fillId="8" borderId="0" xfId="1" applyFill="1" applyAlignment="1">
      <alignment vertical="center"/>
    </xf>
    <xf numFmtId="0" fontId="8" fillId="8" borderId="39" xfId="1" applyFill="1" applyBorder="1" applyAlignment="1">
      <alignment vertical="center"/>
    </xf>
    <xf numFmtId="0" fontId="14" fillId="8" borderId="0" xfId="1" applyFont="1" applyFill="1" applyAlignment="1">
      <alignment vertical="center"/>
    </xf>
    <xf numFmtId="0" fontId="1" fillId="0" borderId="0" xfId="1" applyFont="1" applyAlignment="1">
      <alignment horizontal="left" vertical="top" wrapText="1"/>
    </xf>
    <xf numFmtId="0" fontId="1" fillId="8" borderId="38" xfId="1" applyFont="1" applyFill="1" applyBorder="1" applyAlignment="1">
      <alignment vertical="center"/>
    </xf>
    <xf numFmtId="0" fontId="14" fillId="8" borderId="39" xfId="1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4" fontId="5" fillId="7" borderId="35" xfId="1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vertical="center" wrapText="1"/>
    </xf>
    <xf numFmtId="4" fontId="3" fillId="6" borderId="4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4" fontId="2" fillId="6" borderId="21" xfId="1" applyNumberFormat="1" applyFont="1" applyFill="1" applyBorder="1" applyAlignment="1">
      <alignment vertical="center"/>
    </xf>
    <xf numFmtId="4" fontId="3" fillId="6" borderId="2" xfId="0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9" fillId="8" borderId="39" xfId="2" applyFill="1" applyBorder="1" applyAlignment="1" applyProtection="1">
      <alignment vertical="center"/>
    </xf>
    <xf numFmtId="0" fontId="2" fillId="0" borderId="45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4" fontId="3" fillId="5" borderId="25" xfId="1" applyNumberFormat="1" applyFont="1" applyFill="1" applyBorder="1" applyAlignment="1" applyProtection="1">
      <alignment horizontal="right" vertical="center"/>
      <protection locked="0"/>
    </xf>
    <xf numFmtId="0" fontId="2" fillId="6" borderId="49" xfId="1" applyFont="1" applyFill="1" applyBorder="1" applyAlignment="1">
      <alignment horizontal="center" vertical="center" wrapText="1"/>
    </xf>
    <xf numFmtId="4" fontId="3" fillId="5" borderId="50" xfId="1" applyNumberFormat="1" applyFont="1" applyFill="1" applyBorder="1" applyAlignment="1" applyProtection="1">
      <alignment vertical="center"/>
      <protection locked="0"/>
    </xf>
    <xf numFmtId="4" fontId="3" fillId="5" borderId="37" xfId="1" applyNumberFormat="1" applyFont="1" applyFill="1" applyBorder="1" applyAlignment="1" applyProtection="1">
      <alignment horizontal="right" vertical="center"/>
      <protection locked="0"/>
    </xf>
    <xf numFmtId="4" fontId="3" fillId="5" borderId="50" xfId="1" applyNumberFormat="1" applyFont="1" applyFill="1" applyBorder="1" applyAlignment="1" applyProtection="1">
      <alignment horizontal="right" vertical="center"/>
      <protection locked="0"/>
    </xf>
    <xf numFmtId="0" fontId="3" fillId="0" borderId="45" xfId="1" applyFont="1" applyBorder="1" applyAlignment="1">
      <alignment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4" fontId="3" fillId="6" borderId="4" xfId="0" applyNumberFormat="1" applyFont="1" applyFill="1" applyBorder="1" applyAlignment="1">
      <alignment vertical="top" wrapText="1"/>
    </xf>
    <xf numFmtId="4" fontId="3" fillId="6" borderId="2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4" fontId="2" fillId="6" borderId="20" xfId="1" applyNumberFormat="1" applyFont="1" applyFill="1" applyBorder="1" applyAlignment="1">
      <alignment horizontal="right" vertical="center"/>
    </xf>
    <xf numFmtId="4" fontId="8" fillId="6" borderId="19" xfId="1" applyNumberFormat="1" applyFill="1" applyBorder="1" applyAlignment="1">
      <alignment horizontal="right" vertical="center"/>
    </xf>
    <xf numFmtId="0" fontId="2" fillId="6" borderId="46" xfId="1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4" fontId="3" fillId="5" borderId="47" xfId="1" applyNumberFormat="1" applyFont="1" applyFill="1" applyBorder="1" applyAlignment="1" applyProtection="1">
      <alignment horizontal="right" vertical="center"/>
      <protection locked="0"/>
    </xf>
    <xf numFmtId="4" fontId="3" fillId="5" borderId="48" xfId="1" applyNumberFormat="1" applyFont="1" applyFill="1" applyBorder="1" applyAlignment="1" applyProtection="1">
      <alignment horizontal="right" vertical="center"/>
      <protection locked="0"/>
    </xf>
    <xf numFmtId="0" fontId="16" fillId="0" borderId="0" xfId="1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3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4" fontId="12" fillId="6" borderId="26" xfId="1" applyNumberFormat="1" applyFont="1" applyFill="1" applyBorder="1" applyAlignment="1">
      <alignment horizontal="center" vertical="center"/>
    </xf>
    <xf numFmtId="4" fontId="13" fillId="6" borderId="30" xfId="1" applyNumberFormat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18" fillId="8" borderId="31" xfId="1" applyFont="1" applyFill="1" applyBorder="1" applyAlignment="1">
      <alignment horizontal="center" vertical="center" wrapText="1"/>
    </xf>
    <xf numFmtId="0" fontId="18" fillId="8" borderId="30" xfId="1" applyFont="1" applyFill="1" applyBorder="1" applyAlignment="1">
      <alignment horizontal="center" vertical="center" wrapText="1"/>
    </xf>
    <xf numFmtId="0" fontId="18" fillId="8" borderId="38" xfId="1" applyFont="1" applyFill="1" applyBorder="1" applyAlignment="1">
      <alignment horizontal="center" vertical="center" wrapText="1"/>
    </xf>
    <xf numFmtId="0" fontId="18" fillId="8" borderId="0" xfId="1" applyFont="1" applyFill="1" applyAlignment="1">
      <alignment horizontal="center" vertical="center" wrapText="1"/>
    </xf>
    <xf numFmtId="0" fontId="2" fillId="8" borderId="38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1" fillId="8" borderId="38" xfId="1" applyFont="1" applyFill="1" applyBorder="1" applyAlignment="1">
      <alignment horizontal="left" vertical="center" wrapText="1"/>
    </xf>
    <xf numFmtId="0" fontId="1" fillId="8" borderId="0" xfId="1" applyFont="1" applyFill="1" applyAlignment="1">
      <alignment horizontal="left" vertical="center" wrapText="1"/>
    </xf>
    <xf numFmtId="4" fontId="12" fillId="6" borderId="31" xfId="1" applyNumberFormat="1" applyFont="1" applyFill="1" applyBorder="1" applyAlignment="1">
      <alignment horizontal="center" vertical="center"/>
    </xf>
    <xf numFmtId="0" fontId="2" fillId="0" borderId="43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4" fontId="3" fillId="5" borderId="26" xfId="1" applyNumberFormat="1" applyFont="1" applyFill="1" applyBorder="1" applyAlignment="1" applyProtection="1">
      <alignment horizontal="right" vertical="center"/>
      <protection locked="0"/>
    </xf>
    <xf numFmtId="4" fontId="3" fillId="5" borderId="25" xfId="1" applyNumberFormat="1" applyFont="1" applyFill="1" applyBorder="1" applyAlignment="1" applyProtection="1">
      <alignment horizontal="right" vertical="center"/>
      <protection locked="0"/>
    </xf>
    <xf numFmtId="0" fontId="1" fillId="8" borderId="39" xfId="1" applyFont="1" applyFill="1" applyBorder="1" applyAlignment="1">
      <alignment horizontal="left" vertical="center" wrapText="1"/>
    </xf>
    <xf numFmtId="0" fontId="1" fillId="8" borderId="40" xfId="1" applyFont="1" applyFill="1" applyBorder="1" applyAlignment="1">
      <alignment horizontal="left" vertical="center" wrapText="1"/>
    </xf>
    <xf numFmtId="0" fontId="1" fillId="8" borderId="41" xfId="1" applyFont="1" applyFill="1" applyBorder="1" applyAlignment="1">
      <alignment horizontal="left" vertical="center" wrapText="1"/>
    </xf>
    <xf numFmtId="0" fontId="1" fillId="8" borderId="42" xfId="1" applyFont="1" applyFill="1" applyBorder="1" applyAlignment="1">
      <alignment horizontal="left" vertical="center" wrapText="1"/>
    </xf>
    <xf numFmtId="4" fontId="2" fillId="6" borderId="19" xfId="1" applyNumberFormat="1" applyFont="1" applyFill="1" applyBorder="1" applyAlignment="1">
      <alignment horizontal="right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14</xdr:row>
      <xdr:rowOff>0</xdr:rowOff>
    </xdr:from>
    <xdr:to>
      <xdr:col>2</xdr:col>
      <xdr:colOff>1000125</xdr:colOff>
      <xdr:row>15</xdr:row>
      <xdr:rowOff>57150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rot="2541447">
          <a:off x="5343525" y="6972300"/>
          <a:ext cx="304800" cy="523875"/>
        </a:xfrm>
        <a:prstGeom prst="downArrow">
          <a:avLst>
            <a:gd name="adj1" fmla="val 50000"/>
            <a:gd name="adj2" fmla="val 42969"/>
          </a:avLst>
        </a:prstGeom>
        <a:solidFill>
          <a:srgbClr xmlns:mc="http://schemas.openxmlformats.org/markup-compatibility/2006" xmlns:a14="http://schemas.microsoft.com/office/drawing/2010/main" val="CC99FF" mc:Ignorable="a14" a14:legacySpreadsheetColorIndex="4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266700</xdr:colOff>
      <xdr:row>14</xdr:row>
      <xdr:rowOff>0</xdr:rowOff>
    </xdr:from>
    <xdr:to>
      <xdr:col>3</xdr:col>
      <xdr:colOff>571500</xdr:colOff>
      <xdr:row>15</xdr:row>
      <xdr:rowOff>57150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 rot="-2491622">
          <a:off x="6324600" y="6972300"/>
          <a:ext cx="304800" cy="523875"/>
        </a:xfrm>
        <a:prstGeom prst="downArrow">
          <a:avLst>
            <a:gd name="adj1" fmla="val 50000"/>
            <a:gd name="adj2" fmla="val 42969"/>
          </a:avLst>
        </a:prstGeom>
        <a:solidFill>
          <a:srgbClr xmlns:mc="http://schemas.openxmlformats.org/markup-compatibility/2006" xmlns:a14="http://schemas.microsoft.com/office/drawing/2010/main" val="CC99FF" mc:Ignorable="a14" a14:legacySpreadsheetColorIndex="4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695325</xdr:colOff>
      <xdr:row>14</xdr:row>
      <xdr:rowOff>0</xdr:rowOff>
    </xdr:from>
    <xdr:to>
      <xdr:col>4</xdr:col>
      <xdr:colOff>1000125</xdr:colOff>
      <xdr:row>15</xdr:row>
      <xdr:rowOff>57150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 rot="2541447">
          <a:off x="8239125" y="6972300"/>
          <a:ext cx="304800" cy="523875"/>
        </a:xfrm>
        <a:prstGeom prst="downArrow">
          <a:avLst>
            <a:gd name="adj1" fmla="val 50000"/>
            <a:gd name="adj2" fmla="val 42969"/>
          </a:avLst>
        </a:prstGeom>
        <a:solidFill>
          <a:srgbClr xmlns:mc="http://schemas.openxmlformats.org/markup-compatibility/2006" xmlns:a14="http://schemas.microsoft.com/office/drawing/2010/main" val="CC99FF" mc:Ignorable="a14" a14:legacySpreadsheetColorIndex="4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14</xdr:row>
      <xdr:rowOff>0</xdr:rowOff>
    </xdr:from>
    <xdr:to>
      <xdr:col>5</xdr:col>
      <xdr:colOff>571500</xdr:colOff>
      <xdr:row>15</xdr:row>
      <xdr:rowOff>57150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-2491622">
          <a:off x="9077325" y="6972300"/>
          <a:ext cx="304800" cy="523875"/>
        </a:xfrm>
        <a:prstGeom prst="downArrow">
          <a:avLst>
            <a:gd name="adj1" fmla="val 50000"/>
            <a:gd name="adj2" fmla="val 42969"/>
          </a:avLst>
        </a:prstGeom>
        <a:solidFill>
          <a:srgbClr xmlns:mc="http://schemas.openxmlformats.org/markup-compatibility/2006" xmlns:a14="http://schemas.microsoft.com/office/drawing/2010/main" val="CC99FF" mc:Ignorable="a14" a14:legacySpreadsheetColorIndex="4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workbookViewId="0">
      <selection activeCell="B7" sqref="B7"/>
    </sheetView>
  </sheetViews>
  <sheetFormatPr defaultRowHeight="12.75" x14ac:dyDescent="0.2"/>
  <cols>
    <col min="1" max="1" width="56.28515625" style="6" customWidth="1"/>
    <col min="2" max="2" width="39.42578125" bestFit="1" customWidth="1"/>
    <col min="3" max="3" width="1.42578125" customWidth="1"/>
    <col min="4" max="4" width="23.42578125" style="72" customWidth="1"/>
    <col min="5" max="5" width="2" style="72" hidden="1" customWidth="1"/>
    <col min="6" max="6" width="9.140625" style="72" hidden="1" customWidth="1"/>
    <col min="7" max="7" width="2.42578125" style="72" hidden="1" customWidth="1"/>
    <col min="8" max="10" width="9.140625" style="72"/>
  </cols>
  <sheetData>
    <row r="1" spans="1:10" s="9" customFormat="1" ht="20.25" x14ac:dyDescent="0.2">
      <c r="A1" s="91" t="s">
        <v>185</v>
      </c>
      <c r="B1" s="91"/>
      <c r="D1" s="75"/>
      <c r="E1" s="75"/>
      <c r="F1" s="75"/>
      <c r="G1" s="75"/>
      <c r="H1" s="75"/>
      <c r="I1" s="75"/>
      <c r="J1" s="75"/>
    </row>
    <row r="2" spans="1:10" s="9" customFormat="1" ht="3" customHeight="1" x14ac:dyDescent="0.2">
      <c r="A2" s="10"/>
      <c r="B2" s="11"/>
      <c r="D2" s="75"/>
      <c r="E2" s="75"/>
      <c r="F2" s="75"/>
      <c r="G2" s="75"/>
      <c r="H2" s="75"/>
      <c r="I2" s="75"/>
      <c r="J2" s="75"/>
    </row>
    <row r="3" spans="1:10" s="9" customFormat="1" ht="20.25" x14ac:dyDescent="0.2">
      <c r="A3" s="92" t="s">
        <v>186</v>
      </c>
      <c r="B3" s="92"/>
      <c r="D3" s="75"/>
      <c r="E3" s="75"/>
      <c r="F3" s="75"/>
      <c r="G3" s="75"/>
      <c r="H3" s="75"/>
      <c r="I3" s="75"/>
      <c r="J3" s="75"/>
    </row>
    <row r="4" spans="1:10" s="9" customFormat="1" ht="3" customHeight="1" x14ac:dyDescent="0.2">
      <c r="A4" s="12"/>
      <c r="C4" s="12"/>
      <c r="D4" s="86"/>
      <c r="E4" s="76"/>
      <c r="F4" s="75"/>
      <c r="G4" s="75"/>
      <c r="H4" s="75"/>
      <c r="I4" s="75"/>
      <c r="J4" s="75"/>
    </row>
    <row r="5" spans="1:10" s="9" customFormat="1" ht="15.75" x14ac:dyDescent="0.2">
      <c r="A5" s="93" t="s">
        <v>187</v>
      </c>
      <c r="B5" s="93"/>
      <c r="C5" s="12"/>
      <c r="D5" s="86"/>
      <c r="E5" s="76"/>
      <c r="F5" s="75"/>
      <c r="G5" s="75"/>
      <c r="H5" s="75"/>
      <c r="I5" s="75"/>
      <c r="J5" s="75"/>
    </row>
    <row r="6" spans="1:10" ht="3" customHeight="1" x14ac:dyDescent="0.2">
      <c r="A6" s="1"/>
    </row>
    <row r="7" spans="1:10" ht="36.75" customHeight="1" x14ac:dyDescent="0.25">
      <c r="A7" s="2" t="s">
        <v>0</v>
      </c>
      <c r="B7" s="89" t="s">
        <v>1</v>
      </c>
    </row>
    <row r="8" spans="1:10" ht="18" x14ac:dyDescent="0.25">
      <c r="A8" s="2" t="s">
        <v>2</v>
      </c>
      <c r="B8" s="7" t="str">
        <f>IFERROR(VLOOKUP(B7,Data!A2:B63,2,0),"")</f>
        <v/>
      </c>
    </row>
    <row r="9" spans="1:10" ht="18.75" thickBot="1" x14ac:dyDescent="0.3">
      <c r="A9" s="3"/>
    </row>
    <row r="10" spans="1:10" ht="99.75" customHeight="1" thickBot="1" x14ac:dyDescent="0.25">
      <c r="A10" s="4" t="s">
        <v>3</v>
      </c>
      <c r="B10" s="13" t="s">
        <v>188</v>
      </c>
    </row>
    <row r="11" spans="1:10" ht="24.95" customHeight="1" thickBot="1" x14ac:dyDescent="0.25">
      <c r="A11" s="67" t="s">
        <v>4</v>
      </c>
      <c r="B11" s="70">
        <f>'Balances calculation'!$C$17</f>
        <v>0</v>
      </c>
      <c r="D11" s="90" t="s">
        <v>5</v>
      </c>
      <c r="F11" s="87">
        <f>'Balances calculation'!$C$17</f>
        <v>0</v>
      </c>
    </row>
    <row r="12" spans="1:10" ht="24.95" customHeight="1" thickBot="1" x14ac:dyDescent="0.25">
      <c r="A12" s="67" t="s">
        <v>6</v>
      </c>
      <c r="B12" s="70">
        <f>'Balances calculation'!$D$17</f>
        <v>0</v>
      </c>
      <c r="D12" s="90"/>
      <c r="F12" s="87">
        <f>'Balances calculation'!$D$17</f>
        <v>0</v>
      </c>
    </row>
    <row r="13" spans="1:10" ht="24.95" customHeight="1" thickBot="1" x14ac:dyDescent="0.25">
      <c r="A13" s="67" t="s">
        <v>7</v>
      </c>
      <c r="B13" s="70">
        <f>'Balances calculation'!$E$17</f>
        <v>0</v>
      </c>
      <c r="D13" s="90"/>
      <c r="F13" s="87">
        <f>'Balances calculation'!$E$17</f>
        <v>0</v>
      </c>
    </row>
    <row r="14" spans="1:10" ht="24.95" customHeight="1" thickBot="1" x14ac:dyDescent="0.25">
      <c r="A14" s="67" t="s">
        <v>8</v>
      </c>
      <c r="B14" s="70">
        <f>'Balances calculation'!$F$17</f>
        <v>0</v>
      </c>
      <c r="D14" s="90"/>
      <c r="F14" s="87">
        <f>'Balances calculation'!$F$17</f>
        <v>0</v>
      </c>
    </row>
    <row r="15" spans="1:10" ht="24.95" customHeight="1" thickBot="1" x14ac:dyDescent="0.25">
      <c r="A15" s="67" t="s">
        <v>9</v>
      </c>
      <c r="B15" s="74">
        <f>'Balances calculation'!$G$14</f>
        <v>0</v>
      </c>
      <c r="D15" s="90"/>
      <c r="F15" s="88">
        <f>'Balances calculation'!$G$14</f>
        <v>0</v>
      </c>
    </row>
    <row r="16" spans="1:10" ht="24.95" customHeight="1" thickBot="1" x14ac:dyDescent="0.25">
      <c r="A16" s="68" t="s">
        <v>10</v>
      </c>
      <c r="B16" s="69">
        <f>SUM(B11:B15)</f>
        <v>0</v>
      </c>
    </row>
    <row r="17" spans="1:2" ht="15" x14ac:dyDescent="0.2">
      <c r="A17" s="1"/>
    </row>
    <row r="18" spans="1:2" ht="15" x14ac:dyDescent="0.2">
      <c r="A18" s="1"/>
    </row>
    <row r="19" spans="1:2" ht="18" x14ac:dyDescent="0.25">
      <c r="A19" s="2" t="s">
        <v>11</v>
      </c>
      <c r="B19" s="71"/>
    </row>
    <row r="20" spans="1:2" ht="18" x14ac:dyDescent="0.25">
      <c r="A20" s="3"/>
      <c r="B20" s="72"/>
    </row>
    <row r="21" spans="1:2" ht="18" x14ac:dyDescent="0.25">
      <c r="A21" s="2" t="s">
        <v>12</v>
      </c>
      <c r="B21" s="71"/>
    </row>
    <row r="22" spans="1:2" ht="18" x14ac:dyDescent="0.25">
      <c r="A22" s="3"/>
    </row>
    <row r="23" spans="1:2" ht="20.25" x14ac:dyDescent="0.3">
      <c r="A23" s="5"/>
    </row>
    <row r="24" spans="1:2" ht="20.25" x14ac:dyDescent="0.3">
      <c r="A24" s="5"/>
    </row>
  </sheetData>
  <sheetProtection algorithmName="SHA-512" hashValue="jaK6lT5DYEl3pLmSiv2o6ggBuhz8PypYluZmM0KhSsV2f03AYZMGf2mJoMSvfPkCWVoQ5iLx0BrliRA+e66pcw==" saltValue="3Ske6mZbzSf78F+AtVw1Hg==" spinCount="100000" sheet="1" objects="1" scenarios="1"/>
  <mergeCells count="4">
    <mergeCell ref="D11:D15"/>
    <mergeCell ref="A1:B1"/>
    <mergeCell ref="A3:B3"/>
    <mergeCell ref="A5:B5"/>
  </mergeCells>
  <phoneticPr fontId="6" type="noConversion"/>
  <dataValidations count="1">
    <dataValidation type="decimal" allowBlank="1" showInputMessage="1" showErrorMessage="1" errorTitle="Error" error="Cell value should be a number" sqref="B11:B15 F11:F15" xr:uid="{00000000-0002-0000-0000-000000000000}">
      <formula1>-100000</formula1>
      <formula2>500000</formula2>
    </dataValidation>
  </dataValidations>
  <pageMargins left="0.35433070866141736" right="0.35433070866141736" top="0.98425196850393704" bottom="0.98425196850393704" header="0.51181102362204722" footer="0.51181102362204722"/>
  <pageSetup paperSize="9" scale="8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Data!$A$1:$A$75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20"/>
  <sheetViews>
    <sheetView showGridLines="0" zoomScale="75" workbookViewId="0">
      <selection activeCell="E11" sqref="E11:F11"/>
    </sheetView>
  </sheetViews>
  <sheetFormatPr defaultColWidth="9.140625" defaultRowHeight="12.75" x14ac:dyDescent="0.2"/>
  <cols>
    <col min="1" max="1" width="4" style="15" customWidth="1"/>
    <col min="2" max="2" width="67.42578125" style="15" customWidth="1"/>
    <col min="3" max="3" width="21.140625" style="15" customWidth="1"/>
    <col min="4" max="4" width="22.28515625" style="15" customWidth="1"/>
    <col min="5" max="7" width="19" style="15" customWidth="1"/>
    <col min="8" max="8" width="25.5703125" style="15" customWidth="1"/>
    <col min="9" max="9" width="1.7109375" style="15" customWidth="1"/>
    <col min="10" max="16384" width="9.140625" style="15"/>
  </cols>
  <sheetData>
    <row r="1" spans="1:15" s="14" customFormat="1" ht="27" customHeight="1" x14ac:dyDescent="0.2">
      <c r="A1" s="110" t="s">
        <v>185</v>
      </c>
      <c r="B1" s="110"/>
      <c r="C1" s="110"/>
      <c r="D1" s="110"/>
      <c r="E1" s="110"/>
      <c r="F1" s="110"/>
      <c r="G1" s="110"/>
      <c r="H1" s="110"/>
      <c r="J1" s="112" t="s">
        <v>13</v>
      </c>
      <c r="K1" s="113"/>
      <c r="L1" s="113"/>
      <c r="M1" s="113"/>
      <c r="N1" s="113"/>
      <c r="O1" s="51"/>
    </row>
    <row r="2" spans="1:15" s="14" customFormat="1" ht="3" customHeight="1" x14ac:dyDescent="0.2">
      <c r="A2" s="63"/>
      <c r="B2" s="64"/>
      <c r="C2" s="63"/>
      <c r="D2" s="63"/>
      <c r="E2" s="65"/>
      <c r="J2" s="114"/>
      <c r="K2" s="115"/>
      <c r="L2" s="115"/>
      <c r="M2" s="115"/>
      <c r="N2" s="115"/>
      <c r="O2" s="52"/>
    </row>
    <row r="3" spans="1:15" s="14" customFormat="1" ht="20.25" x14ac:dyDescent="0.2">
      <c r="A3" s="111" t="s">
        <v>14</v>
      </c>
      <c r="B3" s="111"/>
      <c r="C3" s="111"/>
      <c r="D3" s="111"/>
      <c r="E3" s="111"/>
      <c r="F3" s="111"/>
      <c r="G3" s="111"/>
      <c r="H3" s="111"/>
      <c r="J3" s="114"/>
      <c r="K3" s="115"/>
      <c r="L3" s="115"/>
      <c r="M3" s="115"/>
      <c r="N3" s="115"/>
      <c r="O3" s="52"/>
    </row>
    <row r="4" spans="1:15" ht="4.5" customHeight="1" thickBot="1" x14ac:dyDescent="0.25">
      <c r="J4" s="53"/>
      <c r="K4" s="54"/>
      <c r="L4" s="54"/>
      <c r="M4" s="54"/>
      <c r="N4" s="54"/>
      <c r="O4" s="55"/>
    </row>
    <row r="5" spans="1:15" ht="73.5" thickTop="1" thickBot="1" x14ac:dyDescent="0.3">
      <c r="A5" s="16"/>
      <c r="B5" s="49" t="s">
        <v>15</v>
      </c>
      <c r="C5" s="121" t="s">
        <v>16</v>
      </c>
      <c r="D5" s="122"/>
      <c r="E5" s="17" t="s">
        <v>17</v>
      </c>
      <c r="F5" s="17" t="s">
        <v>18</v>
      </c>
      <c r="G5" s="18" t="s">
        <v>19</v>
      </c>
      <c r="H5" s="50" t="s">
        <v>20</v>
      </c>
      <c r="J5" s="116" t="s">
        <v>21</v>
      </c>
      <c r="K5" s="117"/>
      <c r="L5" s="117"/>
      <c r="M5" s="117"/>
      <c r="N5" s="117"/>
      <c r="O5" s="55"/>
    </row>
    <row r="6" spans="1:15" s="22" customFormat="1" ht="36.75" customHeight="1" thickBot="1" x14ac:dyDescent="0.25">
      <c r="A6" s="19" t="s">
        <v>22</v>
      </c>
      <c r="B6" s="20" t="s">
        <v>189</v>
      </c>
      <c r="C6" s="123"/>
      <c r="D6" s="124"/>
      <c r="E6" s="80"/>
      <c r="F6" s="80"/>
      <c r="G6" s="83"/>
      <c r="H6" s="21">
        <f t="shared" ref="H6:H14" si="0">SUM(C6:G6)</f>
        <v>0</v>
      </c>
      <c r="J6" s="118" t="s">
        <v>23</v>
      </c>
      <c r="K6" s="119"/>
      <c r="L6" s="119"/>
      <c r="M6" s="119"/>
      <c r="N6" s="119"/>
      <c r="O6" s="77"/>
    </row>
    <row r="7" spans="1:15" s="22" customFormat="1" ht="36.75" customHeight="1" x14ac:dyDescent="0.2">
      <c r="A7" s="19"/>
      <c r="B7" s="78" t="s">
        <v>24</v>
      </c>
      <c r="C7" s="98" t="s">
        <v>25</v>
      </c>
      <c r="D7" s="99"/>
      <c r="E7" s="81" t="s">
        <v>26</v>
      </c>
      <c r="F7" s="81" t="s">
        <v>27</v>
      </c>
      <c r="G7" s="81" t="s">
        <v>28</v>
      </c>
      <c r="H7" s="23"/>
      <c r="J7" s="56"/>
      <c r="K7" s="57"/>
      <c r="L7" s="57"/>
      <c r="M7" s="57"/>
      <c r="N7" s="57"/>
      <c r="O7" s="58"/>
    </row>
    <row r="8" spans="1:15" s="22" customFormat="1" ht="36.75" customHeight="1" thickBot="1" x14ac:dyDescent="0.25">
      <c r="A8" s="19" t="s">
        <v>29</v>
      </c>
      <c r="B8" s="79" t="s">
        <v>190</v>
      </c>
      <c r="C8" s="100"/>
      <c r="D8" s="101"/>
      <c r="E8" s="82"/>
      <c r="F8" s="82"/>
      <c r="G8" s="84"/>
      <c r="H8" s="24">
        <f t="shared" si="0"/>
        <v>0</v>
      </c>
      <c r="J8" s="118" t="s">
        <v>30</v>
      </c>
      <c r="K8" s="119"/>
      <c r="L8" s="119"/>
      <c r="M8" s="119"/>
      <c r="N8" s="119"/>
      <c r="O8" s="58"/>
    </row>
    <row r="9" spans="1:15" s="22" customFormat="1" ht="36.75" customHeight="1" thickBot="1" x14ac:dyDescent="0.25">
      <c r="A9" s="94" t="s">
        <v>191</v>
      </c>
      <c r="B9" s="95"/>
      <c r="C9" s="96">
        <f>C6+D6+SUM(C8:C8)</f>
        <v>0</v>
      </c>
      <c r="D9" s="97"/>
      <c r="E9" s="73">
        <f>E6+E8</f>
        <v>0</v>
      </c>
      <c r="F9" s="73">
        <f>F6+F8</f>
        <v>0</v>
      </c>
      <c r="G9" s="25">
        <f>G6+G8</f>
        <v>0</v>
      </c>
      <c r="H9" s="26">
        <f t="shared" si="0"/>
        <v>0</v>
      </c>
      <c r="J9" s="56"/>
      <c r="K9" s="57"/>
      <c r="L9" s="57"/>
      <c r="M9" s="57"/>
      <c r="N9" s="57"/>
      <c r="O9" s="58"/>
    </row>
    <row r="10" spans="1:15" s="22" customFormat="1" ht="36.75" customHeight="1" x14ac:dyDescent="0.2">
      <c r="A10" s="19"/>
      <c r="B10" s="78" t="s">
        <v>31</v>
      </c>
      <c r="C10" s="98" t="s">
        <v>32</v>
      </c>
      <c r="D10" s="99"/>
      <c r="E10" s="98" t="s">
        <v>33</v>
      </c>
      <c r="F10" s="99"/>
      <c r="G10" s="81" t="s">
        <v>34</v>
      </c>
      <c r="H10" s="23"/>
      <c r="J10" s="56"/>
      <c r="K10" s="57"/>
      <c r="L10" s="57"/>
      <c r="M10" s="57"/>
      <c r="N10" s="57"/>
      <c r="O10" s="58"/>
    </row>
    <row r="11" spans="1:15" s="22" customFormat="1" ht="36.75" customHeight="1" thickBot="1" x14ac:dyDescent="0.25">
      <c r="A11" s="19" t="s">
        <v>35</v>
      </c>
      <c r="B11" s="85" t="s">
        <v>192</v>
      </c>
      <c r="C11" s="100"/>
      <c r="D11" s="101"/>
      <c r="E11" s="100"/>
      <c r="F11" s="101"/>
      <c r="G11" s="84"/>
      <c r="H11" s="23">
        <f t="shared" si="0"/>
        <v>0</v>
      </c>
      <c r="J11" s="118" t="s">
        <v>36</v>
      </c>
      <c r="K11" s="119"/>
      <c r="L11" s="119"/>
      <c r="M11" s="119"/>
      <c r="N11" s="119"/>
      <c r="O11" s="58"/>
    </row>
    <row r="12" spans="1:15" s="22" customFormat="1" ht="36.75" customHeight="1" thickBot="1" x14ac:dyDescent="0.25">
      <c r="A12" s="94" t="s">
        <v>193</v>
      </c>
      <c r="B12" s="95"/>
      <c r="C12" s="96">
        <f>SUM(C10:C11)</f>
        <v>0</v>
      </c>
      <c r="D12" s="97"/>
      <c r="E12" s="96">
        <f>SUM(E10:E11)</f>
        <v>0</v>
      </c>
      <c r="F12" s="129"/>
      <c r="G12" s="25">
        <f>SUM(G10:G11)</f>
        <v>0</v>
      </c>
      <c r="H12" s="26">
        <f t="shared" si="0"/>
        <v>0</v>
      </c>
      <c r="J12" s="56"/>
      <c r="K12" s="57"/>
      <c r="L12" s="57"/>
      <c r="M12" s="57"/>
      <c r="N12" s="57"/>
      <c r="O12" s="58"/>
    </row>
    <row r="13" spans="1:15" ht="3" customHeight="1" thickBot="1" x14ac:dyDescent="0.3">
      <c r="A13" s="27"/>
      <c r="B13" s="28"/>
      <c r="C13" s="29"/>
      <c r="D13" s="30"/>
      <c r="E13" s="31"/>
      <c r="F13" s="31"/>
      <c r="G13" s="32"/>
      <c r="H13" s="33"/>
      <c r="J13" s="53"/>
      <c r="K13" s="54"/>
      <c r="L13" s="54"/>
      <c r="M13" s="54"/>
      <c r="N13" s="54"/>
      <c r="O13" s="55"/>
    </row>
    <row r="14" spans="1:15" s="36" customFormat="1" ht="36.75" customHeight="1" thickBot="1" x14ac:dyDescent="0.25">
      <c r="A14" s="106" t="s">
        <v>194</v>
      </c>
      <c r="B14" s="107"/>
      <c r="C14" s="108">
        <f>C9+C12</f>
        <v>0</v>
      </c>
      <c r="D14" s="109"/>
      <c r="E14" s="120">
        <f>E9+F9+E12</f>
        <v>0</v>
      </c>
      <c r="F14" s="109"/>
      <c r="G14" s="34">
        <f>G9+G12</f>
        <v>0</v>
      </c>
      <c r="H14" s="35">
        <f t="shared" si="0"/>
        <v>0</v>
      </c>
      <c r="J14" s="61" t="s">
        <v>37</v>
      </c>
      <c r="K14" s="59"/>
      <c r="L14" s="59"/>
      <c r="M14" s="59"/>
      <c r="N14" s="59"/>
      <c r="O14" s="62"/>
    </row>
    <row r="15" spans="1:15" s="39" customFormat="1" ht="36.75" customHeight="1" thickTop="1" x14ac:dyDescent="0.3">
      <c r="A15" s="37"/>
      <c r="B15" s="37"/>
      <c r="C15" s="104"/>
      <c r="D15" s="105"/>
      <c r="E15" s="104"/>
      <c r="F15" s="105"/>
      <c r="G15" s="38"/>
      <c r="H15" s="38"/>
      <c r="J15" s="118" t="s">
        <v>195</v>
      </c>
      <c r="K15" s="119"/>
      <c r="L15" s="119"/>
      <c r="M15" s="119"/>
      <c r="N15" s="119"/>
      <c r="O15" s="125"/>
    </row>
    <row r="16" spans="1:15" ht="38.25" customHeight="1" thickBot="1" x14ac:dyDescent="0.3">
      <c r="B16" s="40"/>
      <c r="C16" s="41" t="s">
        <v>38</v>
      </c>
      <c r="D16" s="42" t="s">
        <v>39</v>
      </c>
      <c r="E16" s="41" t="s">
        <v>40</v>
      </c>
      <c r="F16" s="42" t="s">
        <v>41</v>
      </c>
      <c r="H16" s="40"/>
      <c r="J16" s="126"/>
      <c r="K16" s="127"/>
      <c r="L16" s="127"/>
      <c r="M16" s="127"/>
      <c r="N16" s="127"/>
      <c r="O16" s="128"/>
    </row>
    <row r="17" spans="1:15" s="47" customFormat="1" ht="34.5" customHeight="1" thickBot="1" x14ac:dyDescent="0.3">
      <c r="A17" s="103" t="s">
        <v>42</v>
      </c>
      <c r="B17" s="103"/>
      <c r="C17" s="44"/>
      <c r="D17" s="45">
        <f>C14-C17</f>
        <v>0</v>
      </c>
      <c r="E17" s="66">
        <f>IF(E9+E12&lt;0,0,E9+E12)</f>
        <v>0</v>
      </c>
      <c r="F17" s="45">
        <f>E14-E17</f>
        <v>0</v>
      </c>
      <c r="G17" s="46" t="str">
        <f>IF(F17&lt;0,"A deficit budget is not allowable on capital","")</f>
        <v/>
      </c>
      <c r="H17" s="43"/>
      <c r="J17" s="60"/>
      <c r="K17" s="60"/>
      <c r="L17" s="60"/>
      <c r="M17" s="60"/>
      <c r="N17" s="60"/>
      <c r="O17" s="60"/>
    </row>
    <row r="18" spans="1:15" ht="3" customHeight="1" thickTop="1" x14ac:dyDescent="0.2"/>
    <row r="19" spans="1:15" x14ac:dyDescent="0.2">
      <c r="C19" s="102" t="str">
        <f>IF(C14&lt;0,"This is a deficit carry forward, enter the whole balance as a negative in B01","")</f>
        <v/>
      </c>
      <c r="D19" s="102"/>
    </row>
    <row r="20" spans="1:15" s="48" customFormat="1" ht="51" customHeight="1" x14ac:dyDescent="0.2">
      <c r="C20" s="102"/>
      <c r="D20" s="102"/>
    </row>
  </sheetData>
  <sheetProtection algorithmName="SHA-512" hashValue="hdMrbJJbeFXAvbd+oj/YijprZKD+Qta2OTOWfWxDlSoGMvw6MlQBXmEXDRhAuLkP1qfMXG8vqmTPZl3Nwm8Ftw==" saltValue="ov9xlQlXbOas4OM15uhBrg==" spinCount="100000" sheet="1" objects="1" scenarios="1"/>
  <mergeCells count="28">
    <mergeCell ref="E14:F14"/>
    <mergeCell ref="E15:F15"/>
    <mergeCell ref="C5:D5"/>
    <mergeCell ref="C6:D6"/>
    <mergeCell ref="J15:O16"/>
    <mergeCell ref="E10:F10"/>
    <mergeCell ref="E11:F11"/>
    <mergeCell ref="E12:F12"/>
    <mergeCell ref="C7:D7"/>
    <mergeCell ref="C8:D8"/>
    <mergeCell ref="J8:N8"/>
    <mergeCell ref="J11:N11"/>
    <mergeCell ref="A1:H1"/>
    <mergeCell ref="A3:H3"/>
    <mergeCell ref="J1:N3"/>
    <mergeCell ref="J5:N5"/>
    <mergeCell ref="J6:N6"/>
    <mergeCell ref="A9:B9"/>
    <mergeCell ref="C9:D9"/>
    <mergeCell ref="C10:D10"/>
    <mergeCell ref="C11:D11"/>
    <mergeCell ref="C19:D20"/>
    <mergeCell ref="A17:B17"/>
    <mergeCell ref="C15:D15"/>
    <mergeCell ref="A12:B12"/>
    <mergeCell ref="C12:D12"/>
    <mergeCell ref="A14:B14"/>
    <mergeCell ref="C14:D14"/>
  </mergeCells>
  <dataValidations count="3">
    <dataValidation type="decimal" allowBlank="1" showInputMessage="1" showErrorMessage="1" sqref="C17 E17 C6 E6:G6" xr:uid="{00000000-0002-0000-0100-000000000000}">
      <formula1>-100000000</formula1>
      <formula2>100000000</formula2>
    </dataValidation>
    <dataValidation type="decimal" allowBlank="1" showErrorMessage="1" errorTitle="Error" error="Figure should be entered as a positive number" promptTitle="Error" prompt="Cell should be entered as a positive number" sqref="C8:G8" xr:uid="{00000000-0002-0000-0100-000001000000}">
      <formula1>0</formula1>
      <formula2>100000000</formula2>
    </dataValidation>
    <dataValidation type="decimal" allowBlank="1" showInputMessage="1" showErrorMessage="1" errorTitle="Error" error="Figure should be entered as a negative number" sqref="C11:G11" xr:uid="{00000000-0002-0000-0100-000002000000}">
      <formula1>-100000000</formula1>
      <formula2>0</formula2>
    </dataValidation>
  </dataValidations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7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72"/>
  <sheetViews>
    <sheetView workbookViewId="0">
      <selection activeCell="A30" sqref="A30:XFD30"/>
    </sheetView>
  </sheetViews>
  <sheetFormatPr defaultRowHeight="12.75" x14ac:dyDescent="0.2"/>
  <cols>
    <col min="1" max="1" width="43.7109375" bestFit="1" customWidth="1"/>
  </cols>
  <sheetData>
    <row r="1" spans="1:2" x14ac:dyDescent="0.2">
      <c r="A1" s="8" t="s">
        <v>1</v>
      </c>
    </row>
    <row r="2" spans="1:2" x14ac:dyDescent="0.2">
      <c r="A2" t="s">
        <v>43</v>
      </c>
      <c r="B2" t="s">
        <v>44</v>
      </c>
    </row>
    <row r="3" spans="1:2" x14ac:dyDescent="0.2">
      <c r="A3" t="s">
        <v>45</v>
      </c>
      <c r="B3" t="s">
        <v>46</v>
      </c>
    </row>
    <row r="4" spans="1:2" x14ac:dyDescent="0.2">
      <c r="A4" t="s">
        <v>47</v>
      </c>
      <c r="B4" t="s">
        <v>48</v>
      </c>
    </row>
    <row r="5" spans="1:2" x14ac:dyDescent="0.2">
      <c r="A5" t="s">
        <v>49</v>
      </c>
      <c r="B5" t="s">
        <v>50</v>
      </c>
    </row>
    <row r="6" spans="1:2" x14ac:dyDescent="0.2">
      <c r="A6" t="s">
        <v>51</v>
      </c>
      <c r="B6" t="s">
        <v>52</v>
      </c>
    </row>
    <row r="7" spans="1:2" x14ac:dyDescent="0.2">
      <c r="A7" t="s">
        <v>53</v>
      </c>
      <c r="B7" t="s">
        <v>54</v>
      </c>
    </row>
    <row r="8" spans="1:2" x14ac:dyDescent="0.2">
      <c r="A8" t="s">
        <v>55</v>
      </c>
      <c r="B8" t="s">
        <v>56</v>
      </c>
    </row>
    <row r="9" spans="1:2" x14ac:dyDescent="0.2">
      <c r="A9" t="s">
        <v>57</v>
      </c>
      <c r="B9" t="s">
        <v>58</v>
      </c>
    </row>
    <row r="10" spans="1:2" x14ac:dyDescent="0.2">
      <c r="A10" t="s">
        <v>59</v>
      </c>
      <c r="B10" t="s">
        <v>60</v>
      </c>
    </row>
    <row r="11" spans="1:2" x14ac:dyDescent="0.2">
      <c r="A11" t="s">
        <v>61</v>
      </c>
      <c r="B11" t="s">
        <v>62</v>
      </c>
    </row>
    <row r="12" spans="1:2" x14ac:dyDescent="0.2">
      <c r="A12" t="s">
        <v>63</v>
      </c>
      <c r="B12" t="s">
        <v>64</v>
      </c>
    </row>
    <row r="13" spans="1:2" x14ac:dyDescent="0.2">
      <c r="A13" t="s">
        <v>65</v>
      </c>
      <c r="B13" t="s">
        <v>66</v>
      </c>
    </row>
    <row r="14" spans="1:2" x14ac:dyDescent="0.2">
      <c r="A14" t="s">
        <v>67</v>
      </c>
      <c r="B14" t="s">
        <v>68</v>
      </c>
    </row>
    <row r="15" spans="1:2" x14ac:dyDescent="0.2">
      <c r="A15" t="s">
        <v>69</v>
      </c>
      <c r="B15" t="s">
        <v>70</v>
      </c>
    </row>
    <row r="16" spans="1:2" x14ac:dyDescent="0.2">
      <c r="A16" t="s">
        <v>71</v>
      </c>
      <c r="B16" t="s">
        <v>72</v>
      </c>
    </row>
    <row r="17" spans="1:2" x14ac:dyDescent="0.2">
      <c r="A17" t="s">
        <v>73</v>
      </c>
      <c r="B17" t="s">
        <v>74</v>
      </c>
    </row>
    <row r="18" spans="1:2" x14ac:dyDescent="0.2">
      <c r="A18" t="s">
        <v>75</v>
      </c>
      <c r="B18" t="s">
        <v>76</v>
      </c>
    </row>
    <row r="19" spans="1:2" x14ac:dyDescent="0.2">
      <c r="A19" t="s">
        <v>77</v>
      </c>
      <c r="B19" t="s">
        <v>78</v>
      </c>
    </row>
    <row r="20" spans="1:2" x14ac:dyDescent="0.2">
      <c r="A20" t="s">
        <v>79</v>
      </c>
      <c r="B20" t="s">
        <v>80</v>
      </c>
    </row>
    <row r="21" spans="1:2" x14ac:dyDescent="0.2">
      <c r="A21" t="s">
        <v>81</v>
      </c>
      <c r="B21" t="s">
        <v>82</v>
      </c>
    </row>
    <row r="22" spans="1:2" x14ac:dyDescent="0.2">
      <c r="A22" t="s">
        <v>83</v>
      </c>
      <c r="B22" t="s">
        <v>84</v>
      </c>
    </row>
    <row r="23" spans="1:2" x14ac:dyDescent="0.2">
      <c r="A23" t="s">
        <v>85</v>
      </c>
      <c r="B23" t="s">
        <v>86</v>
      </c>
    </row>
    <row r="24" spans="1:2" x14ac:dyDescent="0.2">
      <c r="A24" t="s">
        <v>87</v>
      </c>
      <c r="B24" t="s">
        <v>88</v>
      </c>
    </row>
    <row r="25" spans="1:2" x14ac:dyDescent="0.2">
      <c r="A25" t="s">
        <v>89</v>
      </c>
      <c r="B25" t="s">
        <v>90</v>
      </c>
    </row>
    <row r="26" spans="1:2" x14ac:dyDescent="0.2">
      <c r="A26" t="s">
        <v>91</v>
      </c>
      <c r="B26" t="s">
        <v>92</v>
      </c>
    </row>
    <row r="27" spans="1:2" x14ac:dyDescent="0.2">
      <c r="A27" t="s">
        <v>93</v>
      </c>
      <c r="B27" t="s">
        <v>94</v>
      </c>
    </row>
    <row r="28" spans="1:2" x14ac:dyDescent="0.2">
      <c r="A28" t="s">
        <v>95</v>
      </c>
      <c r="B28" t="s">
        <v>96</v>
      </c>
    </row>
    <row r="29" spans="1:2" x14ac:dyDescent="0.2">
      <c r="A29" t="s">
        <v>97</v>
      </c>
      <c r="B29" t="s">
        <v>98</v>
      </c>
    </row>
    <row r="30" spans="1:2" x14ac:dyDescent="0.2">
      <c r="A30" t="s">
        <v>99</v>
      </c>
      <c r="B30" t="s">
        <v>100</v>
      </c>
    </row>
    <row r="31" spans="1:2" x14ac:dyDescent="0.2">
      <c r="A31" t="s">
        <v>101</v>
      </c>
      <c r="B31" t="s">
        <v>102</v>
      </c>
    </row>
    <row r="32" spans="1:2" x14ac:dyDescent="0.2">
      <c r="A32" t="s">
        <v>103</v>
      </c>
      <c r="B32" t="s">
        <v>104</v>
      </c>
    </row>
    <row r="33" spans="1:2" x14ac:dyDescent="0.2">
      <c r="A33" t="s">
        <v>105</v>
      </c>
      <c r="B33" t="s">
        <v>106</v>
      </c>
    </row>
    <row r="34" spans="1:2" x14ac:dyDescent="0.2">
      <c r="A34" t="s">
        <v>107</v>
      </c>
      <c r="B34" t="s">
        <v>108</v>
      </c>
    </row>
    <row r="35" spans="1:2" x14ac:dyDescent="0.2">
      <c r="A35" t="s">
        <v>109</v>
      </c>
      <c r="B35" t="s">
        <v>110</v>
      </c>
    </row>
    <row r="36" spans="1:2" x14ac:dyDescent="0.2">
      <c r="A36" t="s">
        <v>111</v>
      </c>
      <c r="B36" t="s">
        <v>112</v>
      </c>
    </row>
    <row r="37" spans="1:2" x14ac:dyDescent="0.2">
      <c r="A37" t="s">
        <v>113</v>
      </c>
      <c r="B37" t="s">
        <v>114</v>
      </c>
    </row>
    <row r="38" spans="1:2" x14ac:dyDescent="0.2">
      <c r="A38" t="s">
        <v>115</v>
      </c>
      <c r="B38" t="s">
        <v>116</v>
      </c>
    </row>
    <row r="39" spans="1:2" x14ac:dyDescent="0.2">
      <c r="A39" t="s">
        <v>117</v>
      </c>
      <c r="B39" t="s">
        <v>118</v>
      </c>
    </row>
    <row r="40" spans="1:2" x14ac:dyDescent="0.2">
      <c r="A40" t="s">
        <v>119</v>
      </c>
      <c r="B40" t="s">
        <v>120</v>
      </c>
    </row>
    <row r="41" spans="1:2" x14ac:dyDescent="0.2">
      <c r="A41" t="s">
        <v>121</v>
      </c>
      <c r="B41" t="s">
        <v>122</v>
      </c>
    </row>
    <row r="42" spans="1:2" x14ac:dyDescent="0.2">
      <c r="A42" t="s">
        <v>123</v>
      </c>
      <c r="B42" t="s">
        <v>124</v>
      </c>
    </row>
    <row r="43" spans="1:2" x14ac:dyDescent="0.2">
      <c r="A43" t="s">
        <v>125</v>
      </c>
      <c r="B43" t="s">
        <v>126</v>
      </c>
    </row>
    <row r="44" spans="1:2" x14ac:dyDescent="0.2">
      <c r="A44" t="s">
        <v>127</v>
      </c>
      <c r="B44" t="s">
        <v>128</v>
      </c>
    </row>
    <row r="45" spans="1:2" x14ac:dyDescent="0.2">
      <c r="A45" t="s">
        <v>129</v>
      </c>
      <c r="B45" t="s">
        <v>130</v>
      </c>
    </row>
    <row r="46" spans="1:2" x14ac:dyDescent="0.2">
      <c r="A46" t="s">
        <v>131</v>
      </c>
      <c r="B46" t="s">
        <v>132</v>
      </c>
    </row>
    <row r="47" spans="1:2" x14ac:dyDescent="0.2">
      <c r="A47" t="s">
        <v>133</v>
      </c>
      <c r="B47" t="s">
        <v>134</v>
      </c>
    </row>
    <row r="48" spans="1:2" x14ac:dyDescent="0.2">
      <c r="A48" t="s">
        <v>135</v>
      </c>
      <c r="B48" t="s">
        <v>136</v>
      </c>
    </row>
    <row r="49" spans="1:2" x14ac:dyDescent="0.2">
      <c r="A49" t="s">
        <v>137</v>
      </c>
      <c r="B49" t="s">
        <v>138</v>
      </c>
    </row>
    <row r="50" spans="1:2" x14ac:dyDescent="0.2">
      <c r="A50" t="s">
        <v>139</v>
      </c>
      <c r="B50" t="s">
        <v>140</v>
      </c>
    </row>
    <row r="51" spans="1:2" x14ac:dyDescent="0.2">
      <c r="A51" t="s">
        <v>141</v>
      </c>
      <c r="B51" t="s">
        <v>142</v>
      </c>
    </row>
    <row r="52" spans="1:2" x14ac:dyDescent="0.2">
      <c r="A52" t="s">
        <v>143</v>
      </c>
      <c r="B52" t="s">
        <v>144</v>
      </c>
    </row>
    <row r="53" spans="1:2" x14ac:dyDescent="0.2">
      <c r="A53" t="s">
        <v>145</v>
      </c>
      <c r="B53" t="s">
        <v>146</v>
      </c>
    </row>
    <row r="54" spans="1:2" x14ac:dyDescent="0.2">
      <c r="A54" t="s">
        <v>147</v>
      </c>
      <c r="B54" t="s">
        <v>148</v>
      </c>
    </row>
    <row r="55" spans="1:2" x14ac:dyDescent="0.2">
      <c r="A55" t="s">
        <v>149</v>
      </c>
      <c r="B55" t="s">
        <v>150</v>
      </c>
    </row>
    <row r="56" spans="1:2" x14ac:dyDescent="0.2">
      <c r="A56" t="s">
        <v>151</v>
      </c>
      <c r="B56" t="s">
        <v>152</v>
      </c>
    </row>
    <row r="57" spans="1:2" x14ac:dyDescent="0.2">
      <c r="A57" t="s">
        <v>153</v>
      </c>
      <c r="B57" t="s">
        <v>154</v>
      </c>
    </row>
    <row r="58" spans="1:2" x14ac:dyDescent="0.2">
      <c r="A58" t="s">
        <v>155</v>
      </c>
      <c r="B58" t="s">
        <v>156</v>
      </c>
    </row>
    <row r="59" spans="1:2" x14ac:dyDescent="0.2">
      <c r="A59" t="s">
        <v>157</v>
      </c>
      <c r="B59" t="s">
        <v>158</v>
      </c>
    </row>
    <row r="60" spans="1:2" x14ac:dyDescent="0.2">
      <c r="A60" t="s">
        <v>159</v>
      </c>
      <c r="B60" t="s">
        <v>160</v>
      </c>
    </row>
    <row r="61" spans="1:2" x14ac:dyDescent="0.2">
      <c r="A61" t="s">
        <v>161</v>
      </c>
      <c r="B61" t="s">
        <v>162</v>
      </c>
    </row>
    <row r="62" spans="1:2" x14ac:dyDescent="0.2">
      <c r="A62" t="s">
        <v>163</v>
      </c>
      <c r="B62" t="s">
        <v>164</v>
      </c>
    </row>
    <row r="63" spans="1:2" x14ac:dyDescent="0.2">
      <c r="A63" t="s">
        <v>165</v>
      </c>
      <c r="B63" t="s">
        <v>166</v>
      </c>
    </row>
    <row r="64" spans="1:2" x14ac:dyDescent="0.2">
      <c r="A64" t="s">
        <v>167</v>
      </c>
      <c r="B64" t="s">
        <v>168</v>
      </c>
    </row>
    <row r="65" spans="1:2" x14ac:dyDescent="0.2">
      <c r="A65" t="s">
        <v>169</v>
      </c>
      <c r="B65" t="s">
        <v>170</v>
      </c>
    </row>
    <row r="66" spans="1:2" x14ac:dyDescent="0.2">
      <c r="A66" t="s">
        <v>171</v>
      </c>
      <c r="B66" t="s">
        <v>172</v>
      </c>
    </row>
    <row r="67" spans="1:2" x14ac:dyDescent="0.2">
      <c r="A67" t="s">
        <v>173</v>
      </c>
      <c r="B67" t="s">
        <v>174</v>
      </c>
    </row>
    <row r="68" spans="1:2" x14ac:dyDescent="0.2">
      <c r="A68" t="s">
        <v>175</v>
      </c>
      <c r="B68" t="s">
        <v>176</v>
      </c>
    </row>
    <row r="69" spans="1:2" x14ac:dyDescent="0.2">
      <c r="A69" t="s">
        <v>177</v>
      </c>
      <c r="B69" t="s">
        <v>178</v>
      </c>
    </row>
    <row r="70" spans="1:2" x14ac:dyDescent="0.2">
      <c r="A70" t="s">
        <v>179</v>
      </c>
      <c r="B70" t="s">
        <v>180</v>
      </c>
    </row>
    <row r="71" spans="1:2" x14ac:dyDescent="0.2">
      <c r="A71" t="s">
        <v>181</v>
      </c>
      <c r="B71" t="s">
        <v>182</v>
      </c>
    </row>
    <row r="72" spans="1:2" x14ac:dyDescent="0.2">
      <c r="A72" t="s">
        <v>183</v>
      </c>
      <c r="B72" t="s">
        <v>184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C32D7-F07D-4160-808B-8E192B2D16C4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3FA22E3-992A-4F49-8E3A-ECA1EB24540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3037AB7-220D-47E8-9FED-329E19D9C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6467A3D-1EC7-4B18-A1B7-3ADF3591FB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Unspent Balances</vt:lpstr>
      <vt:lpstr>Balances calculation</vt:lpstr>
      <vt:lpstr>Data</vt:lpstr>
      <vt:lpstr>'Balances calculation'!Print_Area</vt:lpstr>
    </vt:vector>
  </TitlesOfParts>
  <Manager/>
  <Company>Milton Keynes Council / HBS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Martin</dc:creator>
  <cp:keywords/>
  <dc:description/>
  <cp:lastModifiedBy>Michelle Hibbert</cp:lastModifiedBy>
  <cp:revision/>
  <dcterms:created xsi:type="dcterms:W3CDTF">2011-01-10T14:54:31Z</dcterms:created>
  <dcterms:modified xsi:type="dcterms:W3CDTF">2026-02-13T17:23:19Z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0x01010054A39C6B0182D84CB6645B035BA02E08004D5776253E965C418A13D9DE6F8B1B07</vt:lpwstr>
  </property>
  <property fmtid="{D5CDD505-2E9C-101B-9397-08002B2CF9AE}" pid="3" name="Order">
    <vt:r8>3300</vt:r8>
  </property>
  <property fmtid="{D5CDD505-2E9C-101B-9397-08002B2CF9AE}" pid="4" name="SharedWithUsers">
    <vt:lpwstr>22;#Jennifer Hackett;#20;#Michelle Hibbert</vt:lpwstr>
  </property>
</Properties>
</file>