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7.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9.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1.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LH32017\Desktop\Spreadsheets for website upload - 24.07.2025\"/>
    </mc:Choice>
  </mc:AlternateContent>
  <xr:revisionPtr revIDLastSave="0" documentId="13_ncr:1_{C8A7F24F-C190-400D-8840-608FC6689CDF}" xr6:coauthVersionLast="47" xr6:coauthVersionMax="47" xr10:uidLastSave="{00000000-0000-0000-0000-000000000000}"/>
  <bookViews>
    <workbookView xWindow="14460" yWindow="-15900" windowWidth="18270" windowHeight="15030" firstSheet="1" activeTab="1" xr2:uid="{00000000-000D-0000-FFFF-FFFF00000000}"/>
  </bookViews>
  <sheets>
    <sheet name="Explanation" sheetId="3" r:id="rId1"/>
    <sheet name="MKNewCity" sheetId="14" r:id="rId2"/>
    <sheet name="PlanMK" sheetId="8" r:id="rId3"/>
    <sheet name="Core Strategy" sheetId="13" r:id="rId4"/>
    <sheet name="2023-24" sheetId="12" r:id="rId5"/>
    <sheet name="2022-2023" sheetId="11" r:id="rId6"/>
    <sheet name="2021-2022" sheetId="9" r:id="rId7"/>
    <sheet name="2020-2021" sheetId="4" r:id="rId8"/>
    <sheet name="2019-2020" sheetId="1" r:id="rId9"/>
    <sheet name="2018-2019" sheetId="5" r:id="rId10"/>
    <sheet name="2017-2018" sheetId="6" r:id="rId11"/>
    <sheet name="2016-2017" sheetId="7" r:id="rId12"/>
    <sheet name="Template" sheetId="10"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2" l="1"/>
  <c r="L8" i="12"/>
  <c r="L20" i="14"/>
  <c r="I6" i="14"/>
  <c r="AC12" i="12"/>
  <c r="L9" i="12" l="1"/>
  <c r="L10" i="12"/>
  <c r="L11" i="12"/>
  <c r="M10" i="12"/>
  <c r="M11" i="12"/>
  <c r="N9" i="12"/>
  <c r="N10" i="12"/>
  <c r="N11" i="12"/>
  <c r="O11" i="12"/>
  <c r="O9" i="12"/>
  <c r="O10" i="12"/>
  <c r="P9" i="12"/>
  <c r="P10" i="12"/>
  <c r="P11" i="12"/>
  <c r="Q9" i="12"/>
  <c r="Q10" i="12"/>
  <c r="Q11" i="12"/>
  <c r="R9" i="12"/>
  <c r="R10" i="12"/>
  <c r="R11" i="12"/>
  <c r="R6" i="12"/>
  <c r="Q6" i="12"/>
  <c r="P6" i="12"/>
  <c r="M6" i="12"/>
  <c r="L6" i="12"/>
  <c r="S12" i="11" l="1"/>
  <c r="T27" i="8"/>
  <c r="S9" i="12"/>
  <c r="M40" i="8"/>
  <c r="M41" i="8" s="1"/>
  <c r="P38" i="14"/>
  <c r="P25" i="14"/>
  <c r="P12" i="14"/>
  <c r="Z12" i="14"/>
  <c r="C6" i="14"/>
  <c r="C14" i="14" s="1"/>
  <c r="Y33" i="14"/>
  <c r="X33" i="14"/>
  <c r="W33" i="14"/>
  <c r="V33" i="14"/>
  <c r="V40" i="14" s="1"/>
  <c r="U33" i="14"/>
  <c r="T33" i="14"/>
  <c r="S33" i="14"/>
  <c r="O40" i="14"/>
  <c r="O20" i="14" s="1"/>
  <c r="P39" i="14"/>
  <c r="Y32" i="14"/>
  <c r="X32" i="14"/>
  <c r="W32" i="14"/>
  <c r="V32" i="14"/>
  <c r="U32" i="14"/>
  <c r="T32" i="14"/>
  <c r="T40" i="14" s="1"/>
  <c r="S32" i="14"/>
  <c r="O32" i="14"/>
  <c r="N32" i="14"/>
  <c r="N40" i="14" s="1"/>
  <c r="N20" i="14" s="1"/>
  <c r="M32" i="14"/>
  <c r="L32" i="14"/>
  <c r="L40" i="14" s="1"/>
  <c r="K32" i="14"/>
  <c r="J32" i="14"/>
  <c r="I32" i="14"/>
  <c r="Z37" i="14"/>
  <c r="P37" i="14"/>
  <c r="Z36" i="14"/>
  <c r="P36" i="14"/>
  <c r="Z35" i="14"/>
  <c r="AG9" i="14" s="1"/>
  <c r="P35" i="14"/>
  <c r="AF9" i="14" s="1"/>
  <c r="Z34" i="14"/>
  <c r="AG8" i="14" s="1"/>
  <c r="P34" i="14"/>
  <c r="AF8" i="14" s="1"/>
  <c r="K40" i="14"/>
  <c r="K20" i="14" s="1"/>
  <c r="J40" i="14"/>
  <c r="J20" i="14" s="1"/>
  <c r="Y20" i="14"/>
  <c r="X20" i="14"/>
  <c r="W20" i="14"/>
  <c r="V20" i="14"/>
  <c r="U20" i="14"/>
  <c r="T20" i="14"/>
  <c r="S20" i="14"/>
  <c r="Y19" i="14"/>
  <c r="X19" i="14"/>
  <c r="W19" i="14"/>
  <c r="V19" i="14"/>
  <c r="U19" i="14"/>
  <c r="U27" i="14" s="1"/>
  <c r="T19" i="14"/>
  <c r="S19" i="14"/>
  <c r="L19" i="14"/>
  <c r="K19" i="14"/>
  <c r="J19" i="14"/>
  <c r="I19" i="14"/>
  <c r="Z24" i="14"/>
  <c r="P24" i="14"/>
  <c r="Z23" i="14"/>
  <c r="P23" i="14"/>
  <c r="Z22" i="14"/>
  <c r="P22" i="14"/>
  <c r="AE9" i="14" s="1"/>
  <c r="Z21" i="14"/>
  <c r="P21" i="14"/>
  <c r="AE8" i="14" s="1"/>
  <c r="W27" i="14"/>
  <c r="S27" i="14"/>
  <c r="E14" i="14"/>
  <c r="U14" i="14"/>
  <c r="V6" i="14"/>
  <c r="V14" i="14" s="1"/>
  <c r="U6" i="14"/>
  <c r="T6" i="14"/>
  <c r="S6" i="14"/>
  <c r="M6" i="14"/>
  <c r="L6" i="14"/>
  <c r="K6" i="14"/>
  <c r="J6" i="14"/>
  <c r="J14" i="14" s="1"/>
  <c r="Z11" i="14"/>
  <c r="P11" i="14"/>
  <c r="Z10" i="14"/>
  <c r="P10" i="14"/>
  <c r="Z9" i="14"/>
  <c r="AD9" i="14" s="1"/>
  <c r="P9" i="14"/>
  <c r="AC9" i="14" s="1"/>
  <c r="Z8" i="14"/>
  <c r="AD8" i="14" s="1"/>
  <c r="P8" i="14"/>
  <c r="AC8" i="14" s="1"/>
  <c r="V41" i="8"/>
  <c r="X41" i="8"/>
  <c r="S41" i="8"/>
  <c r="T40" i="8"/>
  <c r="T41" i="8" s="1"/>
  <c r="U40" i="8"/>
  <c r="U41" i="8" s="1"/>
  <c r="V40" i="8"/>
  <c r="W40" i="8"/>
  <c r="W41" i="8" s="1"/>
  <c r="X40" i="8"/>
  <c r="Y40" i="8"/>
  <c r="S40" i="8"/>
  <c r="O40" i="8"/>
  <c r="O41" i="8" s="1"/>
  <c r="J40" i="8"/>
  <c r="J41" i="8" s="1"/>
  <c r="K40" i="8"/>
  <c r="K41" i="8" s="1"/>
  <c r="L40" i="8"/>
  <c r="N40" i="8"/>
  <c r="N41" i="8" s="1"/>
  <c r="I40" i="8"/>
  <c r="I41" i="8" s="1"/>
  <c r="U27" i="8"/>
  <c r="V27" i="8"/>
  <c r="W27" i="8"/>
  <c r="X27" i="8"/>
  <c r="Y27" i="8"/>
  <c r="S27" i="8"/>
  <c r="K27" i="8"/>
  <c r="L27" i="8"/>
  <c r="U14" i="8"/>
  <c r="V14" i="8"/>
  <c r="Y14" i="8"/>
  <c r="R53" i="12"/>
  <c r="Q53" i="12"/>
  <c r="P53" i="12"/>
  <c r="O53" i="12"/>
  <c r="N53" i="12"/>
  <c r="M53" i="12"/>
  <c r="L53" i="12"/>
  <c r="H53" i="12"/>
  <c r="G53" i="12"/>
  <c r="F53" i="12"/>
  <c r="E53" i="12"/>
  <c r="D53" i="12"/>
  <c r="C53" i="12"/>
  <c r="B53" i="12"/>
  <c r="S52" i="12"/>
  <c r="I52" i="12"/>
  <c r="S51" i="12"/>
  <c r="I51" i="12"/>
  <c r="S50" i="12"/>
  <c r="I50" i="12"/>
  <c r="S49" i="12"/>
  <c r="I49" i="12"/>
  <c r="S48" i="12"/>
  <c r="I48" i="12"/>
  <c r="S47" i="12"/>
  <c r="I47" i="12"/>
  <c r="R42" i="12"/>
  <c r="Q42" i="12"/>
  <c r="P42" i="12"/>
  <c r="O42" i="12"/>
  <c r="N42" i="12"/>
  <c r="M42" i="12"/>
  <c r="L42" i="12"/>
  <c r="H42" i="12"/>
  <c r="G42" i="12"/>
  <c r="F42" i="12"/>
  <c r="E42" i="12"/>
  <c r="D42" i="12"/>
  <c r="C42" i="12"/>
  <c r="B42" i="12"/>
  <c r="S41" i="12"/>
  <c r="I41" i="12"/>
  <c r="S40" i="12"/>
  <c r="I40" i="12"/>
  <c r="S39" i="12"/>
  <c r="I39" i="12"/>
  <c r="S38" i="12"/>
  <c r="I38" i="12"/>
  <c r="S37" i="12"/>
  <c r="I37" i="12"/>
  <c r="S36" i="12"/>
  <c r="I36" i="12"/>
  <c r="R32" i="12"/>
  <c r="Q32" i="12"/>
  <c r="P32" i="12"/>
  <c r="O32" i="12"/>
  <c r="N32" i="12"/>
  <c r="M32" i="12"/>
  <c r="L32" i="12"/>
  <c r="H32" i="12"/>
  <c r="G32" i="12"/>
  <c r="F32" i="12"/>
  <c r="E32" i="12"/>
  <c r="D32" i="12"/>
  <c r="C32" i="12"/>
  <c r="B32" i="12"/>
  <c r="S31" i="12"/>
  <c r="I31" i="12"/>
  <c r="S30" i="12"/>
  <c r="I30" i="12"/>
  <c r="S29" i="12"/>
  <c r="I29" i="12"/>
  <c r="S28" i="12"/>
  <c r="I28" i="12"/>
  <c r="S27" i="12"/>
  <c r="I27" i="12"/>
  <c r="S26" i="12"/>
  <c r="I26" i="12"/>
  <c r="R22" i="12"/>
  <c r="Q22" i="12"/>
  <c r="P22" i="12"/>
  <c r="O22" i="12"/>
  <c r="N22" i="12"/>
  <c r="M22" i="12"/>
  <c r="L22" i="12"/>
  <c r="H22" i="12"/>
  <c r="G22" i="12"/>
  <c r="F22" i="12"/>
  <c r="E22" i="12"/>
  <c r="D22" i="12"/>
  <c r="C22" i="12"/>
  <c r="B22" i="12"/>
  <c r="S21" i="12"/>
  <c r="I21" i="12"/>
  <c r="S20" i="12"/>
  <c r="I20" i="12"/>
  <c r="S19" i="12"/>
  <c r="I19" i="12"/>
  <c r="S18" i="12"/>
  <c r="I18" i="12"/>
  <c r="S17" i="12"/>
  <c r="I17" i="12"/>
  <c r="S16" i="12"/>
  <c r="I16" i="12"/>
  <c r="AB12" i="12"/>
  <c r="AA12" i="12"/>
  <c r="Z12" i="12"/>
  <c r="Y12" i="12"/>
  <c r="X12" i="12"/>
  <c r="W12" i="12"/>
  <c r="V12" i="12"/>
  <c r="AC11" i="12"/>
  <c r="S11" i="12"/>
  <c r="H11" i="12"/>
  <c r="G11" i="12"/>
  <c r="F11" i="12"/>
  <c r="E11" i="12"/>
  <c r="D11" i="12"/>
  <c r="C11" i="12"/>
  <c r="B11" i="12"/>
  <c r="I11" i="12" s="1"/>
  <c r="AC10" i="12"/>
  <c r="S10" i="12"/>
  <c r="I10" i="12"/>
  <c r="AC9" i="12"/>
  <c r="I9" i="12"/>
  <c r="AC8" i="12"/>
  <c r="R8" i="12"/>
  <c r="Q8" i="12"/>
  <c r="X14" i="8" s="1"/>
  <c r="P8" i="12"/>
  <c r="W14" i="8" s="1"/>
  <c r="O8" i="12"/>
  <c r="N8" i="12"/>
  <c r="M8" i="12"/>
  <c r="T14" i="8" s="1"/>
  <c r="H8" i="12"/>
  <c r="G8" i="12"/>
  <c r="F8" i="12"/>
  <c r="E8" i="12"/>
  <c r="D8" i="12"/>
  <c r="C8" i="12"/>
  <c r="B8" i="12"/>
  <c r="AC7" i="12"/>
  <c r="R7" i="12"/>
  <c r="Q7" i="12"/>
  <c r="P7" i="12"/>
  <c r="M27" i="8" s="1"/>
  <c r="O7" i="12"/>
  <c r="N7" i="12"/>
  <c r="M7" i="12"/>
  <c r="J27" i="8" s="1"/>
  <c r="L7" i="12"/>
  <c r="H7" i="12"/>
  <c r="G7" i="12"/>
  <c r="F7" i="12"/>
  <c r="E7" i="12"/>
  <c r="D7" i="12"/>
  <c r="C7" i="12"/>
  <c r="B7" i="12"/>
  <c r="AC6" i="12"/>
  <c r="O6" i="12"/>
  <c r="N6" i="12"/>
  <c r="N12" i="12" s="1"/>
  <c r="H6" i="12"/>
  <c r="G6" i="12"/>
  <c r="F6" i="12"/>
  <c r="E6" i="12"/>
  <c r="D6" i="12"/>
  <c r="C6" i="12"/>
  <c r="B6" i="12"/>
  <c r="C9" i="11"/>
  <c r="D9" i="11"/>
  <c r="E9" i="11"/>
  <c r="F9" i="11"/>
  <c r="G9" i="11"/>
  <c r="H9" i="11"/>
  <c r="B9" i="11"/>
  <c r="M12" i="12" l="1"/>
  <c r="I53" i="12"/>
  <c r="I8" i="12"/>
  <c r="I42" i="12"/>
  <c r="C12" i="12"/>
  <c r="I32" i="12"/>
  <c r="Z27" i="8"/>
  <c r="AH14" i="8" s="1"/>
  <c r="Z40" i="8"/>
  <c r="AG14" i="8" s="1"/>
  <c r="Y41" i="8"/>
  <c r="P40" i="8"/>
  <c r="AF14" i="8" s="1"/>
  <c r="S53" i="12"/>
  <c r="S42" i="12"/>
  <c r="S8" i="12"/>
  <c r="S32" i="12"/>
  <c r="L27" i="14"/>
  <c r="V27" i="14"/>
  <c r="K27" i="14"/>
  <c r="Y27" i="14"/>
  <c r="U40" i="14"/>
  <c r="Y40" i="14"/>
  <c r="X27" i="14"/>
  <c r="Z32" i="14"/>
  <c r="AG6" i="14" s="1"/>
  <c r="W40" i="14"/>
  <c r="Z25" i="14"/>
  <c r="X40" i="14"/>
  <c r="Z19" i="14"/>
  <c r="AH6" i="14" s="1"/>
  <c r="P32" i="14"/>
  <c r="AF6" i="14" s="1"/>
  <c r="Z33" i="14"/>
  <c r="AG7" i="14" s="1"/>
  <c r="J27" i="14"/>
  <c r="Z26" i="14"/>
  <c r="Z38" i="14"/>
  <c r="T27" i="14"/>
  <c r="Z27" i="14" s="1"/>
  <c r="Z39" i="14"/>
  <c r="AH7" i="14" s="1"/>
  <c r="L41" i="8"/>
  <c r="M40" i="14"/>
  <c r="M20" i="14" s="1"/>
  <c r="O12" i="12"/>
  <c r="T14" i="14"/>
  <c r="S14" i="8"/>
  <c r="Z14" i="8" s="1"/>
  <c r="AD14" i="8" s="1"/>
  <c r="O27" i="8"/>
  <c r="R12" i="12"/>
  <c r="N27" i="8"/>
  <c r="Q12" i="12"/>
  <c r="S7" i="12"/>
  <c r="P12" i="12"/>
  <c r="I27" i="8"/>
  <c r="L12" i="12"/>
  <c r="H12" i="12"/>
  <c r="E12" i="12"/>
  <c r="I7" i="12"/>
  <c r="F12" i="12"/>
  <c r="G12" i="12"/>
  <c r="D12" i="12"/>
  <c r="B12" i="12"/>
  <c r="O14" i="8"/>
  <c r="L14" i="8"/>
  <c r="I14" i="8"/>
  <c r="N14" i="8"/>
  <c r="M14" i="8"/>
  <c r="M14" i="14"/>
  <c r="S22" i="12"/>
  <c r="L14" i="14"/>
  <c r="K14" i="8"/>
  <c r="K7" i="14"/>
  <c r="J14" i="8"/>
  <c r="I22" i="12"/>
  <c r="I40" i="14"/>
  <c r="I20" i="14" s="1"/>
  <c r="S40" i="14"/>
  <c r="I6" i="12"/>
  <c r="S6" i="12"/>
  <c r="M9" i="11"/>
  <c r="N9" i="11"/>
  <c r="O9" i="11"/>
  <c r="P9" i="11"/>
  <c r="Q9" i="11"/>
  <c r="R9" i="11"/>
  <c r="L9" i="11"/>
  <c r="P26" i="14" l="1"/>
  <c r="S55" i="12"/>
  <c r="I55" i="12"/>
  <c r="S12" i="12"/>
  <c r="Z40" i="14"/>
  <c r="K14" i="14"/>
  <c r="P13" i="14"/>
  <c r="P7" i="14"/>
  <c r="AC7" i="14" s="1"/>
  <c r="P40" i="14"/>
  <c r="P33" i="14"/>
  <c r="AF7" i="14" s="1"/>
  <c r="Z13" i="14"/>
  <c r="Z7" i="14"/>
  <c r="AD7" i="14" s="1"/>
  <c r="S14" i="14"/>
  <c r="P27" i="8"/>
  <c r="AE14" i="8" s="1"/>
  <c r="P20" i="14"/>
  <c r="AE7" i="14" s="1"/>
  <c r="I27" i="14"/>
  <c r="I12" i="12"/>
  <c r="P14" i="8"/>
  <c r="AC14" i="8" s="1"/>
  <c r="I14" i="14"/>
  <c r="L43" i="1"/>
  <c r="M43" i="1"/>
  <c r="N43" i="1"/>
  <c r="O43" i="1"/>
  <c r="P43" i="1" s="1"/>
  <c r="H43" i="1"/>
  <c r="E43" i="1"/>
  <c r="F43" i="1"/>
  <c r="G43" i="1"/>
  <c r="H34" i="1"/>
  <c r="H33" i="1"/>
  <c r="G34" i="1"/>
  <c r="H45" i="1"/>
  <c r="T39" i="8"/>
  <c r="U39" i="8"/>
  <c r="V39" i="8"/>
  <c r="W39" i="8"/>
  <c r="X39" i="8"/>
  <c r="Y39" i="8"/>
  <c r="S39" i="8"/>
  <c r="J39" i="8"/>
  <c r="K39" i="8"/>
  <c r="L39" i="8"/>
  <c r="M39" i="8"/>
  <c r="N39" i="8"/>
  <c r="O39" i="8"/>
  <c r="I39" i="8"/>
  <c r="U26" i="8"/>
  <c r="W26" i="8"/>
  <c r="Y26" i="8"/>
  <c r="L26" i="8"/>
  <c r="V13" i="8"/>
  <c r="L13" i="8"/>
  <c r="K13" i="8"/>
  <c r="R53" i="11"/>
  <c r="Q53" i="11"/>
  <c r="P53" i="11"/>
  <c r="O53" i="11"/>
  <c r="N53" i="11"/>
  <c r="M53" i="11"/>
  <c r="L53" i="11"/>
  <c r="H53" i="11"/>
  <c r="G53" i="11"/>
  <c r="F53" i="11"/>
  <c r="E53" i="11"/>
  <c r="D53" i="11"/>
  <c r="C53" i="11"/>
  <c r="B53" i="11"/>
  <c r="S52" i="11"/>
  <c r="I52" i="11"/>
  <c r="S51" i="11"/>
  <c r="I51" i="11"/>
  <c r="S50" i="11"/>
  <c r="I50" i="11"/>
  <c r="S49" i="11"/>
  <c r="I49" i="11"/>
  <c r="S48" i="11"/>
  <c r="I48" i="11"/>
  <c r="S47" i="11"/>
  <c r="I47" i="11"/>
  <c r="R42" i="11"/>
  <c r="Q42" i="11"/>
  <c r="P42" i="11"/>
  <c r="O42" i="11"/>
  <c r="N42" i="11"/>
  <c r="M42" i="11"/>
  <c r="L42" i="11"/>
  <c r="H42" i="11"/>
  <c r="G42" i="11"/>
  <c r="F42" i="11"/>
  <c r="E42" i="11"/>
  <c r="D42" i="11"/>
  <c r="C42" i="11"/>
  <c r="B42" i="11"/>
  <c r="S41" i="11"/>
  <c r="I41" i="11"/>
  <c r="S40" i="11"/>
  <c r="I40" i="11"/>
  <c r="S39" i="11"/>
  <c r="I39" i="11"/>
  <c r="S38" i="11"/>
  <c r="I38" i="11"/>
  <c r="S37" i="11"/>
  <c r="I37" i="11"/>
  <c r="S36" i="11"/>
  <c r="I36" i="11"/>
  <c r="R32" i="11"/>
  <c r="Q32" i="11"/>
  <c r="P32" i="11"/>
  <c r="O32" i="11"/>
  <c r="N32" i="11"/>
  <c r="M32" i="11"/>
  <c r="L32" i="11"/>
  <c r="H32" i="11"/>
  <c r="G32" i="11"/>
  <c r="F32" i="11"/>
  <c r="E32" i="11"/>
  <c r="D32" i="11"/>
  <c r="C32" i="11"/>
  <c r="B32" i="11"/>
  <c r="S31" i="11"/>
  <c r="I31" i="11"/>
  <c r="S30" i="11"/>
  <c r="I30" i="11"/>
  <c r="S29" i="11"/>
  <c r="I29" i="11"/>
  <c r="S28" i="11"/>
  <c r="I28" i="11"/>
  <c r="S27" i="11"/>
  <c r="I27" i="11"/>
  <c r="S26" i="11"/>
  <c r="I26" i="11"/>
  <c r="R22" i="11"/>
  <c r="Q22" i="11"/>
  <c r="P22" i="11"/>
  <c r="O22" i="11"/>
  <c r="N22" i="11"/>
  <c r="M22" i="11"/>
  <c r="L22" i="11"/>
  <c r="H22" i="11"/>
  <c r="G22" i="11"/>
  <c r="F22" i="11"/>
  <c r="E22" i="11"/>
  <c r="D22" i="11"/>
  <c r="C22" i="11"/>
  <c r="B22" i="11"/>
  <c r="S21" i="11"/>
  <c r="I21" i="11"/>
  <c r="S20" i="11"/>
  <c r="I20" i="11"/>
  <c r="S19" i="11"/>
  <c r="I19" i="11"/>
  <c r="S18" i="11"/>
  <c r="I18" i="11"/>
  <c r="S17" i="11"/>
  <c r="I17" i="11"/>
  <c r="S16" i="11"/>
  <c r="I16" i="11"/>
  <c r="AB12" i="11"/>
  <c r="AA12" i="11"/>
  <c r="Z12" i="11"/>
  <c r="Y12" i="11"/>
  <c r="X12" i="11"/>
  <c r="W12" i="11"/>
  <c r="V12" i="11"/>
  <c r="AC11" i="11"/>
  <c r="R11" i="11"/>
  <c r="Q11" i="11"/>
  <c r="X26" i="8" s="1"/>
  <c r="P11" i="11"/>
  <c r="O11" i="11"/>
  <c r="N11" i="11"/>
  <c r="M11" i="11"/>
  <c r="T26" i="8" s="1"/>
  <c r="L11" i="11"/>
  <c r="S26" i="8" s="1"/>
  <c r="H11" i="11"/>
  <c r="G11" i="11"/>
  <c r="F11" i="11"/>
  <c r="E11" i="11"/>
  <c r="D11" i="11"/>
  <c r="C11" i="11"/>
  <c r="B11" i="11"/>
  <c r="AC10" i="11"/>
  <c r="S10" i="11"/>
  <c r="I10" i="11"/>
  <c r="AC9" i="11"/>
  <c r="S9" i="11"/>
  <c r="I9" i="11"/>
  <c r="AC8" i="11"/>
  <c r="R8" i="11"/>
  <c r="Y6" i="14" s="1"/>
  <c r="Y14" i="14" s="1"/>
  <c r="Q8" i="11"/>
  <c r="P8" i="11"/>
  <c r="O8" i="11"/>
  <c r="N8" i="11"/>
  <c r="N12" i="11" s="1"/>
  <c r="M8" i="11"/>
  <c r="T13" i="8" s="1"/>
  <c r="L8" i="11"/>
  <c r="S13" i="8" s="1"/>
  <c r="H8" i="11"/>
  <c r="G8" i="11"/>
  <c r="F8" i="11"/>
  <c r="E8" i="11"/>
  <c r="D8" i="11"/>
  <c r="D12" i="11" s="1"/>
  <c r="C8" i="11"/>
  <c r="B8" i="11"/>
  <c r="AC7" i="11"/>
  <c r="R7" i="11"/>
  <c r="Q7" i="11"/>
  <c r="P7" i="11"/>
  <c r="O7" i="11"/>
  <c r="N7" i="11"/>
  <c r="K26" i="8" s="1"/>
  <c r="M7" i="11"/>
  <c r="J26" i="8" s="1"/>
  <c r="L7" i="11"/>
  <c r="I26" i="8" s="1"/>
  <c r="H7" i="11"/>
  <c r="G7" i="11"/>
  <c r="F7" i="11"/>
  <c r="E7" i="11"/>
  <c r="D7" i="11"/>
  <c r="C7" i="11"/>
  <c r="B7" i="11"/>
  <c r="AC6" i="11"/>
  <c r="R6" i="11"/>
  <c r="Q6" i="11"/>
  <c r="N6" i="14" s="1"/>
  <c r="P6" i="11"/>
  <c r="O6" i="11"/>
  <c r="N6" i="11"/>
  <c r="M6" i="11"/>
  <c r="L6" i="11"/>
  <c r="H6" i="11"/>
  <c r="G6" i="11"/>
  <c r="F6" i="11"/>
  <c r="E6" i="11"/>
  <c r="E12" i="11" s="1"/>
  <c r="D6" i="11"/>
  <c r="C6" i="11"/>
  <c r="B6" i="11"/>
  <c r="R53" i="10"/>
  <c r="Q53" i="10"/>
  <c r="P53" i="10"/>
  <c r="O53" i="10"/>
  <c r="N53" i="10"/>
  <c r="M53" i="10"/>
  <c r="L53" i="10"/>
  <c r="H53" i="10"/>
  <c r="G53" i="10"/>
  <c r="F53" i="10"/>
  <c r="E53" i="10"/>
  <c r="D53" i="10"/>
  <c r="C53" i="10"/>
  <c r="B53" i="10"/>
  <c r="S52" i="10"/>
  <c r="I52" i="10"/>
  <c r="S51" i="10"/>
  <c r="I51" i="10"/>
  <c r="S50" i="10"/>
  <c r="I50" i="10"/>
  <c r="S49" i="10"/>
  <c r="I49" i="10"/>
  <c r="S48" i="10"/>
  <c r="I48" i="10"/>
  <c r="S47" i="10"/>
  <c r="I47" i="10"/>
  <c r="R42" i="10"/>
  <c r="Q42" i="10"/>
  <c r="P42" i="10"/>
  <c r="O42" i="10"/>
  <c r="N42" i="10"/>
  <c r="M42" i="10"/>
  <c r="L42" i="10"/>
  <c r="H42" i="10"/>
  <c r="G42" i="10"/>
  <c r="F42" i="10"/>
  <c r="E42" i="10"/>
  <c r="D42" i="10"/>
  <c r="C42" i="10"/>
  <c r="B42" i="10"/>
  <c r="S41" i="10"/>
  <c r="I41" i="10"/>
  <c r="S40" i="10"/>
  <c r="I40" i="10"/>
  <c r="S39" i="10"/>
  <c r="I39" i="10"/>
  <c r="S38" i="10"/>
  <c r="I38" i="10"/>
  <c r="S37" i="10"/>
  <c r="I37" i="10"/>
  <c r="S36" i="10"/>
  <c r="I36" i="10"/>
  <c r="R32" i="10"/>
  <c r="Q32" i="10"/>
  <c r="P32" i="10"/>
  <c r="O32" i="10"/>
  <c r="N32" i="10"/>
  <c r="M32" i="10"/>
  <c r="L32" i="10"/>
  <c r="H32" i="10"/>
  <c r="G32" i="10"/>
  <c r="F32" i="10"/>
  <c r="E32" i="10"/>
  <c r="D32" i="10"/>
  <c r="C32" i="10"/>
  <c r="B32" i="10"/>
  <c r="S31" i="10"/>
  <c r="I31" i="10"/>
  <c r="S30" i="10"/>
  <c r="I30" i="10"/>
  <c r="S29" i="10"/>
  <c r="I29" i="10"/>
  <c r="S28" i="10"/>
  <c r="I28" i="10"/>
  <c r="S27" i="10"/>
  <c r="I27" i="10"/>
  <c r="S26" i="10"/>
  <c r="I26" i="10"/>
  <c r="R22" i="10"/>
  <c r="Q22" i="10"/>
  <c r="P22" i="10"/>
  <c r="O22" i="10"/>
  <c r="N22" i="10"/>
  <c r="M22" i="10"/>
  <c r="L22" i="10"/>
  <c r="H22" i="10"/>
  <c r="G22" i="10"/>
  <c r="F22" i="10"/>
  <c r="E22" i="10"/>
  <c r="D22" i="10"/>
  <c r="C22" i="10"/>
  <c r="B22" i="10"/>
  <c r="S21" i="10"/>
  <c r="I21" i="10"/>
  <c r="S20" i="10"/>
  <c r="I20" i="10"/>
  <c r="S19" i="10"/>
  <c r="I19" i="10"/>
  <c r="S18" i="10"/>
  <c r="I18" i="10"/>
  <c r="S17" i="10"/>
  <c r="I17" i="10"/>
  <c r="S16" i="10"/>
  <c r="I16" i="10"/>
  <c r="AB12" i="10"/>
  <c r="AA12" i="10"/>
  <c r="Z12" i="10"/>
  <c r="Y12" i="10"/>
  <c r="X12" i="10"/>
  <c r="W12" i="10"/>
  <c r="V12" i="10"/>
  <c r="AC11" i="10"/>
  <c r="R11" i="10"/>
  <c r="Q11" i="10"/>
  <c r="P11" i="10"/>
  <c r="O11" i="10"/>
  <c r="N11" i="10"/>
  <c r="M11" i="10"/>
  <c r="L11" i="10"/>
  <c r="H11" i="10"/>
  <c r="G11" i="10"/>
  <c r="F11" i="10"/>
  <c r="E11" i="10"/>
  <c r="D11" i="10"/>
  <c r="C11" i="10"/>
  <c r="B11" i="10"/>
  <c r="AC10" i="10"/>
  <c r="S10" i="10"/>
  <c r="I10" i="10"/>
  <c r="AC9" i="10"/>
  <c r="S9" i="10"/>
  <c r="I9" i="10"/>
  <c r="AC8" i="10"/>
  <c r="R8" i="10"/>
  <c r="Q8" i="10"/>
  <c r="P8" i="10"/>
  <c r="O8" i="10"/>
  <c r="N8" i="10"/>
  <c r="M8" i="10"/>
  <c r="L8" i="10"/>
  <c r="H8" i="10"/>
  <c r="G8" i="10"/>
  <c r="F8" i="10"/>
  <c r="E8" i="10"/>
  <c r="D8" i="10"/>
  <c r="D12" i="10" s="1"/>
  <c r="C8" i="10"/>
  <c r="B8" i="10"/>
  <c r="AC7" i="10"/>
  <c r="R7" i="10"/>
  <c r="Q7" i="10"/>
  <c r="P7" i="10"/>
  <c r="O7" i="10"/>
  <c r="N7" i="10"/>
  <c r="M7" i="10"/>
  <c r="L7" i="10"/>
  <c r="H7" i="10"/>
  <c r="G7" i="10"/>
  <c r="F7" i="10"/>
  <c r="E7" i="10"/>
  <c r="D7" i="10"/>
  <c r="C7" i="10"/>
  <c r="B7" i="10"/>
  <c r="AC6" i="10"/>
  <c r="R6" i="10"/>
  <c r="Q6" i="10"/>
  <c r="P6" i="10"/>
  <c r="O6" i="10"/>
  <c r="N6" i="10"/>
  <c r="M6" i="10"/>
  <c r="L6" i="10"/>
  <c r="H6" i="10"/>
  <c r="G6" i="10"/>
  <c r="F6" i="10"/>
  <c r="E6" i="10"/>
  <c r="D6" i="10"/>
  <c r="C6" i="10"/>
  <c r="B6" i="10"/>
  <c r="Y38" i="8"/>
  <c r="X38" i="8"/>
  <c r="W38" i="8"/>
  <c r="V38" i="8"/>
  <c r="U38" i="8"/>
  <c r="T38" i="8"/>
  <c r="S38" i="8"/>
  <c r="Y37" i="8"/>
  <c r="X37" i="8"/>
  <c r="W37" i="8"/>
  <c r="V37" i="8"/>
  <c r="U37" i="8"/>
  <c r="T37" i="8"/>
  <c r="S37" i="8"/>
  <c r="Y36" i="8"/>
  <c r="X36" i="8"/>
  <c r="W36" i="8"/>
  <c r="T36" i="8"/>
  <c r="S36" i="8"/>
  <c r="Y35" i="8"/>
  <c r="X35" i="8"/>
  <c r="W35" i="8"/>
  <c r="U35" i="8"/>
  <c r="T35" i="8"/>
  <c r="S35" i="8"/>
  <c r="Y34" i="8"/>
  <c r="X34" i="8"/>
  <c r="W34" i="8"/>
  <c r="V34" i="8"/>
  <c r="U34" i="8"/>
  <c r="T34" i="8"/>
  <c r="S34" i="8"/>
  <c r="Y33" i="8"/>
  <c r="X33" i="8"/>
  <c r="W33" i="8"/>
  <c r="V33" i="8"/>
  <c r="U33" i="8"/>
  <c r="T33" i="8"/>
  <c r="S33" i="8"/>
  <c r="O38" i="8"/>
  <c r="N38" i="8"/>
  <c r="M38" i="8"/>
  <c r="L38" i="8"/>
  <c r="K38" i="8"/>
  <c r="J38" i="8"/>
  <c r="I38" i="8"/>
  <c r="O37" i="8"/>
  <c r="L37" i="8"/>
  <c r="K37" i="8"/>
  <c r="O36" i="8"/>
  <c r="N36" i="8"/>
  <c r="M36" i="8"/>
  <c r="J36" i="8"/>
  <c r="I36" i="8"/>
  <c r="O35" i="8"/>
  <c r="N35" i="8"/>
  <c r="M35" i="8"/>
  <c r="K35" i="8"/>
  <c r="J35" i="8"/>
  <c r="I35" i="8"/>
  <c r="O34" i="8"/>
  <c r="N34" i="8"/>
  <c r="M34" i="8"/>
  <c r="L34" i="8"/>
  <c r="K34" i="8"/>
  <c r="J34" i="8"/>
  <c r="I34" i="8"/>
  <c r="O33" i="8"/>
  <c r="N33" i="8"/>
  <c r="M33" i="8"/>
  <c r="L33" i="8"/>
  <c r="K33" i="8"/>
  <c r="J33" i="8"/>
  <c r="I33" i="8"/>
  <c r="E15" i="8"/>
  <c r="D14" i="8" l="1"/>
  <c r="C14" i="8"/>
  <c r="X13" i="8"/>
  <c r="X6" i="14"/>
  <c r="X14" i="14" s="1"/>
  <c r="O26" i="8"/>
  <c r="O19" i="14"/>
  <c r="O27" i="14" s="1"/>
  <c r="O13" i="8"/>
  <c r="O6" i="14"/>
  <c r="O14" i="14" s="1"/>
  <c r="N14" i="14"/>
  <c r="N26" i="8"/>
  <c r="P26" i="8" s="1"/>
  <c r="AE13" i="8" s="1"/>
  <c r="N19" i="14"/>
  <c r="N27" i="14" s="1"/>
  <c r="M26" i="8"/>
  <c r="M19" i="14"/>
  <c r="W13" i="8"/>
  <c r="W6" i="14"/>
  <c r="I53" i="11"/>
  <c r="I32" i="11"/>
  <c r="P12" i="11"/>
  <c r="R12" i="11"/>
  <c r="S6" i="11"/>
  <c r="H12" i="11"/>
  <c r="I6" i="11"/>
  <c r="M12" i="11"/>
  <c r="F12" i="11"/>
  <c r="Q12" i="11"/>
  <c r="S22" i="11"/>
  <c r="S42" i="11"/>
  <c r="O12" i="10"/>
  <c r="C12" i="11"/>
  <c r="G12" i="11"/>
  <c r="S7" i="11"/>
  <c r="S8" i="11"/>
  <c r="S11" i="11"/>
  <c r="I22" i="11"/>
  <c r="I42" i="11"/>
  <c r="I13" i="8"/>
  <c r="M13" i="8"/>
  <c r="P37" i="8"/>
  <c r="E12" i="10"/>
  <c r="O12" i="11"/>
  <c r="I7" i="11"/>
  <c r="I8" i="11"/>
  <c r="I11" i="11"/>
  <c r="AC12" i="11"/>
  <c r="S32" i="11"/>
  <c r="S53" i="11"/>
  <c r="J13" i="8"/>
  <c r="N13" i="8"/>
  <c r="U13" i="8"/>
  <c r="Y13" i="8"/>
  <c r="V26" i="8"/>
  <c r="P38" i="8"/>
  <c r="P35" i="8"/>
  <c r="Z35" i="8"/>
  <c r="Z34" i="8"/>
  <c r="Z26" i="8"/>
  <c r="AH13" i="8" s="1"/>
  <c r="P39" i="8"/>
  <c r="AF13" i="8" s="1"/>
  <c r="P34" i="8"/>
  <c r="Z33" i="8"/>
  <c r="Z39" i="8"/>
  <c r="AG13" i="8" s="1"/>
  <c r="Z36" i="8"/>
  <c r="Z38" i="8"/>
  <c r="P36" i="8"/>
  <c r="Z37" i="8"/>
  <c r="B12" i="11"/>
  <c r="L12" i="11"/>
  <c r="AC12" i="10"/>
  <c r="S53" i="10"/>
  <c r="S8" i="10"/>
  <c r="S42" i="10"/>
  <c r="S11" i="10"/>
  <c r="S32" i="10"/>
  <c r="R12" i="10"/>
  <c r="Q12" i="10"/>
  <c r="P12" i="10"/>
  <c r="N12" i="10"/>
  <c r="S7" i="10"/>
  <c r="M12" i="10"/>
  <c r="S6" i="10"/>
  <c r="S22" i="10"/>
  <c r="I11" i="10"/>
  <c r="I53" i="10"/>
  <c r="I42" i="10"/>
  <c r="G12" i="10"/>
  <c r="I32" i="10"/>
  <c r="H12" i="10"/>
  <c r="F12" i="10"/>
  <c r="C12" i="10"/>
  <c r="I8" i="10"/>
  <c r="I22" i="10"/>
  <c r="I6" i="10"/>
  <c r="I7" i="10"/>
  <c r="B12" i="10"/>
  <c r="L12" i="10"/>
  <c r="P33" i="8"/>
  <c r="AC10" i="9"/>
  <c r="P14" i="14" l="1"/>
  <c r="P6" i="14"/>
  <c r="AC6" i="14" s="1"/>
  <c r="P19" i="14"/>
  <c r="AE6" i="14" s="1"/>
  <c r="M27" i="14"/>
  <c r="P27" i="14" s="1"/>
  <c r="Z6" i="14"/>
  <c r="AD6" i="14" s="1"/>
  <c r="W14" i="14"/>
  <c r="Z14" i="14" s="1"/>
  <c r="Z13" i="8"/>
  <c r="AD13" i="8" s="1"/>
  <c r="I55" i="11"/>
  <c r="P13" i="8"/>
  <c r="AC13" i="8" s="1"/>
  <c r="S55" i="11"/>
  <c r="I12" i="11"/>
  <c r="D6" i="14"/>
  <c r="P41" i="8"/>
  <c r="Z41" i="8"/>
  <c r="S55" i="10"/>
  <c r="S12" i="10"/>
  <c r="I55" i="10"/>
  <c r="I12" i="10"/>
  <c r="S51" i="9"/>
  <c r="I51" i="9"/>
  <c r="S10" i="9"/>
  <c r="I10" i="9"/>
  <c r="S20" i="9"/>
  <c r="I20" i="9"/>
  <c r="I21" i="9"/>
  <c r="S21" i="9"/>
  <c r="S30" i="9"/>
  <c r="I30" i="9"/>
  <c r="S40" i="9"/>
  <c r="I40" i="9"/>
  <c r="D14" i="14" l="1"/>
  <c r="F14" i="14" s="1"/>
  <c r="D13" i="8"/>
  <c r="C13" i="8"/>
  <c r="AC9" i="9"/>
  <c r="I19" i="9"/>
  <c r="S19" i="9"/>
  <c r="S29" i="9"/>
  <c r="I29" i="9"/>
  <c r="S39" i="9"/>
  <c r="I39" i="9"/>
  <c r="S50" i="9"/>
  <c r="I50" i="9"/>
  <c r="S9" i="9"/>
  <c r="I9" i="9"/>
  <c r="I18" i="4" l="1"/>
  <c r="M9" i="4"/>
  <c r="N9" i="4"/>
  <c r="O9" i="4"/>
  <c r="P9" i="4"/>
  <c r="Q9" i="4"/>
  <c r="R9" i="4"/>
  <c r="L9" i="4"/>
  <c r="C9" i="4"/>
  <c r="D9" i="4"/>
  <c r="E9" i="4"/>
  <c r="F9" i="4"/>
  <c r="G9" i="4"/>
  <c r="H9" i="4"/>
  <c r="B9" i="4"/>
  <c r="B10" i="4"/>
  <c r="C10" i="4"/>
  <c r="D10" i="4"/>
  <c r="E10" i="4"/>
  <c r="F10" i="4"/>
  <c r="G10" i="4"/>
  <c r="H10" i="4"/>
  <c r="L10" i="4"/>
  <c r="M10" i="4"/>
  <c r="N10" i="4"/>
  <c r="O10" i="4"/>
  <c r="P10" i="4"/>
  <c r="Q10" i="4"/>
  <c r="R10" i="4"/>
  <c r="AC10" i="4"/>
  <c r="S46" i="4"/>
  <c r="I46" i="4"/>
  <c r="S36" i="4"/>
  <c r="I36" i="4"/>
  <c r="S27" i="4"/>
  <c r="I27" i="4"/>
  <c r="S18" i="4"/>
  <c r="S10" i="4" l="1"/>
  <c r="S9" i="4"/>
  <c r="I10" i="4"/>
  <c r="I9" i="4"/>
  <c r="B6" i="7"/>
  <c r="I26" i="9"/>
  <c r="R53" i="9"/>
  <c r="Q53" i="9"/>
  <c r="P53" i="9"/>
  <c r="O53" i="9"/>
  <c r="N53" i="9"/>
  <c r="M53" i="9"/>
  <c r="L53" i="9"/>
  <c r="H53" i="9"/>
  <c r="G53" i="9"/>
  <c r="F53" i="9"/>
  <c r="E53" i="9"/>
  <c r="D53" i="9"/>
  <c r="C53" i="9"/>
  <c r="B53" i="9"/>
  <c r="S52" i="9"/>
  <c r="I52" i="9"/>
  <c r="S49" i="9"/>
  <c r="I49" i="9"/>
  <c r="S48" i="9"/>
  <c r="I48" i="9"/>
  <c r="S47" i="9"/>
  <c r="I47" i="9"/>
  <c r="R42" i="9"/>
  <c r="Q42" i="9"/>
  <c r="P42" i="9"/>
  <c r="O42" i="9"/>
  <c r="N42" i="9"/>
  <c r="M42" i="9"/>
  <c r="L42" i="9"/>
  <c r="H42" i="9"/>
  <c r="G42" i="9"/>
  <c r="F42" i="9"/>
  <c r="E42" i="9"/>
  <c r="D42" i="9"/>
  <c r="C42" i="9"/>
  <c r="B42" i="9"/>
  <c r="S41" i="9"/>
  <c r="I41" i="9"/>
  <c r="S38" i="9"/>
  <c r="I38" i="9"/>
  <c r="S37" i="9"/>
  <c r="I37" i="9"/>
  <c r="S36" i="9"/>
  <c r="I36" i="9"/>
  <c r="R32" i="9"/>
  <c r="Q32" i="9"/>
  <c r="P32" i="9"/>
  <c r="O32" i="9"/>
  <c r="N32" i="9"/>
  <c r="M32" i="9"/>
  <c r="L32" i="9"/>
  <c r="H32" i="9"/>
  <c r="G32" i="9"/>
  <c r="F32" i="9"/>
  <c r="E32" i="9"/>
  <c r="D32" i="9"/>
  <c r="C32" i="9"/>
  <c r="B32" i="9"/>
  <c r="S31" i="9"/>
  <c r="I31" i="9"/>
  <c r="S28" i="9"/>
  <c r="I28" i="9"/>
  <c r="S27" i="9"/>
  <c r="I27" i="9"/>
  <c r="S26" i="9"/>
  <c r="R22" i="9"/>
  <c r="Q22" i="9"/>
  <c r="P22" i="9"/>
  <c r="O22" i="9"/>
  <c r="N22" i="9"/>
  <c r="M22" i="9"/>
  <c r="L22" i="9"/>
  <c r="H22" i="9"/>
  <c r="G22" i="9"/>
  <c r="F22" i="9"/>
  <c r="E22" i="9"/>
  <c r="D22" i="9"/>
  <c r="C22" i="9"/>
  <c r="B22" i="9"/>
  <c r="S18" i="9"/>
  <c r="I18" i="9"/>
  <c r="S17" i="9"/>
  <c r="I17" i="9"/>
  <c r="S16" i="9"/>
  <c r="I16" i="9"/>
  <c r="AB12" i="9"/>
  <c r="AA12" i="9"/>
  <c r="Z12" i="9"/>
  <c r="Y12" i="9"/>
  <c r="X12" i="9"/>
  <c r="W12" i="9"/>
  <c r="V12" i="9"/>
  <c r="AC11" i="9"/>
  <c r="R11" i="9"/>
  <c r="Y25" i="8" s="1"/>
  <c r="Q11" i="9"/>
  <c r="X25" i="8" s="1"/>
  <c r="P11" i="9"/>
  <c r="W25" i="8" s="1"/>
  <c r="O11" i="9"/>
  <c r="V25" i="8" s="1"/>
  <c r="N11" i="9"/>
  <c r="U25" i="8" s="1"/>
  <c r="M11" i="9"/>
  <c r="T25" i="8" s="1"/>
  <c r="L11" i="9"/>
  <c r="S25" i="8" s="1"/>
  <c r="H11" i="9"/>
  <c r="G11" i="9"/>
  <c r="F11" i="9"/>
  <c r="E11" i="9"/>
  <c r="D11" i="9"/>
  <c r="C11" i="9"/>
  <c r="B11" i="9"/>
  <c r="AC8" i="9"/>
  <c r="R8" i="9"/>
  <c r="Y12" i="8" s="1"/>
  <c r="Q8" i="9"/>
  <c r="X12" i="8" s="1"/>
  <c r="P8" i="9"/>
  <c r="W12" i="8" s="1"/>
  <c r="O8" i="9"/>
  <c r="V12" i="8" s="1"/>
  <c r="N8" i="9"/>
  <c r="U12" i="8" s="1"/>
  <c r="M8" i="9"/>
  <c r="T12" i="8" s="1"/>
  <c r="L8" i="9"/>
  <c r="S12" i="8" s="1"/>
  <c r="H8" i="9"/>
  <c r="G8" i="9"/>
  <c r="F8" i="9"/>
  <c r="E8" i="9"/>
  <c r="D8" i="9"/>
  <c r="C8" i="9"/>
  <c r="B8" i="9"/>
  <c r="AC7" i="9"/>
  <c r="R7" i="9"/>
  <c r="O25" i="8" s="1"/>
  <c r="Q7" i="9"/>
  <c r="N25" i="8" s="1"/>
  <c r="P7" i="9"/>
  <c r="M25" i="8" s="1"/>
  <c r="O7" i="9"/>
  <c r="L25" i="8" s="1"/>
  <c r="N7" i="9"/>
  <c r="K25" i="8" s="1"/>
  <c r="M7" i="9"/>
  <c r="J25" i="8" s="1"/>
  <c r="L7" i="9"/>
  <c r="I25" i="8" s="1"/>
  <c r="H7" i="9"/>
  <c r="G7" i="9"/>
  <c r="F7" i="9"/>
  <c r="E7" i="9"/>
  <c r="D7" i="9"/>
  <c r="C7" i="9"/>
  <c r="B7" i="9"/>
  <c r="AC6" i="9"/>
  <c r="R6" i="9"/>
  <c r="O12" i="8" s="1"/>
  <c r="Q6" i="9"/>
  <c r="N12" i="8" s="1"/>
  <c r="P6" i="9"/>
  <c r="M12" i="8" s="1"/>
  <c r="O6" i="9"/>
  <c r="N6" i="9"/>
  <c r="M6" i="9"/>
  <c r="J12" i="8" s="1"/>
  <c r="L6" i="9"/>
  <c r="I12" i="8" s="1"/>
  <c r="H6" i="9"/>
  <c r="G6" i="9"/>
  <c r="F6" i="9"/>
  <c r="E6" i="9"/>
  <c r="D6" i="9"/>
  <c r="C6" i="9"/>
  <c r="B6" i="9"/>
  <c r="Y23" i="8"/>
  <c r="X23" i="8"/>
  <c r="W23" i="8"/>
  <c r="T23" i="8"/>
  <c r="S23" i="8"/>
  <c r="Y10" i="8"/>
  <c r="X10" i="8"/>
  <c r="W10" i="8"/>
  <c r="T10" i="8"/>
  <c r="S10" i="8"/>
  <c r="O23" i="8"/>
  <c r="N23" i="8"/>
  <c r="M23" i="8"/>
  <c r="J23" i="8"/>
  <c r="I23" i="8"/>
  <c r="O10" i="8"/>
  <c r="N10" i="8"/>
  <c r="M10" i="8"/>
  <c r="J10" i="8"/>
  <c r="I10" i="8"/>
  <c r="R43" i="7"/>
  <c r="Q43" i="7"/>
  <c r="P43" i="7"/>
  <c r="O43" i="7"/>
  <c r="N43" i="7"/>
  <c r="M43" i="7"/>
  <c r="L43" i="7"/>
  <c r="H43" i="7"/>
  <c r="G43" i="7"/>
  <c r="F43" i="7"/>
  <c r="E43" i="7"/>
  <c r="D43" i="7"/>
  <c r="C43" i="7"/>
  <c r="B43" i="7"/>
  <c r="S42" i="7"/>
  <c r="I42" i="7"/>
  <c r="S41" i="7"/>
  <c r="I41" i="7"/>
  <c r="S40" i="7"/>
  <c r="I40" i="7"/>
  <c r="S39" i="7"/>
  <c r="I39" i="7"/>
  <c r="R34" i="7"/>
  <c r="Q34" i="7"/>
  <c r="P34" i="7"/>
  <c r="O34" i="7"/>
  <c r="N34" i="7"/>
  <c r="M34" i="7"/>
  <c r="L34" i="7"/>
  <c r="H34" i="7"/>
  <c r="G34" i="7"/>
  <c r="F34" i="7"/>
  <c r="E34" i="7"/>
  <c r="D34" i="7"/>
  <c r="C34" i="7"/>
  <c r="B34" i="7"/>
  <c r="S33" i="7"/>
  <c r="I33" i="7"/>
  <c r="S32" i="7"/>
  <c r="I32" i="7"/>
  <c r="S31" i="7"/>
  <c r="I31" i="7"/>
  <c r="S30" i="7"/>
  <c r="I30" i="7"/>
  <c r="R26" i="7"/>
  <c r="Q26" i="7"/>
  <c r="P26" i="7"/>
  <c r="O26" i="7"/>
  <c r="N26" i="7"/>
  <c r="M26" i="7"/>
  <c r="L26" i="7"/>
  <c r="H26" i="7"/>
  <c r="G26" i="7"/>
  <c r="F26" i="7"/>
  <c r="E26" i="7"/>
  <c r="D26" i="7"/>
  <c r="C26" i="7"/>
  <c r="B26" i="7"/>
  <c r="S25" i="7"/>
  <c r="I25" i="7"/>
  <c r="S24" i="7"/>
  <c r="I24" i="7"/>
  <c r="S23" i="7"/>
  <c r="I23" i="7"/>
  <c r="S22" i="7"/>
  <c r="I22" i="7"/>
  <c r="R18" i="7"/>
  <c r="Q18" i="7"/>
  <c r="P18" i="7"/>
  <c r="O18" i="7"/>
  <c r="N18" i="7"/>
  <c r="M18" i="7"/>
  <c r="L18" i="7"/>
  <c r="H18" i="7"/>
  <c r="G18" i="7"/>
  <c r="F18" i="7"/>
  <c r="E18" i="7"/>
  <c r="D18" i="7"/>
  <c r="C18" i="7"/>
  <c r="B18" i="7"/>
  <c r="S17" i="7"/>
  <c r="I17" i="7"/>
  <c r="S16" i="7"/>
  <c r="I16" i="7"/>
  <c r="S15" i="7"/>
  <c r="I15" i="7"/>
  <c r="S14" i="7"/>
  <c r="I14" i="7"/>
  <c r="AB10" i="7"/>
  <c r="AA10" i="7"/>
  <c r="Z10" i="7"/>
  <c r="Y10" i="7"/>
  <c r="X10" i="7"/>
  <c r="W10" i="7"/>
  <c r="V10" i="7"/>
  <c r="AC9" i="7"/>
  <c r="R9" i="7"/>
  <c r="Y20" i="8" s="1"/>
  <c r="Q9" i="7"/>
  <c r="X20" i="8" s="1"/>
  <c r="X28" i="8" s="1"/>
  <c r="P9" i="7"/>
  <c r="W20" i="8" s="1"/>
  <c r="O9" i="7"/>
  <c r="V20" i="8" s="1"/>
  <c r="N9" i="7"/>
  <c r="U20" i="8" s="1"/>
  <c r="M9" i="7"/>
  <c r="L9" i="7"/>
  <c r="S20" i="8" s="1"/>
  <c r="H9" i="7"/>
  <c r="G9" i="7"/>
  <c r="F9" i="7"/>
  <c r="E9" i="7"/>
  <c r="D9" i="7"/>
  <c r="C9" i="7"/>
  <c r="B9" i="7"/>
  <c r="AC8" i="7"/>
  <c r="R8" i="7"/>
  <c r="Y7" i="8" s="1"/>
  <c r="Q8" i="7"/>
  <c r="X7" i="8" s="1"/>
  <c r="P8" i="7"/>
  <c r="W7" i="8" s="1"/>
  <c r="O8" i="7"/>
  <c r="V7" i="8" s="1"/>
  <c r="N8" i="7"/>
  <c r="U7" i="8" s="1"/>
  <c r="M8" i="7"/>
  <c r="T7" i="8" s="1"/>
  <c r="L8" i="7"/>
  <c r="H8" i="7"/>
  <c r="G8" i="7"/>
  <c r="F8" i="7"/>
  <c r="E8" i="7"/>
  <c r="D8" i="7"/>
  <c r="C8" i="7"/>
  <c r="B8" i="7"/>
  <c r="AC7" i="7"/>
  <c r="R7" i="7"/>
  <c r="O20" i="8" s="1"/>
  <c r="Q7" i="7"/>
  <c r="N20" i="8" s="1"/>
  <c r="P7" i="7"/>
  <c r="M20" i="8" s="1"/>
  <c r="O7" i="7"/>
  <c r="L20" i="8" s="1"/>
  <c r="L28" i="8" s="1"/>
  <c r="N7" i="7"/>
  <c r="K20" i="8" s="1"/>
  <c r="M7" i="7"/>
  <c r="J20" i="8" s="1"/>
  <c r="L7" i="7"/>
  <c r="I20" i="8" s="1"/>
  <c r="H7" i="7"/>
  <c r="G7" i="7"/>
  <c r="F7" i="7"/>
  <c r="E7" i="7"/>
  <c r="D7" i="7"/>
  <c r="C7" i="7"/>
  <c r="B7" i="7"/>
  <c r="AC6" i="7"/>
  <c r="R6" i="7"/>
  <c r="O7" i="8" s="1"/>
  <c r="Q6" i="7"/>
  <c r="N7" i="8" s="1"/>
  <c r="P6" i="7"/>
  <c r="O6" i="7"/>
  <c r="N6" i="7"/>
  <c r="M6" i="7"/>
  <c r="L6" i="7"/>
  <c r="H6" i="7"/>
  <c r="G6" i="7"/>
  <c r="F6" i="7"/>
  <c r="E6" i="7"/>
  <c r="D6" i="7"/>
  <c r="C6" i="7"/>
  <c r="R43" i="6"/>
  <c r="Q43" i="6"/>
  <c r="P43" i="6"/>
  <c r="O43" i="6"/>
  <c r="N43" i="6"/>
  <c r="M43" i="6"/>
  <c r="L43" i="6"/>
  <c r="H43" i="6"/>
  <c r="G43" i="6"/>
  <c r="F43" i="6"/>
  <c r="E43" i="6"/>
  <c r="D43" i="6"/>
  <c r="C43" i="6"/>
  <c r="B43" i="6"/>
  <c r="S42" i="6"/>
  <c r="I42" i="6"/>
  <c r="S41" i="6"/>
  <c r="I41" i="6"/>
  <c r="S40" i="6"/>
  <c r="I40" i="6"/>
  <c r="S39" i="6"/>
  <c r="I39" i="6"/>
  <c r="R34" i="6"/>
  <c r="Q34" i="6"/>
  <c r="P34" i="6"/>
  <c r="O34" i="6"/>
  <c r="N34" i="6"/>
  <c r="M34" i="6"/>
  <c r="L34" i="6"/>
  <c r="H34" i="6"/>
  <c r="G34" i="6"/>
  <c r="F34" i="6"/>
  <c r="E34" i="6"/>
  <c r="D34" i="6"/>
  <c r="C34" i="6"/>
  <c r="B34" i="6"/>
  <c r="S33" i="6"/>
  <c r="I33" i="6"/>
  <c r="S32" i="6"/>
  <c r="I32" i="6"/>
  <c r="S31" i="6"/>
  <c r="I31" i="6"/>
  <c r="S30" i="6"/>
  <c r="I30" i="6"/>
  <c r="R26" i="6"/>
  <c r="Q26" i="6"/>
  <c r="P26" i="6"/>
  <c r="O26" i="6"/>
  <c r="N26" i="6"/>
  <c r="M26" i="6"/>
  <c r="L26" i="6"/>
  <c r="H26" i="6"/>
  <c r="G26" i="6"/>
  <c r="F26" i="6"/>
  <c r="E26" i="6"/>
  <c r="D26" i="6"/>
  <c r="C26" i="6"/>
  <c r="B26" i="6"/>
  <c r="S25" i="6"/>
  <c r="I25" i="6"/>
  <c r="S24" i="6"/>
  <c r="I24" i="6"/>
  <c r="S23" i="6"/>
  <c r="I23" i="6"/>
  <c r="S22" i="6"/>
  <c r="I22" i="6"/>
  <c r="R18" i="6"/>
  <c r="Q18" i="6"/>
  <c r="P18" i="6"/>
  <c r="O18" i="6"/>
  <c r="N18" i="6"/>
  <c r="M18" i="6"/>
  <c r="L18" i="6"/>
  <c r="H18" i="6"/>
  <c r="G18" i="6"/>
  <c r="F18" i="6"/>
  <c r="E18" i="6"/>
  <c r="D18" i="6"/>
  <c r="C18" i="6"/>
  <c r="B18" i="6"/>
  <c r="S17" i="6"/>
  <c r="I17" i="6"/>
  <c r="S16" i="6"/>
  <c r="I16" i="6"/>
  <c r="S15" i="6"/>
  <c r="I15" i="6"/>
  <c r="S14" i="6"/>
  <c r="I14" i="6"/>
  <c r="AB10" i="6"/>
  <c r="AA10" i="6"/>
  <c r="Z10" i="6"/>
  <c r="Y10" i="6"/>
  <c r="X10" i="6"/>
  <c r="W10" i="6"/>
  <c r="V10" i="6"/>
  <c r="AC9" i="6"/>
  <c r="R9" i="6"/>
  <c r="Y21" i="8" s="1"/>
  <c r="Q9" i="6"/>
  <c r="X21" i="8" s="1"/>
  <c r="P9" i="6"/>
  <c r="W21" i="8" s="1"/>
  <c r="O9" i="6"/>
  <c r="V21" i="8" s="1"/>
  <c r="N9" i="6"/>
  <c r="U21" i="8" s="1"/>
  <c r="M9" i="6"/>
  <c r="T21" i="8" s="1"/>
  <c r="L9" i="6"/>
  <c r="S21" i="8" s="1"/>
  <c r="H9" i="6"/>
  <c r="G9" i="6"/>
  <c r="F9" i="6"/>
  <c r="E9" i="6"/>
  <c r="D9" i="6"/>
  <c r="C9" i="6"/>
  <c r="B9" i="6"/>
  <c r="AC8" i="6"/>
  <c r="R8" i="6"/>
  <c r="Y8" i="8" s="1"/>
  <c r="Q8" i="6"/>
  <c r="X8" i="8" s="1"/>
  <c r="P8" i="6"/>
  <c r="W8" i="8" s="1"/>
  <c r="O8" i="6"/>
  <c r="V8" i="8" s="1"/>
  <c r="N8" i="6"/>
  <c r="U8" i="8" s="1"/>
  <c r="M8" i="6"/>
  <c r="T8" i="8" s="1"/>
  <c r="L8" i="6"/>
  <c r="S8" i="8" s="1"/>
  <c r="H8" i="6"/>
  <c r="G8" i="6"/>
  <c r="F8" i="6"/>
  <c r="E8" i="6"/>
  <c r="D8" i="6"/>
  <c r="C8" i="6"/>
  <c r="B8" i="6"/>
  <c r="AC7" i="6"/>
  <c r="R7" i="6"/>
  <c r="O21" i="8" s="1"/>
  <c r="Q7" i="6"/>
  <c r="N21" i="8" s="1"/>
  <c r="P7" i="6"/>
  <c r="M21" i="8" s="1"/>
  <c r="O7" i="6"/>
  <c r="L21" i="8" s="1"/>
  <c r="N7" i="6"/>
  <c r="K21" i="8" s="1"/>
  <c r="M7" i="6"/>
  <c r="J21" i="8" s="1"/>
  <c r="L7" i="6"/>
  <c r="I21" i="8" s="1"/>
  <c r="H7" i="6"/>
  <c r="G7" i="6"/>
  <c r="F7" i="6"/>
  <c r="E7" i="6"/>
  <c r="D7" i="6"/>
  <c r="C7" i="6"/>
  <c r="B7" i="6"/>
  <c r="AC6" i="6"/>
  <c r="R6" i="6"/>
  <c r="Q6" i="6"/>
  <c r="N8" i="8" s="1"/>
  <c r="P6" i="6"/>
  <c r="O6" i="6"/>
  <c r="L8" i="8" s="1"/>
  <c r="N6" i="6"/>
  <c r="M6" i="6"/>
  <c r="J8" i="8" s="1"/>
  <c r="L6" i="6"/>
  <c r="I8" i="8" s="1"/>
  <c r="H6" i="6"/>
  <c r="G6" i="6"/>
  <c r="F6" i="6"/>
  <c r="E6" i="6"/>
  <c r="D6" i="6"/>
  <c r="C6" i="6"/>
  <c r="B6" i="6"/>
  <c r="C8" i="5"/>
  <c r="I23" i="5"/>
  <c r="B6" i="5"/>
  <c r="C6" i="5"/>
  <c r="D7" i="5"/>
  <c r="D10" i="5" s="1"/>
  <c r="D8" i="5"/>
  <c r="D9" i="5"/>
  <c r="D6" i="5"/>
  <c r="E7" i="5"/>
  <c r="E8" i="5"/>
  <c r="E9" i="5"/>
  <c r="E6" i="5"/>
  <c r="F6" i="5"/>
  <c r="R43" i="5"/>
  <c r="Q43" i="5"/>
  <c r="P43" i="5"/>
  <c r="O43" i="5"/>
  <c r="N43" i="5"/>
  <c r="M43" i="5"/>
  <c r="L43" i="5"/>
  <c r="H43" i="5"/>
  <c r="G43" i="5"/>
  <c r="F43" i="5"/>
  <c r="E43" i="5"/>
  <c r="D43" i="5"/>
  <c r="C43" i="5"/>
  <c r="B43" i="5"/>
  <c r="S42" i="5"/>
  <c r="I42" i="5"/>
  <c r="S41" i="5"/>
  <c r="I41" i="5"/>
  <c r="S40" i="5"/>
  <c r="I40" i="5"/>
  <c r="S39" i="5"/>
  <c r="I39" i="5"/>
  <c r="R34" i="5"/>
  <c r="Q34" i="5"/>
  <c r="P34" i="5"/>
  <c r="O34" i="5"/>
  <c r="N34" i="5"/>
  <c r="M34" i="5"/>
  <c r="L34" i="5"/>
  <c r="H34" i="5"/>
  <c r="G34" i="5"/>
  <c r="F34" i="5"/>
  <c r="E34" i="5"/>
  <c r="D34" i="5"/>
  <c r="C34" i="5"/>
  <c r="B34" i="5"/>
  <c r="S33" i="5"/>
  <c r="I33" i="5"/>
  <c r="S32" i="5"/>
  <c r="I32" i="5"/>
  <c r="S31" i="5"/>
  <c r="I31" i="5"/>
  <c r="S30" i="5"/>
  <c r="I30" i="5"/>
  <c r="R26" i="5"/>
  <c r="Q26" i="5"/>
  <c r="P26" i="5"/>
  <c r="O26" i="5"/>
  <c r="N26" i="5"/>
  <c r="M26" i="5"/>
  <c r="L26" i="5"/>
  <c r="H26" i="5"/>
  <c r="G26" i="5"/>
  <c r="F26" i="5"/>
  <c r="E26" i="5"/>
  <c r="D26" i="5"/>
  <c r="C26" i="5"/>
  <c r="B26" i="5"/>
  <c r="S25" i="5"/>
  <c r="I25" i="5"/>
  <c r="S24" i="5"/>
  <c r="I24" i="5"/>
  <c r="S23" i="5"/>
  <c r="S22" i="5"/>
  <c r="I22" i="5"/>
  <c r="R18" i="5"/>
  <c r="Q18" i="5"/>
  <c r="P18" i="5"/>
  <c r="O18" i="5"/>
  <c r="N18" i="5"/>
  <c r="M18" i="5"/>
  <c r="L18" i="5"/>
  <c r="H18" i="5"/>
  <c r="G18" i="5"/>
  <c r="F18" i="5"/>
  <c r="E18" i="5"/>
  <c r="D18" i="5"/>
  <c r="C18" i="5"/>
  <c r="B18" i="5"/>
  <c r="S17" i="5"/>
  <c r="I17" i="5"/>
  <c r="S16" i="5"/>
  <c r="I16" i="5"/>
  <c r="S15" i="5"/>
  <c r="I15" i="5"/>
  <c r="S14" i="5"/>
  <c r="I14" i="5"/>
  <c r="AB10" i="5"/>
  <c r="AA10" i="5"/>
  <c r="Z10" i="5"/>
  <c r="Y10" i="5"/>
  <c r="X10" i="5"/>
  <c r="W10" i="5"/>
  <c r="V10" i="5"/>
  <c r="AC9" i="5"/>
  <c r="R9" i="5"/>
  <c r="Y22" i="8" s="1"/>
  <c r="Q9" i="5"/>
  <c r="X22" i="8" s="1"/>
  <c r="P9" i="5"/>
  <c r="W22" i="8" s="1"/>
  <c r="O9" i="5"/>
  <c r="V22" i="8" s="1"/>
  <c r="N9" i="5"/>
  <c r="U22" i="8" s="1"/>
  <c r="M9" i="5"/>
  <c r="T22" i="8" s="1"/>
  <c r="L9" i="5"/>
  <c r="S22" i="8" s="1"/>
  <c r="H9" i="5"/>
  <c r="G9" i="5"/>
  <c r="F9" i="5"/>
  <c r="C9" i="5"/>
  <c r="B9" i="5"/>
  <c r="AC8" i="5"/>
  <c r="R8" i="5"/>
  <c r="Y9" i="8" s="1"/>
  <c r="Q8" i="5"/>
  <c r="X9" i="8" s="1"/>
  <c r="P8" i="5"/>
  <c r="W9" i="8" s="1"/>
  <c r="O8" i="5"/>
  <c r="V9" i="8" s="1"/>
  <c r="N8" i="5"/>
  <c r="U9" i="8" s="1"/>
  <c r="M8" i="5"/>
  <c r="T9" i="8" s="1"/>
  <c r="L8" i="5"/>
  <c r="S9" i="8" s="1"/>
  <c r="H8" i="5"/>
  <c r="G8" i="5"/>
  <c r="F8" i="5"/>
  <c r="B8" i="5"/>
  <c r="AC7" i="5"/>
  <c r="R7" i="5"/>
  <c r="O22" i="8" s="1"/>
  <c r="Q7" i="5"/>
  <c r="N22" i="8" s="1"/>
  <c r="P7" i="5"/>
  <c r="M22" i="8" s="1"/>
  <c r="O7" i="5"/>
  <c r="N7" i="5"/>
  <c r="K22" i="8" s="1"/>
  <c r="M7" i="5"/>
  <c r="J22" i="8" s="1"/>
  <c r="L7" i="5"/>
  <c r="I22" i="8" s="1"/>
  <c r="H7" i="5"/>
  <c r="G7" i="5"/>
  <c r="F7" i="5"/>
  <c r="C7" i="5"/>
  <c r="B7" i="5"/>
  <c r="AC6" i="5"/>
  <c r="R6" i="5"/>
  <c r="O9" i="8" s="1"/>
  <c r="Q6" i="5"/>
  <c r="N9" i="8" s="1"/>
  <c r="P6" i="5"/>
  <c r="M9" i="8" s="1"/>
  <c r="O6" i="5"/>
  <c r="N6" i="5"/>
  <c r="M6" i="5"/>
  <c r="J9" i="8" s="1"/>
  <c r="L6" i="5"/>
  <c r="I9" i="8" s="1"/>
  <c r="H6" i="5"/>
  <c r="G6" i="5"/>
  <c r="O7" i="4"/>
  <c r="L24" i="8" s="1"/>
  <c r="O8" i="4"/>
  <c r="V11" i="8" s="1"/>
  <c r="V24" i="8"/>
  <c r="O6" i="4"/>
  <c r="L11" i="8" s="1"/>
  <c r="R48" i="4"/>
  <c r="Q48" i="4"/>
  <c r="P48" i="4"/>
  <c r="O48" i="4"/>
  <c r="N48" i="4"/>
  <c r="M48" i="4"/>
  <c r="L48" i="4"/>
  <c r="H48" i="4"/>
  <c r="G48" i="4"/>
  <c r="F48" i="4"/>
  <c r="E48" i="4"/>
  <c r="D48" i="4"/>
  <c r="C48" i="4"/>
  <c r="B48" i="4"/>
  <c r="S47" i="4"/>
  <c r="I47" i="4"/>
  <c r="S45" i="4"/>
  <c r="I45" i="4"/>
  <c r="S44" i="4"/>
  <c r="I44" i="4"/>
  <c r="S43" i="4"/>
  <c r="I43" i="4"/>
  <c r="R38" i="4"/>
  <c r="Q38" i="4"/>
  <c r="P38" i="4"/>
  <c r="O38" i="4"/>
  <c r="N38" i="4"/>
  <c r="M38" i="4"/>
  <c r="L38" i="4"/>
  <c r="H38" i="4"/>
  <c r="G38" i="4"/>
  <c r="F38" i="4"/>
  <c r="E38" i="4"/>
  <c r="D38" i="4"/>
  <c r="C38" i="4"/>
  <c r="B38" i="4"/>
  <c r="S37" i="4"/>
  <c r="I37" i="4"/>
  <c r="S35" i="4"/>
  <c r="I35" i="4"/>
  <c r="S34" i="4"/>
  <c r="I34" i="4"/>
  <c r="S33" i="4"/>
  <c r="I33" i="4"/>
  <c r="R29" i="4"/>
  <c r="Q29" i="4"/>
  <c r="P29" i="4"/>
  <c r="O29" i="4"/>
  <c r="N29" i="4"/>
  <c r="M29" i="4"/>
  <c r="L29" i="4"/>
  <c r="H29" i="4"/>
  <c r="G29" i="4"/>
  <c r="F29" i="4"/>
  <c r="E29" i="4"/>
  <c r="D29" i="4"/>
  <c r="C29" i="4"/>
  <c r="B29" i="4"/>
  <c r="S28" i="4"/>
  <c r="I28" i="4"/>
  <c r="S26" i="4"/>
  <c r="I26" i="4"/>
  <c r="S25" i="4"/>
  <c r="I25" i="4"/>
  <c r="S24" i="4"/>
  <c r="I24" i="4"/>
  <c r="R20" i="4"/>
  <c r="Q20" i="4"/>
  <c r="P20" i="4"/>
  <c r="O20" i="4"/>
  <c r="N20" i="4"/>
  <c r="M20" i="4"/>
  <c r="L20" i="4"/>
  <c r="H20" i="4"/>
  <c r="G20" i="4"/>
  <c r="F20" i="4"/>
  <c r="E20" i="4"/>
  <c r="D20" i="4"/>
  <c r="C20" i="4"/>
  <c r="B20" i="4"/>
  <c r="S19" i="4"/>
  <c r="I19" i="4"/>
  <c r="S17" i="4"/>
  <c r="I17" i="4"/>
  <c r="S16" i="4"/>
  <c r="I16" i="4"/>
  <c r="S15" i="4"/>
  <c r="I15" i="4"/>
  <c r="AB11" i="4"/>
  <c r="AA11" i="4"/>
  <c r="Z11" i="4"/>
  <c r="Y11" i="4"/>
  <c r="X11" i="4"/>
  <c r="W11" i="4"/>
  <c r="V11" i="4"/>
  <c r="Y24" i="8"/>
  <c r="X24" i="8"/>
  <c r="W24" i="8"/>
  <c r="U24" i="8"/>
  <c r="T24" i="8"/>
  <c r="S24" i="8"/>
  <c r="AC8" i="4"/>
  <c r="R8" i="4"/>
  <c r="Y11" i="8" s="1"/>
  <c r="Q8" i="4"/>
  <c r="X11" i="8" s="1"/>
  <c r="P8" i="4"/>
  <c r="W11" i="8" s="1"/>
  <c r="N8" i="4"/>
  <c r="U11" i="8" s="1"/>
  <c r="M8" i="4"/>
  <c r="T11" i="8" s="1"/>
  <c r="L8" i="4"/>
  <c r="S11" i="8" s="1"/>
  <c r="H8" i="4"/>
  <c r="G8" i="4"/>
  <c r="F8" i="4"/>
  <c r="E8" i="4"/>
  <c r="D8" i="4"/>
  <c r="C8" i="4"/>
  <c r="B8" i="4"/>
  <c r="AC7" i="4"/>
  <c r="R7" i="4"/>
  <c r="O24" i="8" s="1"/>
  <c r="Q7" i="4"/>
  <c r="N24" i="8" s="1"/>
  <c r="P7" i="4"/>
  <c r="M24" i="8" s="1"/>
  <c r="N7" i="4"/>
  <c r="K24" i="8" s="1"/>
  <c r="M7" i="4"/>
  <c r="J24" i="8" s="1"/>
  <c r="L7" i="4"/>
  <c r="H7" i="4"/>
  <c r="G7" i="4"/>
  <c r="F7" i="4"/>
  <c r="E7" i="4"/>
  <c r="D7" i="4"/>
  <c r="C7" i="4"/>
  <c r="B7" i="4"/>
  <c r="AC6" i="4"/>
  <c r="R6" i="4"/>
  <c r="O11" i="8" s="1"/>
  <c r="Q6" i="4"/>
  <c r="P6" i="4"/>
  <c r="M11" i="8" s="1"/>
  <c r="N6" i="4"/>
  <c r="M6" i="4"/>
  <c r="L6" i="4"/>
  <c r="H6" i="4"/>
  <c r="G6" i="4"/>
  <c r="F6" i="4"/>
  <c r="E6" i="4"/>
  <c r="D6" i="4"/>
  <c r="C6" i="4"/>
  <c r="B6" i="4"/>
  <c r="M28" i="8" l="1"/>
  <c r="U28" i="8"/>
  <c r="Y28" i="8"/>
  <c r="J28" i="8"/>
  <c r="N28" i="8"/>
  <c r="V28" i="8"/>
  <c r="K28" i="8"/>
  <c r="O28" i="8"/>
  <c r="S28" i="8"/>
  <c r="W28" i="8"/>
  <c r="W15" i="8"/>
  <c r="T15" i="8"/>
  <c r="X15" i="8"/>
  <c r="U15" i="8"/>
  <c r="Y15" i="8"/>
  <c r="V15" i="8"/>
  <c r="E10" i="5"/>
  <c r="E10" i="6"/>
  <c r="E10" i="7"/>
  <c r="N10" i="7"/>
  <c r="S9" i="7"/>
  <c r="D12" i="9"/>
  <c r="F12" i="9"/>
  <c r="H12" i="9"/>
  <c r="O12" i="9"/>
  <c r="I53" i="9"/>
  <c r="E11" i="4"/>
  <c r="I29" i="4"/>
  <c r="D11" i="4"/>
  <c r="I20" i="4"/>
  <c r="I38" i="4"/>
  <c r="O11" i="4"/>
  <c r="F11" i="4"/>
  <c r="C11" i="4"/>
  <c r="M11" i="4"/>
  <c r="Q11" i="4"/>
  <c r="N11" i="8"/>
  <c r="N15" i="8" s="1"/>
  <c r="H11" i="4"/>
  <c r="G11" i="4"/>
  <c r="I7" i="4"/>
  <c r="I6" i="4"/>
  <c r="Z11" i="8"/>
  <c r="P22" i="8"/>
  <c r="Z25" i="8"/>
  <c r="R11" i="4"/>
  <c r="N10" i="5"/>
  <c r="K9" i="8"/>
  <c r="N10" i="6"/>
  <c r="K8" i="8"/>
  <c r="P10" i="6"/>
  <c r="M8" i="8"/>
  <c r="R10" i="6"/>
  <c r="O8" i="8"/>
  <c r="O15" i="8" s="1"/>
  <c r="K7" i="8"/>
  <c r="J11" i="8"/>
  <c r="T20" i="8"/>
  <c r="T28" i="8" s="1"/>
  <c r="L11" i="4"/>
  <c r="I11" i="8"/>
  <c r="N11" i="4"/>
  <c r="K11" i="8"/>
  <c r="S7" i="4"/>
  <c r="I24" i="8"/>
  <c r="I28" i="8" s="1"/>
  <c r="P11" i="4"/>
  <c r="AC11" i="4"/>
  <c r="S20" i="4"/>
  <c r="S29" i="4"/>
  <c r="S38" i="4"/>
  <c r="O10" i="5"/>
  <c r="Z22" i="8"/>
  <c r="D10" i="6"/>
  <c r="P21" i="8"/>
  <c r="AC10" i="6"/>
  <c r="D10" i="7"/>
  <c r="O10" i="7"/>
  <c r="L7" i="8"/>
  <c r="L9" i="8"/>
  <c r="L12" i="8"/>
  <c r="I9" i="7"/>
  <c r="AC10" i="7"/>
  <c r="E12" i="9"/>
  <c r="N12" i="9"/>
  <c r="S53" i="9"/>
  <c r="K12" i="8"/>
  <c r="S43" i="7"/>
  <c r="R10" i="7"/>
  <c r="S34" i="7"/>
  <c r="S6" i="7"/>
  <c r="S26" i="7"/>
  <c r="S8" i="7"/>
  <c r="S7" i="8"/>
  <c r="S15" i="8" s="1"/>
  <c r="Q10" i="7"/>
  <c r="P10" i="7"/>
  <c r="M10" i="7"/>
  <c r="S7" i="7"/>
  <c r="M7" i="8"/>
  <c r="M15" i="8" s="1"/>
  <c r="S18" i="7"/>
  <c r="P20" i="8"/>
  <c r="J7" i="8"/>
  <c r="I7" i="8"/>
  <c r="I15" i="8" s="1"/>
  <c r="C10" i="7"/>
  <c r="I43" i="7"/>
  <c r="I34" i="7"/>
  <c r="I26" i="7"/>
  <c r="I8" i="7"/>
  <c r="H10" i="7"/>
  <c r="G10" i="7"/>
  <c r="I18" i="7"/>
  <c r="F10" i="7"/>
  <c r="I7" i="7"/>
  <c r="I6" i="7"/>
  <c r="Z12" i="8"/>
  <c r="P25" i="8"/>
  <c r="AC12" i="9"/>
  <c r="Q12" i="9"/>
  <c r="S42" i="9"/>
  <c r="I42" i="9"/>
  <c r="G12" i="9"/>
  <c r="S8" i="9"/>
  <c r="M12" i="9"/>
  <c r="S32" i="9"/>
  <c r="I32" i="9"/>
  <c r="S11" i="9"/>
  <c r="P12" i="9"/>
  <c r="R12" i="9"/>
  <c r="S7" i="9"/>
  <c r="S6" i="9"/>
  <c r="S22" i="9"/>
  <c r="I11" i="9"/>
  <c r="I8" i="9"/>
  <c r="I7" i="9"/>
  <c r="C12" i="9"/>
  <c r="I22" i="9"/>
  <c r="I6" i="9"/>
  <c r="B12" i="9"/>
  <c r="L12" i="9"/>
  <c r="Z24" i="8"/>
  <c r="Z23" i="8"/>
  <c r="Z21" i="8"/>
  <c r="Z10" i="8"/>
  <c r="Z9" i="8"/>
  <c r="Z8" i="8"/>
  <c r="P23" i="8"/>
  <c r="P10" i="8"/>
  <c r="S43" i="5"/>
  <c r="Q10" i="5"/>
  <c r="I43" i="5"/>
  <c r="S43" i="6"/>
  <c r="S9" i="6"/>
  <c r="S34" i="6"/>
  <c r="O10" i="6"/>
  <c r="S26" i="6"/>
  <c r="S8" i="6"/>
  <c r="Q10" i="6"/>
  <c r="M10" i="6"/>
  <c r="S18" i="6"/>
  <c r="S7" i="6"/>
  <c r="S6" i="6"/>
  <c r="I43" i="6"/>
  <c r="G10" i="6"/>
  <c r="I8" i="6"/>
  <c r="C10" i="6"/>
  <c r="I34" i="6"/>
  <c r="I26" i="6"/>
  <c r="I9" i="6"/>
  <c r="H10" i="6"/>
  <c r="F10" i="6"/>
  <c r="I7" i="6"/>
  <c r="I6" i="6"/>
  <c r="I18" i="6"/>
  <c r="B10" i="7"/>
  <c r="L10" i="7"/>
  <c r="B10" i="6"/>
  <c r="L10" i="6"/>
  <c r="AC10" i="5"/>
  <c r="S34" i="5"/>
  <c r="S8" i="5"/>
  <c r="P10" i="5"/>
  <c r="M10" i="5"/>
  <c r="S26" i="5"/>
  <c r="S6" i="5"/>
  <c r="S9" i="5"/>
  <c r="R10" i="5"/>
  <c r="S18" i="5"/>
  <c r="S7" i="5"/>
  <c r="I34" i="5"/>
  <c r="I26" i="5"/>
  <c r="G10" i="5"/>
  <c r="I9" i="5"/>
  <c r="I8" i="5"/>
  <c r="H10" i="5"/>
  <c r="F10" i="5"/>
  <c r="C10" i="5"/>
  <c r="I7" i="5"/>
  <c r="I6" i="5"/>
  <c r="I18" i="5"/>
  <c r="B10" i="5"/>
  <c r="L10" i="5"/>
  <c r="S8" i="4"/>
  <c r="S48" i="4"/>
  <c r="I8" i="4"/>
  <c r="I48" i="4"/>
  <c r="S6" i="4"/>
  <c r="B11" i="4"/>
  <c r="J15" i="8" l="1"/>
  <c r="L15" i="8"/>
  <c r="K15" i="8"/>
  <c r="P8" i="8"/>
  <c r="P9" i="8"/>
  <c r="P12" i="8"/>
  <c r="Z20" i="8"/>
  <c r="I50" i="4"/>
  <c r="P24" i="8"/>
  <c r="P11" i="8"/>
  <c r="S50" i="4"/>
  <c r="I11" i="4"/>
  <c r="C11" i="8" s="1"/>
  <c r="Z28" i="8"/>
  <c r="S11" i="4"/>
  <c r="D11" i="8" s="1"/>
  <c r="P7" i="8"/>
  <c r="P28" i="8"/>
  <c r="S45" i="7"/>
  <c r="Z7" i="8"/>
  <c r="Z15" i="8"/>
  <c r="S10" i="7"/>
  <c r="D7" i="8" s="1"/>
  <c r="I45" i="7"/>
  <c r="I10" i="7"/>
  <c r="C7" i="8" s="1"/>
  <c r="S55" i="9"/>
  <c r="S12" i="9"/>
  <c r="D12" i="8" s="1"/>
  <c r="I12" i="9"/>
  <c r="C12" i="8" s="1"/>
  <c r="I55" i="9"/>
  <c r="S10" i="6"/>
  <c r="D8" i="8" s="1"/>
  <c r="S45" i="6"/>
  <c r="I45" i="6"/>
  <c r="I10" i="6"/>
  <c r="C8" i="8" s="1"/>
  <c r="S45" i="5"/>
  <c r="S10" i="5"/>
  <c r="D9" i="8" s="1"/>
  <c r="I45" i="5"/>
  <c r="I10" i="5"/>
  <c r="C9" i="8" s="1"/>
  <c r="X10" i="1"/>
  <c r="W10" i="1"/>
  <c r="V10" i="1"/>
  <c r="U10" i="1"/>
  <c r="T10" i="1"/>
  <c r="S10" i="1"/>
  <c r="Y9" i="1"/>
  <c r="Y8" i="1"/>
  <c r="Y7" i="1"/>
  <c r="Y6" i="1"/>
  <c r="P39" i="1"/>
  <c r="P40" i="1"/>
  <c r="P41" i="1"/>
  <c r="P42" i="1"/>
  <c r="P30" i="1"/>
  <c r="P31" i="1"/>
  <c r="P32" i="1"/>
  <c r="P33" i="1"/>
  <c r="P22" i="1"/>
  <c r="P23" i="1"/>
  <c r="P24" i="1"/>
  <c r="P25" i="1"/>
  <c r="P14" i="1"/>
  <c r="P15" i="1"/>
  <c r="P16" i="1"/>
  <c r="P17" i="1"/>
  <c r="P6" i="1"/>
  <c r="P7" i="1"/>
  <c r="P8" i="1"/>
  <c r="P9" i="1"/>
  <c r="H39" i="1"/>
  <c r="H40" i="1"/>
  <c r="H41" i="1"/>
  <c r="H42" i="1"/>
  <c r="H6" i="1"/>
  <c r="H7" i="1"/>
  <c r="H8" i="1"/>
  <c r="H9" i="1"/>
  <c r="H30" i="1"/>
  <c r="H31" i="1"/>
  <c r="H32" i="1"/>
  <c r="H22" i="1"/>
  <c r="H23" i="1"/>
  <c r="H24" i="1"/>
  <c r="H25" i="1"/>
  <c r="H14" i="1"/>
  <c r="H15" i="1"/>
  <c r="H16" i="1"/>
  <c r="H17" i="1"/>
  <c r="D43" i="1"/>
  <c r="D34" i="1"/>
  <c r="D26" i="1"/>
  <c r="D18" i="1"/>
  <c r="D10" i="1"/>
  <c r="P15" i="8" l="1"/>
  <c r="Y10" i="1"/>
  <c r="K43" i="1" l="1"/>
  <c r="B43" i="1"/>
  <c r="C43" i="1"/>
  <c r="F34" i="1"/>
  <c r="E34" i="1"/>
  <c r="C34" i="1"/>
  <c r="B34" i="1"/>
  <c r="G26" i="1"/>
  <c r="F26" i="1"/>
  <c r="E26" i="1"/>
  <c r="C26" i="1"/>
  <c r="B26" i="1"/>
  <c r="G18" i="1"/>
  <c r="F18" i="1"/>
  <c r="E18" i="1"/>
  <c r="C18" i="1"/>
  <c r="B18" i="1"/>
  <c r="G10" i="1"/>
  <c r="F10" i="1"/>
  <c r="E10" i="1"/>
  <c r="C10" i="1"/>
  <c r="B10" i="1"/>
  <c r="O34" i="1"/>
  <c r="N34" i="1"/>
  <c r="M34" i="1"/>
  <c r="L34" i="1"/>
  <c r="K34" i="1"/>
  <c r="O26" i="1"/>
  <c r="N26" i="1"/>
  <c r="M26" i="1"/>
  <c r="L26" i="1"/>
  <c r="K26" i="1"/>
  <c r="O18" i="1"/>
  <c r="N18" i="1"/>
  <c r="M18" i="1"/>
  <c r="L18" i="1"/>
  <c r="K18" i="1"/>
  <c r="O10" i="1"/>
  <c r="N10" i="1"/>
  <c r="M10" i="1"/>
  <c r="L10" i="1"/>
  <c r="K10" i="1"/>
  <c r="P18" i="1" l="1"/>
  <c r="P34" i="1"/>
  <c r="H18" i="1"/>
  <c r="P10" i="1"/>
  <c r="D10" i="8" s="1"/>
  <c r="D15" i="8" s="1"/>
  <c r="F15" i="8" s="1"/>
  <c r="P26" i="1"/>
  <c r="H10" i="1"/>
  <c r="C10" i="8" s="1"/>
  <c r="C15" i="8" s="1"/>
  <c r="H26" i="1"/>
  <c r="P45" i="1" l="1"/>
  <c r="Z20" i="14" l="1"/>
</calcChain>
</file>

<file path=xl/sharedStrings.xml><?xml version="1.0" encoding="utf-8"?>
<sst xmlns="http://schemas.openxmlformats.org/spreadsheetml/2006/main" count="1563" uniqueCount="79">
  <si>
    <t>Affordable Housing Mix Breakdown Starts &amp; Completions</t>
  </si>
  <si>
    <t xml:space="preserve">This spreadsheet explains the number of starts and completions that are within the affordable housing remit as supplied by S106 contributions and 100% affordable housing developments. </t>
  </si>
  <si>
    <t>A start is where a plot has begun building</t>
  </si>
  <si>
    <t>A completion is where a plot has finished construction and is ready to move into.</t>
  </si>
  <si>
    <t xml:space="preserve">There is a table that explains the number of plots that are under construction at the end of the present quarter.  This is the  number of plots that are physically being built at the end of the quarter.  </t>
  </si>
  <si>
    <t>An affordable plot is one that is set aside for sale as a shared ownership property, for rent at 80% of market rental value (affordable rent) and social rent that is 50% of market rental value. It is also a plot that is sold at 30% of the market value to first time buyers (First Homes).</t>
  </si>
  <si>
    <t xml:space="preserve">Policy HN2 of Plan:MK states that all major development (over 10 plots) must have 31% of plots built as affordable.  </t>
  </si>
  <si>
    <t xml:space="preserve">Each table breaks down the sub-tenue further into house size by number of bedrooms.  This helps to monitor the housing mix and allows the Council see where the need is for future developments. </t>
  </si>
  <si>
    <t xml:space="preserve">All data is initially taken from planning applications given by the developer and monitored by site visits every quarter. </t>
  </si>
  <si>
    <t xml:space="preserve">Totals For Affordable Housing </t>
  </si>
  <si>
    <t xml:space="preserve">Total All Affordable Units </t>
  </si>
  <si>
    <t>Total Affordable Rent Completions by Housing Mix</t>
  </si>
  <si>
    <t>Total Social Rent Completions by Housing Mix</t>
  </si>
  <si>
    <t>Affordable Housing Totals</t>
  </si>
  <si>
    <t>Starts</t>
  </si>
  <si>
    <t>Completions</t>
  </si>
  <si>
    <t>Annualised Total</t>
  </si>
  <si>
    <t>% Total of Plan Period</t>
  </si>
  <si>
    <t>1BF</t>
  </si>
  <si>
    <t>2BF</t>
  </si>
  <si>
    <t>3BF</t>
  </si>
  <si>
    <t>1BH</t>
  </si>
  <si>
    <t>2BH</t>
  </si>
  <si>
    <t>3BH</t>
  </si>
  <si>
    <t>4BH</t>
  </si>
  <si>
    <t>Total</t>
  </si>
  <si>
    <t>Affordable Rent</t>
  </si>
  <si>
    <t>Social Rent</t>
  </si>
  <si>
    <t>Shared Ownership</t>
  </si>
  <si>
    <t>Discount Market Rent</t>
  </si>
  <si>
    <t>First Homes</t>
  </si>
  <si>
    <t>Unknown Tenure</t>
  </si>
  <si>
    <t>2022-2023</t>
  </si>
  <si>
    <t>2023-2024</t>
  </si>
  <si>
    <t>Total Shared Ownership Completions by Housing Mix</t>
  </si>
  <si>
    <t>Total Unknown Tenure Completions by Housing MIx</t>
  </si>
  <si>
    <t>Total Discount Market Rent Completions by Housing Mix</t>
  </si>
  <si>
    <t>Total First Homes Completions by Housing Mix</t>
  </si>
  <si>
    <t xml:space="preserve">The Strategic Housing Market Assessment (SHMA) 2017 has established that over the plan period (Plan:MK 2016-2031) there is a requirement to provide an additional 8,200 affordable homes to meet the needs of the Borough.  Although there is no annual target for affordable housing completions, due to the unpridictable nature of housing construction, the total of 8,200 dewllings has been annualised to help identify trends. </t>
  </si>
  <si>
    <t>2016-17</t>
  </si>
  <si>
    <t>2017-18</t>
  </si>
  <si>
    <t>2018-19</t>
  </si>
  <si>
    <t>2019-20</t>
  </si>
  <si>
    <t>2020-2021</t>
  </si>
  <si>
    <t>2021-2022</t>
  </si>
  <si>
    <t>2010-11</t>
  </si>
  <si>
    <t>2011-12</t>
  </si>
  <si>
    <t>2012-13</t>
  </si>
  <si>
    <t>2013-14</t>
  </si>
  <si>
    <t>2014-15</t>
  </si>
  <si>
    <t>2015-16</t>
  </si>
  <si>
    <t>Year 2023-24</t>
  </si>
  <si>
    <t xml:space="preserve">Under Construction </t>
  </si>
  <si>
    <t>4+BH</t>
  </si>
  <si>
    <t>Unknown</t>
  </si>
  <si>
    <t>Q1</t>
  </si>
  <si>
    <t>Q2</t>
  </si>
  <si>
    <t>Q3</t>
  </si>
  <si>
    <t>3+BF</t>
  </si>
  <si>
    <t>Q4</t>
  </si>
  <si>
    <t>Year 2021-2022</t>
  </si>
  <si>
    <t xml:space="preserve">* Unknown tenure is 70 temporary social accommodation units </t>
  </si>
  <si>
    <t>Unknown*</t>
  </si>
  <si>
    <t>Year 2020-2021</t>
  </si>
  <si>
    <t>Total UC at end Q3</t>
  </si>
  <si>
    <t xml:space="preserve">Discount Market Rent </t>
  </si>
  <si>
    <t>Year 2019-2020</t>
  </si>
  <si>
    <t>Under Construction</t>
  </si>
  <si>
    <t>Total UC at end of Q4</t>
  </si>
  <si>
    <t>Year 2018-2019</t>
  </si>
  <si>
    <t>Total UC at end Q4</t>
  </si>
  <si>
    <t>Year 2017-2018</t>
  </si>
  <si>
    <t>Year 2016-2017</t>
  </si>
  <si>
    <t>(Data not avaliable)</t>
  </si>
  <si>
    <t>[Year]</t>
  </si>
  <si>
    <t>2024-2025</t>
  </si>
  <si>
    <t>Total Reduced Cost / Discount Market Rent Completions by Housing Mix</t>
  </si>
  <si>
    <t>2025-2026*</t>
  </si>
  <si>
    <t>* = Current monitoring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</si>
</sst>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2"/>
      <color theme="1"/>
      <name val="Arial"/>
      <family val="2"/>
    </font>
    <font>
      <b/>
      <sz val="12"/>
      <color theme="1"/>
      <name val="Arial"/>
      <family val="2"/>
    </font>
    <font>
      <b/>
      <sz val="18"/>
      <color theme="1"/>
      <name val="Arial"/>
      <family val="2"/>
    </font>
    <font>
      <b/>
      <sz val="14"/>
      <color theme="1"/>
      <name val="Arial"/>
      <family val="2"/>
    </font>
    <font>
      <sz val="12"/>
      <color theme="1"/>
      <name val="Arial"/>
      <family val="2"/>
    </font>
    <font>
      <b/>
      <u/>
      <sz val="12"/>
      <color theme="1"/>
      <name val="Arial"/>
      <family val="2"/>
    </font>
    <font>
      <sz val="8"/>
      <name val="Arial"/>
      <family val="2"/>
    </font>
    <font>
      <b/>
      <sz val="11"/>
      <color theme="1"/>
      <name val="Arial"/>
      <family val="2"/>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4" fillId="0" borderId="0"/>
  </cellStyleXfs>
  <cellXfs count="22">
    <xf numFmtId="0" fontId="0" fillId="0" borderId="0" xfId="0"/>
    <xf numFmtId="0" fontId="0" fillId="2" borderId="0" xfId="0" applyFill="1"/>
    <xf numFmtId="0" fontId="2" fillId="0" borderId="0" xfId="0" applyFont="1"/>
    <xf numFmtId="0" fontId="3" fillId="0" borderId="0" xfId="0" applyFont="1"/>
    <xf numFmtId="0" fontId="1" fillId="0" borderId="0" xfId="0" applyFont="1"/>
    <xf numFmtId="0" fontId="0" fillId="0" borderId="0" xfId="0" applyAlignment="1">
      <alignment wrapText="1"/>
    </xf>
    <xf numFmtId="0" fontId="0" fillId="2" borderId="1" xfId="0" applyFill="1" applyBorder="1"/>
    <xf numFmtId="0" fontId="1" fillId="2" borderId="1" xfId="0" applyFont="1" applyFill="1" applyBorder="1"/>
    <xf numFmtId="0" fontId="0" fillId="2" borderId="2" xfId="0" applyFill="1" applyBorder="1"/>
    <xf numFmtId="0" fontId="0" fillId="0" borderId="1" xfId="0" applyBorder="1"/>
    <xf numFmtId="0" fontId="5" fillId="0" borderId="0" xfId="0" applyFont="1"/>
    <xf numFmtId="0" fontId="1" fillId="0" borderId="0" xfId="0" applyFont="1" applyAlignment="1">
      <alignment wrapText="1"/>
    </xf>
    <xf numFmtId="164" fontId="1" fillId="2" borderId="1" xfId="0" applyNumberFormat="1" applyFont="1" applyFill="1" applyBorder="1"/>
    <xf numFmtId="0" fontId="0" fillId="0" borderId="3" xfId="0" applyBorder="1"/>
    <xf numFmtId="0" fontId="0" fillId="0" borderId="4" xfId="0" applyBorder="1"/>
    <xf numFmtId="0" fontId="0" fillId="0" borderId="4" xfId="0" applyBorder="1" applyAlignment="1">
      <alignment wrapText="1"/>
    </xf>
    <xf numFmtId="0" fontId="0" fillId="0" borderId="1" xfId="0" applyBorder="1" applyAlignment="1">
      <alignment horizontal="right"/>
    </xf>
    <xf numFmtId="0" fontId="2" fillId="0" borderId="0" xfId="0" applyFont="1"/>
    <xf numFmtId="0" fontId="1" fillId="0" borderId="0" xfId="0" applyFont="1"/>
    <xf numFmtId="0" fontId="5" fillId="0" borderId="0" xfId="0" applyFont="1" applyAlignment="1">
      <alignment horizontal="center"/>
    </xf>
    <xf numFmtId="0" fontId="7" fillId="0" borderId="0" xfId="0" applyFont="1" applyAlignment="1">
      <alignment horizontal="left"/>
    </xf>
    <xf numFmtId="0" fontId="0" fillId="0" borderId="0" xfId="0" applyAlignment="1">
      <alignment wrapText="1"/>
    </xf>
  </cellXfs>
  <cellStyles count="2">
    <cellStyle name="Normal" xfId="0" builtinId="0"/>
    <cellStyle name="Normal 2" xfId="1" xr:uid="{9DD588C5-5FA2-46BD-9B8B-50985A2E1D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a:t>Affordable</a:t>
            </a:r>
            <a:r>
              <a:rPr lang="en-GB" sz="1100" baseline="0"/>
              <a:t> Housing Completions</a:t>
            </a:r>
            <a:endParaRPr lang="en-GB"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1"/>
          <c:order val="0"/>
          <c:tx>
            <c:strRef>
              <c:f>MKNewCity!$D$5</c:f>
              <c:strCache>
                <c:ptCount val="1"/>
                <c:pt idx="0">
                  <c:v>Completions</c:v>
                </c:pt>
              </c:strCache>
            </c:strRef>
          </c:tx>
          <c:spPr>
            <a:ln w="28575" cap="rnd">
              <a:solidFill>
                <a:schemeClr val="accent2"/>
              </a:solidFill>
              <a:round/>
            </a:ln>
            <a:effectLst/>
          </c:spPr>
          <c:marker>
            <c:symbol val="none"/>
          </c:marker>
          <c:cat>
            <c:strRef>
              <c:f>MKNewCity!$B$6:$B$9</c:f>
              <c:strCache>
                <c:ptCount val="4"/>
                <c:pt idx="0">
                  <c:v>2022-2023</c:v>
                </c:pt>
                <c:pt idx="1">
                  <c:v>2023-2024</c:v>
                </c:pt>
                <c:pt idx="2">
                  <c:v>2024-2025</c:v>
                </c:pt>
                <c:pt idx="3">
                  <c:v>2025-2026*</c:v>
                </c:pt>
              </c:strCache>
            </c:strRef>
          </c:cat>
          <c:val>
            <c:numRef>
              <c:f>MKNewCity!$D$6:$D$9</c:f>
              <c:numCache>
                <c:formatCode>General</c:formatCode>
                <c:ptCount val="4"/>
                <c:pt idx="0">
                  <c:v>676</c:v>
                </c:pt>
                <c:pt idx="1">
                  <c:v>698</c:v>
                </c:pt>
                <c:pt idx="2">
                  <c:v>397</c:v>
                </c:pt>
                <c:pt idx="3">
                  <c:v>390</c:v>
                </c:pt>
              </c:numCache>
            </c:numRef>
          </c:val>
          <c:smooth val="0"/>
          <c:extLst>
            <c:ext xmlns:c16="http://schemas.microsoft.com/office/drawing/2014/chart" uri="{C3380CC4-5D6E-409C-BE32-E72D297353CC}">
              <c16:uniqueId val="{00000001-446A-4188-8ECA-67B218D162F8}"/>
            </c:ext>
          </c:extLst>
        </c:ser>
        <c:ser>
          <c:idx val="2"/>
          <c:order val="1"/>
          <c:tx>
            <c:strRef>
              <c:f>MKNewCity!$E$5</c:f>
              <c:strCache>
                <c:ptCount val="1"/>
                <c:pt idx="0">
                  <c:v>Annualised Total</c:v>
                </c:pt>
              </c:strCache>
            </c:strRef>
          </c:tx>
          <c:spPr>
            <a:ln w="28575" cap="rnd">
              <a:solidFill>
                <a:schemeClr val="accent3"/>
              </a:solidFill>
              <a:round/>
            </a:ln>
            <a:effectLst/>
          </c:spPr>
          <c:marker>
            <c:symbol val="none"/>
          </c:marker>
          <c:cat>
            <c:strRef>
              <c:f>MKNewCity!$B$6:$B$9</c:f>
              <c:strCache>
                <c:ptCount val="4"/>
                <c:pt idx="0">
                  <c:v>2022-2023</c:v>
                </c:pt>
                <c:pt idx="1">
                  <c:v>2023-2024</c:v>
                </c:pt>
                <c:pt idx="2">
                  <c:v>2024-2025</c:v>
                </c:pt>
                <c:pt idx="3">
                  <c:v>2025-2026*</c:v>
                </c:pt>
              </c:strCache>
            </c:strRef>
          </c:cat>
          <c:val>
            <c:numRef>
              <c:f>MKNewCity!$E$6:$E$9</c:f>
              <c:numCache>
                <c:formatCode>General</c:formatCode>
                <c:ptCount val="4"/>
                <c:pt idx="0">
                  <c:v>513</c:v>
                </c:pt>
                <c:pt idx="1">
                  <c:v>513</c:v>
                </c:pt>
                <c:pt idx="2">
                  <c:v>513</c:v>
                </c:pt>
                <c:pt idx="3">
                  <c:v>513</c:v>
                </c:pt>
              </c:numCache>
            </c:numRef>
          </c:val>
          <c:smooth val="0"/>
          <c:extLst>
            <c:ext xmlns:c16="http://schemas.microsoft.com/office/drawing/2014/chart" uri="{C3380CC4-5D6E-409C-BE32-E72D297353CC}">
              <c16:uniqueId val="{00000002-446A-4188-8ECA-67B218D162F8}"/>
            </c:ext>
          </c:extLst>
        </c:ser>
        <c:dLbls>
          <c:showLegendKey val="0"/>
          <c:showVal val="0"/>
          <c:showCatName val="0"/>
          <c:showSerName val="0"/>
          <c:showPercent val="0"/>
          <c:showBubbleSize val="0"/>
        </c:dLbls>
        <c:smooth val="0"/>
        <c:axId val="697382960"/>
        <c:axId val="697373392"/>
      </c:lineChart>
      <c:catAx>
        <c:axId val="69738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373392"/>
        <c:crosses val="autoZero"/>
        <c:auto val="1"/>
        <c:lblAlgn val="ctr"/>
        <c:lblOffset val="100"/>
        <c:noMultiLvlLbl val="0"/>
      </c:catAx>
      <c:valAx>
        <c:axId val="697373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382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'2021-2022'!$K$6</c:f>
              <c:strCache>
                <c:ptCount val="1"/>
                <c:pt idx="0">
                  <c:v>Affordable Rent</c:v>
                </c:pt>
              </c:strCache>
            </c:strRef>
          </c:tx>
          <c:spPr>
            <a:solidFill>
              <a:schemeClr val="accent1"/>
            </a:solidFill>
            <a:ln>
              <a:noFill/>
            </a:ln>
            <a:effectLst/>
          </c:spPr>
          <c:invertIfNegative val="0"/>
          <c:cat>
            <c:strRef>
              <c:f>'2021-2022'!$L$5:$R$5</c:f>
              <c:strCache>
                <c:ptCount val="7"/>
                <c:pt idx="0">
                  <c:v>1BF</c:v>
                </c:pt>
                <c:pt idx="1">
                  <c:v>2BF</c:v>
                </c:pt>
                <c:pt idx="2">
                  <c:v>3BF</c:v>
                </c:pt>
                <c:pt idx="3">
                  <c:v>1BH</c:v>
                </c:pt>
                <c:pt idx="4">
                  <c:v>2BH</c:v>
                </c:pt>
                <c:pt idx="5">
                  <c:v>3BH</c:v>
                </c:pt>
                <c:pt idx="6">
                  <c:v>4BH</c:v>
                </c:pt>
              </c:strCache>
            </c:strRef>
          </c:cat>
          <c:val>
            <c:numRef>
              <c:f>'2021-2022'!$L$6:$R$6</c:f>
              <c:numCache>
                <c:formatCode>General</c:formatCode>
                <c:ptCount val="7"/>
                <c:pt idx="0">
                  <c:v>76</c:v>
                </c:pt>
                <c:pt idx="1">
                  <c:v>114</c:v>
                </c:pt>
                <c:pt idx="2">
                  <c:v>0</c:v>
                </c:pt>
                <c:pt idx="3">
                  <c:v>4</c:v>
                </c:pt>
                <c:pt idx="4">
                  <c:v>65</c:v>
                </c:pt>
                <c:pt idx="5">
                  <c:v>43</c:v>
                </c:pt>
                <c:pt idx="6">
                  <c:v>24</c:v>
                </c:pt>
              </c:numCache>
            </c:numRef>
          </c:val>
          <c:extLst>
            <c:ext xmlns:c16="http://schemas.microsoft.com/office/drawing/2014/chart" uri="{C3380CC4-5D6E-409C-BE32-E72D297353CC}">
              <c16:uniqueId val="{00000000-F0CE-4244-BD49-4770A4B317DB}"/>
            </c:ext>
          </c:extLst>
        </c:ser>
        <c:ser>
          <c:idx val="1"/>
          <c:order val="1"/>
          <c:tx>
            <c:strRef>
              <c:f>'2021-2022'!$K$7</c:f>
              <c:strCache>
                <c:ptCount val="1"/>
                <c:pt idx="0">
                  <c:v>Shared Ownership</c:v>
                </c:pt>
              </c:strCache>
            </c:strRef>
          </c:tx>
          <c:spPr>
            <a:solidFill>
              <a:schemeClr val="accent2"/>
            </a:solidFill>
            <a:ln>
              <a:noFill/>
            </a:ln>
            <a:effectLst/>
          </c:spPr>
          <c:invertIfNegative val="0"/>
          <c:cat>
            <c:strRef>
              <c:f>'2021-2022'!$L$5:$R$5</c:f>
              <c:strCache>
                <c:ptCount val="7"/>
                <c:pt idx="0">
                  <c:v>1BF</c:v>
                </c:pt>
                <c:pt idx="1">
                  <c:v>2BF</c:v>
                </c:pt>
                <c:pt idx="2">
                  <c:v>3BF</c:v>
                </c:pt>
                <c:pt idx="3">
                  <c:v>1BH</c:v>
                </c:pt>
                <c:pt idx="4">
                  <c:v>2BH</c:v>
                </c:pt>
                <c:pt idx="5">
                  <c:v>3BH</c:v>
                </c:pt>
                <c:pt idx="6">
                  <c:v>4BH</c:v>
                </c:pt>
              </c:strCache>
            </c:strRef>
          </c:cat>
          <c:val>
            <c:numRef>
              <c:f>'2021-2022'!$L$7:$R$7</c:f>
              <c:numCache>
                <c:formatCode>General</c:formatCode>
                <c:ptCount val="7"/>
                <c:pt idx="0">
                  <c:v>38</c:v>
                </c:pt>
                <c:pt idx="1">
                  <c:v>84</c:v>
                </c:pt>
                <c:pt idx="2">
                  <c:v>1</c:v>
                </c:pt>
                <c:pt idx="3">
                  <c:v>0</c:v>
                </c:pt>
                <c:pt idx="4">
                  <c:v>34</c:v>
                </c:pt>
                <c:pt idx="5">
                  <c:v>45</c:v>
                </c:pt>
                <c:pt idx="6">
                  <c:v>2</c:v>
                </c:pt>
              </c:numCache>
            </c:numRef>
          </c:val>
          <c:extLst>
            <c:ext xmlns:c16="http://schemas.microsoft.com/office/drawing/2014/chart" uri="{C3380CC4-5D6E-409C-BE32-E72D297353CC}">
              <c16:uniqueId val="{00000001-F0CE-4244-BD49-4770A4B317DB}"/>
            </c:ext>
          </c:extLst>
        </c:ser>
        <c:ser>
          <c:idx val="2"/>
          <c:order val="2"/>
          <c:tx>
            <c:strRef>
              <c:f>'2021-2022'!$K$8</c:f>
              <c:strCache>
                <c:ptCount val="1"/>
                <c:pt idx="0">
                  <c:v>Social Rent</c:v>
                </c:pt>
              </c:strCache>
            </c:strRef>
          </c:tx>
          <c:spPr>
            <a:solidFill>
              <a:schemeClr val="accent3"/>
            </a:solidFill>
            <a:ln>
              <a:noFill/>
            </a:ln>
            <a:effectLst/>
          </c:spPr>
          <c:invertIfNegative val="0"/>
          <c:cat>
            <c:strRef>
              <c:f>'2021-2022'!$L$5:$R$5</c:f>
              <c:strCache>
                <c:ptCount val="7"/>
                <c:pt idx="0">
                  <c:v>1BF</c:v>
                </c:pt>
                <c:pt idx="1">
                  <c:v>2BF</c:v>
                </c:pt>
                <c:pt idx="2">
                  <c:v>3BF</c:v>
                </c:pt>
                <c:pt idx="3">
                  <c:v>1BH</c:v>
                </c:pt>
                <c:pt idx="4">
                  <c:v>2BH</c:v>
                </c:pt>
                <c:pt idx="5">
                  <c:v>3BH</c:v>
                </c:pt>
                <c:pt idx="6">
                  <c:v>4BH</c:v>
                </c:pt>
              </c:strCache>
            </c:strRef>
          </c:cat>
          <c:val>
            <c:numRef>
              <c:f>'2021-2022'!$L$8:$R$8</c:f>
              <c:numCache>
                <c:formatCode>General</c:formatCode>
                <c:ptCount val="7"/>
                <c:pt idx="0">
                  <c:v>17</c:v>
                </c:pt>
                <c:pt idx="1">
                  <c:v>29</c:v>
                </c:pt>
                <c:pt idx="2">
                  <c:v>1</c:v>
                </c:pt>
                <c:pt idx="3">
                  <c:v>0</c:v>
                </c:pt>
                <c:pt idx="4">
                  <c:v>7</c:v>
                </c:pt>
                <c:pt idx="5">
                  <c:v>15</c:v>
                </c:pt>
                <c:pt idx="6">
                  <c:v>2</c:v>
                </c:pt>
              </c:numCache>
            </c:numRef>
          </c:val>
          <c:extLst>
            <c:ext xmlns:c16="http://schemas.microsoft.com/office/drawing/2014/chart" uri="{C3380CC4-5D6E-409C-BE32-E72D297353CC}">
              <c16:uniqueId val="{00000002-F0CE-4244-BD49-4770A4B317DB}"/>
            </c:ext>
          </c:extLst>
        </c:ser>
        <c:ser>
          <c:idx val="3"/>
          <c:order val="3"/>
          <c:tx>
            <c:strRef>
              <c:f>'2021-2022'!$K$9</c:f>
              <c:strCache>
                <c:ptCount val="1"/>
                <c:pt idx="0">
                  <c:v>Discount Market Rent</c:v>
                </c:pt>
              </c:strCache>
            </c:strRef>
          </c:tx>
          <c:spPr>
            <a:solidFill>
              <a:schemeClr val="accent4"/>
            </a:solidFill>
            <a:ln>
              <a:noFill/>
            </a:ln>
            <a:effectLst/>
          </c:spPr>
          <c:invertIfNegative val="0"/>
          <c:cat>
            <c:strRef>
              <c:f>'2021-2022'!$L$5:$R$5</c:f>
              <c:strCache>
                <c:ptCount val="7"/>
                <c:pt idx="0">
                  <c:v>1BF</c:v>
                </c:pt>
                <c:pt idx="1">
                  <c:v>2BF</c:v>
                </c:pt>
                <c:pt idx="2">
                  <c:v>3BF</c:v>
                </c:pt>
                <c:pt idx="3">
                  <c:v>1BH</c:v>
                </c:pt>
                <c:pt idx="4">
                  <c:v>2BH</c:v>
                </c:pt>
                <c:pt idx="5">
                  <c:v>3BH</c:v>
                </c:pt>
                <c:pt idx="6">
                  <c:v>4BH</c:v>
                </c:pt>
              </c:strCache>
            </c:strRef>
          </c:cat>
          <c:val>
            <c:numRef>
              <c:f>'2021-2022'!$L$9:$R$9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F0CE-4244-BD49-4770A4B317DB}"/>
            </c:ext>
          </c:extLst>
        </c:ser>
        <c:ser>
          <c:idx val="4"/>
          <c:order val="4"/>
          <c:tx>
            <c:strRef>
              <c:f>'2021-2022'!$K$10</c:f>
              <c:strCache>
                <c:ptCount val="1"/>
                <c:pt idx="0">
                  <c:v>First Homes</c:v>
                </c:pt>
              </c:strCache>
            </c:strRef>
          </c:tx>
          <c:spPr>
            <a:solidFill>
              <a:schemeClr val="accent5"/>
            </a:solidFill>
            <a:ln>
              <a:noFill/>
            </a:ln>
            <a:effectLst/>
          </c:spPr>
          <c:invertIfNegative val="0"/>
          <c:cat>
            <c:strRef>
              <c:f>'2021-2022'!$L$5:$R$5</c:f>
              <c:strCache>
                <c:ptCount val="7"/>
                <c:pt idx="0">
                  <c:v>1BF</c:v>
                </c:pt>
                <c:pt idx="1">
                  <c:v>2BF</c:v>
                </c:pt>
                <c:pt idx="2">
                  <c:v>3BF</c:v>
                </c:pt>
                <c:pt idx="3">
                  <c:v>1BH</c:v>
                </c:pt>
                <c:pt idx="4">
                  <c:v>2BH</c:v>
                </c:pt>
                <c:pt idx="5">
                  <c:v>3BH</c:v>
                </c:pt>
                <c:pt idx="6">
                  <c:v>4BH</c:v>
                </c:pt>
              </c:strCache>
            </c:strRef>
          </c:cat>
          <c:val>
            <c:numRef>
              <c:f>'2021-2022'!$L$10:$R$10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F0CE-4244-BD49-4770A4B317DB}"/>
            </c:ext>
          </c:extLst>
        </c:ser>
        <c:ser>
          <c:idx val="5"/>
          <c:order val="5"/>
          <c:tx>
            <c:strRef>
              <c:f>'2021-2022'!$K$11</c:f>
              <c:strCache>
                <c:ptCount val="1"/>
                <c:pt idx="0">
                  <c:v>Unknown</c:v>
                </c:pt>
              </c:strCache>
            </c:strRef>
          </c:tx>
          <c:spPr>
            <a:solidFill>
              <a:schemeClr val="accent6"/>
            </a:solidFill>
            <a:ln>
              <a:noFill/>
            </a:ln>
            <a:effectLst/>
          </c:spPr>
          <c:invertIfNegative val="0"/>
          <c:cat>
            <c:strRef>
              <c:f>'2021-2022'!$L$5:$R$5</c:f>
              <c:strCache>
                <c:ptCount val="7"/>
                <c:pt idx="0">
                  <c:v>1BF</c:v>
                </c:pt>
                <c:pt idx="1">
                  <c:v>2BF</c:v>
                </c:pt>
                <c:pt idx="2">
                  <c:v>3BF</c:v>
                </c:pt>
                <c:pt idx="3">
                  <c:v>1BH</c:v>
                </c:pt>
                <c:pt idx="4">
                  <c:v>2BH</c:v>
                </c:pt>
                <c:pt idx="5">
                  <c:v>3BH</c:v>
                </c:pt>
                <c:pt idx="6">
                  <c:v>4BH</c:v>
                </c:pt>
              </c:strCache>
            </c:strRef>
          </c:cat>
          <c:val>
            <c:numRef>
              <c:f>'2021-2022'!$L$11:$R$11</c:f>
              <c:numCache>
                <c:formatCode>General</c:formatCode>
                <c:ptCount val="7"/>
                <c:pt idx="0">
                  <c:v>1</c:v>
                </c:pt>
                <c:pt idx="1">
                  <c:v>6</c:v>
                </c:pt>
                <c:pt idx="2">
                  <c:v>0</c:v>
                </c:pt>
                <c:pt idx="3">
                  <c:v>0</c:v>
                </c:pt>
                <c:pt idx="4">
                  <c:v>6</c:v>
                </c:pt>
                <c:pt idx="5">
                  <c:v>3</c:v>
                </c:pt>
                <c:pt idx="6">
                  <c:v>2</c:v>
                </c:pt>
              </c:numCache>
            </c:numRef>
          </c:val>
          <c:extLst>
            <c:ext xmlns:c16="http://schemas.microsoft.com/office/drawing/2014/chart" uri="{C3380CC4-5D6E-409C-BE32-E72D297353CC}">
              <c16:uniqueId val="{00000005-F0CE-4244-BD49-4770A4B317DB}"/>
            </c:ext>
          </c:extLst>
        </c:ser>
        <c:dLbls>
          <c:showLegendKey val="0"/>
          <c:showVal val="0"/>
          <c:showCatName val="0"/>
          <c:showSerName val="0"/>
          <c:showPercent val="0"/>
          <c:showBubbleSize val="0"/>
        </c:dLbls>
        <c:gapWidth val="182"/>
        <c:axId val="1851983007"/>
        <c:axId val="1857683887"/>
      </c:barChart>
      <c:catAx>
        <c:axId val="185198300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7683887"/>
        <c:crosses val="autoZero"/>
        <c:auto val="1"/>
        <c:lblAlgn val="ctr"/>
        <c:lblOffset val="100"/>
        <c:noMultiLvlLbl val="0"/>
      </c:catAx>
      <c:valAx>
        <c:axId val="18576838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1983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Affordable</a:t>
            </a:r>
            <a:r>
              <a:rPr lang="en-GB" baseline="0"/>
              <a:t> Under Construction</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'2021-2022'!$U$6</c:f>
              <c:strCache>
                <c:ptCount val="1"/>
                <c:pt idx="0">
                  <c:v>Affordable Rent</c:v>
                </c:pt>
              </c:strCache>
            </c:strRef>
          </c:tx>
          <c:spPr>
            <a:solidFill>
              <a:schemeClr val="accent1"/>
            </a:solidFill>
            <a:ln>
              <a:noFill/>
            </a:ln>
            <a:effectLst/>
          </c:spPr>
          <c:invertIfNegative val="0"/>
          <c:cat>
            <c:strRef>
              <c:f>'2021-2022'!$V$5:$AB$5</c:f>
              <c:strCache>
                <c:ptCount val="7"/>
                <c:pt idx="0">
                  <c:v>1BF</c:v>
                </c:pt>
                <c:pt idx="1">
                  <c:v>2BF</c:v>
                </c:pt>
                <c:pt idx="2">
                  <c:v>3BF</c:v>
                </c:pt>
                <c:pt idx="3">
                  <c:v>1BH</c:v>
                </c:pt>
                <c:pt idx="4">
                  <c:v>2BH</c:v>
                </c:pt>
                <c:pt idx="5">
                  <c:v>3BH</c:v>
                </c:pt>
                <c:pt idx="6">
                  <c:v>4+BH</c:v>
                </c:pt>
              </c:strCache>
            </c:strRef>
          </c:cat>
          <c:val>
            <c:numRef>
              <c:f>'2021-2022'!$V$6:$AB$6</c:f>
              <c:numCache>
                <c:formatCode>General</c:formatCode>
                <c:ptCount val="7"/>
                <c:pt idx="0">
                  <c:v>49</c:v>
                </c:pt>
                <c:pt idx="1">
                  <c:v>126</c:v>
                </c:pt>
                <c:pt idx="2">
                  <c:v>0</c:v>
                </c:pt>
                <c:pt idx="3">
                  <c:v>0</c:v>
                </c:pt>
                <c:pt idx="4">
                  <c:v>83</c:v>
                </c:pt>
                <c:pt idx="5">
                  <c:v>44</c:v>
                </c:pt>
                <c:pt idx="6">
                  <c:v>11</c:v>
                </c:pt>
              </c:numCache>
            </c:numRef>
          </c:val>
          <c:extLst>
            <c:ext xmlns:c16="http://schemas.microsoft.com/office/drawing/2014/chart" uri="{C3380CC4-5D6E-409C-BE32-E72D297353CC}">
              <c16:uniqueId val="{00000000-99EB-4D3E-8A76-7DE959F6D57C}"/>
            </c:ext>
          </c:extLst>
        </c:ser>
        <c:ser>
          <c:idx val="1"/>
          <c:order val="1"/>
          <c:tx>
            <c:strRef>
              <c:f>'2021-2022'!$U$7</c:f>
              <c:strCache>
                <c:ptCount val="1"/>
                <c:pt idx="0">
                  <c:v>Shared Ownership</c:v>
                </c:pt>
              </c:strCache>
            </c:strRef>
          </c:tx>
          <c:spPr>
            <a:solidFill>
              <a:schemeClr val="accent2"/>
            </a:solidFill>
            <a:ln>
              <a:noFill/>
            </a:ln>
            <a:effectLst/>
          </c:spPr>
          <c:invertIfNegative val="0"/>
          <c:cat>
            <c:strRef>
              <c:f>'2021-2022'!$V$5:$AB$5</c:f>
              <c:strCache>
                <c:ptCount val="7"/>
                <c:pt idx="0">
                  <c:v>1BF</c:v>
                </c:pt>
                <c:pt idx="1">
                  <c:v>2BF</c:v>
                </c:pt>
                <c:pt idx="2">
                  <c:v>3BF</c:v>
                </c:pt>
                <c:pt idx="3">
                  <c:v>1BH</c:v>
                </c:pt>
                <c:pt idx="4">
                  <c:v>2BH</c:v>
                </c:pt>
                <c:pt idx="5">
                  <c:v>3BH</c:v>
                </c:pt>
                <c:pt idx="6">
                  <c:v>4+BH</c:v>
                </c:pt>
              </c:strCache>
            </c:strRef>
          </c:cat>
          <c:val>
            <c:numRef>
              <c:f>'2021-2022'!$V$7:$AB$7</c:f>
              <c:numCache>
                <c:formatCode>General</c:formatCode>
                <c:ptCount val="7"/>
                <c:pt idx="0">
                  <c:v>22</c:v>
                </c:pt>
                <c:pt idx="1">
                  <c:v>57</c:v>
                </c:pt>
                <c:pt idx="2">
                  <c:v>0</c:v>
                </c:pt>
                <c:pt idx="3">
                  <c:v>0</c:v>
                </c:pt>
                <c:pt idx="4">
                  <c:v>50</c:v>
                </c:pt>
                <c:pt idx="5">
                  <c:v>69</c:v>
                </c:pt>
                <c:pt idx="6">
                  <c:v>7</c:v>
                </c:pt>
              </c:numCache>
            </c:numRef>
          </c:val>
          <c:extLst>
            <c:ext xmlns:c16="http://schemas.microsoft.com/office/drawing/2014/chart" uri="{C3380CC4-5D6E-409C-BE32-E72D297353CC}">
              <c16:uniqueId val="{00000001-99EB-4D3E-8A76-7DE959F6D57C}"/>
            </c:ext>
          </c:extLst>
        </c:ser>
        <c:ser>
          <c:idx val="2"/>
          <c:order val="2"/>
          <c:tx>
            <c:strRef>
              <c:f>'2021-2022'!$U$8</c:f>
              <c:strCache>
                <c:ptCount val="1"/>
                <c:pt idx="0">
                  <c:v>Social Rent</c:v>
                </c:pt>
              </c:strCache>
            </c:strRef>
          </c:tx>
          <c:spPr>
            <a:solidFill>
              <a:schemeClr val="accent3"/>
            </a:solidFill>
            <a:ln>
              <a:noFill/>
            </a:ln>
            <a:effectLst/>
          </c:spPr>
          <c:invertIfNegative val="0"/>
          <c:cat>
            <c:strRef>
              <c:f>'2021-2022'!$V$5:$AB$5</c:f>
              <c:strCache>
                <c:ptCount val="7"/>
                <c:pt idx="0">
                  <c:v>1BF</c:v>
                </c:pt>
                <c:pt idx="1">
                  <c:v>2BF</c:v>
                </c:pt>
                <c:pt idx="2">
                  <c:v>3BF</c:v>
                </c:pt>
                <c:pt idx="3">
                  <c:v>1BH</c:v>
                </c:pt>
                <c:pt idx="4">
                  <c:v>2BH</c:v>
                </c:pt>
                <c:pt idx="5">
                  <c:v>3BH</c:v>
                </c:pt>
                <c:pt idx="6">
                  <c:v>4+BH</c:v>
                </c:pt>
              </c:strCache>
            </c:strRef>
          </c:cat>
          <c:val>
            <c:numRef>
              <c:f>'2021-2022'!$V$8:$AB$8</c:f>
              <c:numCache>
                <c:formatCode>General</c:formatCode>
                <c:ptCount val="7"/>
                <c:pt idx="0">
                  <c:v>30</c:v>
                </c:pt>
                <c:pt idx="1">
                  <c:v>44</c:v>
                </c:pt>
                <c:pt idx="2">
                  <c:v>0</c:v>
                </c:pt>
                <c:pt idx="3">
                  <c:v>0</c:v>
                </c:pt>
                <c:pt idx="4">
                  <c:v>11</c:v>
                </c:pt>
                <c:pt idx="5">
                  <c:v>0</c:v>
                </c:pt>
                <c:pt idx="6">
                  <c:v>2</c:v>
                </c:pt>
              </c:numCache>
            </c:numRef>
          </c:val>
          <c:extLst>
            <c:ext xmlns:c16="http://schemas.microsoft.com/office/drawing/2014/chart" uri="{C3380CC4-5D6E-409C-BE32-E72D297353CC}">
              <c16:uniqueId val="{00000002-99EB-4D3E-8A76-7DE959F6D57C}"/>
            </c:ext>
          </c:extLst>
        </c:ser>
        <c:ser>
          <c:idx val="3"/>
          <c:order val="3"/>
          <c:tx>
            <c:strRef>
              <c:f>'2021-2022'!$U$9</c:f>
              <c:strCache>
                <c:ptCount val="1"/>
                <c:pt idx="0">
                  <c:v>Discount Market Rent</c:v>
                </c:pt>
              </c:strCache>
            </c:strRef>
          </c:tx>
          <c:spPr>
            <a:solidFill>
              <a:schemeClr val="accent4"/>
            </a:solidFill>
            <a:ln>
              <a:noFill/>
            </a:ln>
            <a:effectLst/>
          </c:spPr>
          <c:invertIfNegative val="0"/>
          <c:cat>
            <c:strRef>
              <c:f>'2021-2022'!$V$5:$AB$5</c:f>
              <c:strCache>
                <c:ptCount val="7"/>
                <c:pt idx="0">
                  <c:v>1BF</c:v>
                </c:pt>
                <c:pt idx="1">
                  <c:v>2BF</c:v>
                </c:pt>
                <c:pt idx="2">
                  <c:v>3BF</c:v>
                </c:pt>
                <c:pt idx="3">
                  <c:v>1BH</c:v>
                </c:pt>
                <c:pt idx="4">
                  <c:v>2BH</c:v>
                </c:pt>
                <c:pt idx="5">
                  <c:v>3BH</c:v>
                </c:pt>
                <c:pt idx="6">
                  <c:v>4+BH</c:v>
                </c:pt>
              </c:strCache>
            </c:strRef>
          </c:cat>
          <c:val>
            <c:numRef>
              <c:f>'2021-2022'!$V$9:$AB$9</c:f>
              <c:numCache>
                <c:formatCode>General</c:formatCode>
                <c:ptCount val="7"/>
                <c:pt idx="0">
                  <c:v>14</c:v>
                </c:pt>
                <c:pt idx="1">
                  <c:v>14</c:v>
                </c:pt>
                <c:pt idx="2">
                  <c:v>1</c:v>
                </c:pt>
                <c:pt idx="3">
                  <c:v>0</c:v>
                </c:pt>
                <c:pt idx="4">
                  <c:v>0</c:v>
                </c:pt>
                <c:pt idx="5">
                  <c:v>0</c:v>
                </c:pt>
                <c:pt idx="6">
                  <c:v>0</c:v>
                </c:pt>
              </c:numCache>
            </c:numRef>
          </c:val>
          <c:extLst>
            <c:ext xmlns:c16="http://schemas.microsoft.com/office/drawing/2014/chart" uri="{C3380CC4-5D6E-409C-BE32-E72D297353CC}">
              <c16:uniqueId val="{00000003-99EB-4D3E-8A76-7DE959F6D57C}"/>
            </c:ext>
          </c:extLst>
        </c:ser>
        <c:ser>
          <c:idx val="4"/>
          <c:order val="4"/>
          <c:tx>
            <c:strRef>
              <c:f>'2021-2022'!$U$10</c:f>
              <c:strCache>
                <c:ptCount val="1"/>
                <c:pt idx="0">
                  <c:v>First Homes</c:v>
                </c:pt>
              </c:strCache>
            </c:strRef>
          </c:tx>
          <c:spPr>
            <a:solidFill>
              <a:schemeClr val="accent5"/>
            </a:solidFill>
            <a:ln>
              <a:noFill/>
            </a:ln>
            <a:effectLst/>
          </c:spPr>
          <c:invertIfNegative val="0"/>
          <c:cat>
            <c:strRef>
              <c:f>'2021-2022'!$V$5:$AB$5</c:f>
              <c:strCache>
                <c:ptCount val="7"/>
                <c:pt idx="0">
                  <c:v>1BF</c:v>
                </c:pt>
                <c:pt idx="1">
                  <c:v>2BF</c:v>
                </c:pt>
                <c:pt idx="2">
                  <c:v>3BF</c:v>
                </c:pt>
                <c:pt idx="3">
                  <c:v>1BH</c:v>
                </c:pt>
                <c:pt idx="4">
                  <c:v>2BH</c:v>
                </c:pt>
                <c:pt idx="5">
                  <c:v>3BH</c:v>
                </c:pt>
                <c:pt idx="6">
                  <c:v>4+BH</c:v>
                </c:pt>
              </c:strCache>
            </c:strRef>
          </c:cat>
          <c:val>
            <c:numRef>
              <c:f>'2021-2022'!$V$10:$AB$10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99EB-4D3E-8A76-7DE959F6D57C}"/>
            </c:ext>
          </c:extLst>
        </c:ser>
        <c:ser>
          <c:idx val="5"/>
          <c:order val="5"/>
          <c:tx>
            <c:strRef>
              <c:f>'2021-2022'!$U$11</c:f>
              <c:strCache>
                <c:ptCount val="1"/>
                <c:pt idx="0">
                  <c:v>Unknown</c:v>
                </c:pt>
              </c:strCache>
            </c:strRef>
          </c:tx>
          <c:spPr>
            <a:solidFill>
              <a:schemeClr val="accent6"/>
            </a:solidFill>
            <a:ln>
              <a:noFill/>
            </a:ln>
            <a:effectLst/>
          </c:spPr>
          <c:invertIfNegative val="0"/>
          <c:cat>
            <c:strRef>
              <c:f>'2021-2022'!$V$5:$AB$5</c:f>
              <c:strCache>
                <c:ptCount val="7"/>
                <c:pt idx="0">
                  <c:v>1BF</c:v>
                </c:pt>
                <c:pt idx="1">
                  <c:v>2BF</c:v>
                </c:pt>
                <c:pt idx="2">
                  <c:v>3BF</c:v>
                </c:pt>
                <c:pt idx="3">
                  <c:v>1BH</c:v>
                </c:pt>
                <c:pt idx="4">
                  <c:v>2BH</c:v>
                </c:pt>
                <c:pt idx="5">
                  <c:v>3BH</c:v>
                </c:pt>
                <c:pt idx="6">
                  <c:v>4+BH</c:v>
                </c:pt>
              </c:strCache>
            </c:strRef>
          </c:cat>
          <c:val>
            <c:numRef>
              <c:f>'2021-2022'!$V$11:$AB$11</c:f>
              <c:numCache>
                <c:formatCode>General</c:formatCode>
                <c:ptCount val="7"/>
                <c:pt idx="0">
                  <c:v>0</c:v>
                </c:pt>
                <c:pt idx="1">
                  <c:v>0</c:v>
                </c:pt>
                <c:pt idx="2">
                  <c:v>0</c:v>
                </c:pt>
                <c:pt idx="3">
                  <c:v>0</c:v>
                </c:pt>
                <c:pt idx="4">
                  <c:v>0</c:v>
                </c:pt>
                <c:pt idx="5">
                  <c:v>5</c:v>
                </c:pt>
                <c:pt idx="6">
                  <c:v>0</c:v>
                </c:pt>
              </c:numCache>
            </c:numRef>
          </c:val>
          <c:extLst>
            <c:ext xmlns:c16="http://schemas.microsoft.com/office/drawing/2014/chart" uri="{C3380CC4-5D6E-409C-BE32-E72D297353CC}">
              <c16:uniqueId val="{00000005-99EB-4D3E-8A76-7DE959F6D57C}"/>
            </c:ext>
          </c:extLst>
        </c:ser>
        <c:dLbls>
          <c:showLegendKey val="0"/>
          <c:showVal val="0"/>
          <c:showCatName val="0"/>
          <c:showSerName val="0"/>
          <c:showPercent val="0"/>
          <c:showBubbleSize val="0"/>
        </c:dLbls>
        <c:gapWidth val="182"/>
        <c:axId val="1561398816"/>
        <c:axId val="1703877216"/>
      </c:barChart>
      <c:catAx>
        <c:axId val="15613988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3877216"/>
        <c:crosses val="autoZero"/>
        <c:auto val="1"/>
        <c:lblAlgn val="ctr"/>
        <c:lblOffset val="100"/>
        <c:noMultiLvlLbl val="0"/>
      </c:catAx>
      <c:valAx>
        <c:axId val="17038772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1398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1"/>
              <a:t>Affordable</a:t>
            </a:r>
            <a:r>
              <a:rPr lang="en-GB" sz="1100" b="1" baseline="0"/>
              <a:t> Housing Completions for 2020-2021</a:t>
            </a:r>
            <a:endParaRPr lang="en-GB"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'2020-2021'!$K$6</c:f>
              <c:strCache>
                <c:ptCount val="1"/>
                <c:pt idx="0">
                  <c:v>Affordable Rent</c:v>
                </c:pt>
              </c:strCache>
            </c:strRef>
          </c:tx>
          <c:spPr>
            <a:solidFill>
              <a:schemeClr val="accent1"/>
            </a:solidFill>
            <a:ln>
              <a:noFill/>
            </a:ln>
            <a:effectLst/>
          </c:spPr>
          <c:invertIfNegative val="0"/>
          <c:cat>
            <c:strRef>
              <c:f>'2020-2021'!$L$5:$R$5</c:f>
              <c:strCache>
                <c:ptCount val="7"/>
                <c:pt idx="0">
                  <c:v>1BF</c:v>
                </c:pt>
                <c:pt idx="1">
                  <c:v>2BF</c:v>
                </c:pt>
                <c:pt idx="2">
                  <c:v>3BF</c:v>
                </c:pt>
                <c:pt idx="3">
                  <c:v>1BH</c:v>
                </c:pt>
                <c:pt idx="4">
                  <c:v>2BH</c:v>
                </c:pt>
                <c:pt idx="5">
                  <c:v>3BH</c:v>
                </c:pt>
                <c:pt idx="6">
                  <c:v>4BH</c:v>
                </c:pt>
              </c:strCache>
            </c:strRef>
          </c:cat>
          <c:val>
            <c:numRef>
              <c:f>'2020-2021'!$L$6:$R$6</c:f>
              <c:numCache>
                <c:formatCode>General</c:formatCode>
                <c:ptCount val="7"/>
                <c:pt idx="0">
                  <c:v>47</c:v>
                </c:pt>
                <c:pt idx="1">
                  <c:v>47</c:v>
                </c:pt>
                <c:pt idx="2">
                  <c:v>0</c:v>
                </c:pt>
                <c:pt idx="3">
                  <c:v>0</c:v>
                </c:pt>
                <c:pt idx="4">
                  <c:v>48</c:v>
                </c:pt>
                <c:pt idx="5">
                  <c:v>27</c:v>
                </c:pt>
                <c:pt idx="6">
                  <c:v>10</c:v>
                </c:pt>
              </c:numCache>
            </c:numRef>
          </c:val>
          <c:extLst>
            <c:ext xmlns:c16="http://schemas.microsoft.com/office/drawing/2014/chart" uri="{C3380CC4-5D6E-409C-BE32-E72D297353CC}">
              <c16:uniqueId val="{00000000-31DC-4A9D-ACDF-F93EA0574E86}"/>
            </c:ext>
          </c:extLst>
        </c:ser>
        <c:ser>
          <c:idx val="1"/>
          <c:order val="1"/>
          <c:tx>
            <c:strRef>
              <c:f>'2020-2021'!$K$7</c:f>
              <c:strCache>
                <c:ptCount val="1"/>
                <c:pt idx="0">
                  <c:v>Shared Ownership</c:v>
                </c:pt>
              </c:strCache>
            </c:strRef>
          </c:tx>
          <c:spPr>
            <a:solidFill>
              <a:schemeClr val="accent2"/>
            </a:solidFill>
            <a:ln>
              <a:noFill/>
            </a:ln>
            <a:effectLst/>
          </c:spPr>
          <c:invertIfNegative val="0"/>
          <c:cat>
            <c:strRef>
              <c:f>'2020-2021'!$L$5:$R$5</c:f>
              <c:strCache>
                <c:ptCount val="7"/>
                <c:pt idx="0">
                  <c:v>1BF</c:v>
                </c:pt>
                <c:pt idx="1">
                  <c:v>2BF</c:v>
                </c:pt>
                <c:pt idx="2">
                  <c:v>3BF</c:v>
                </c:pt>
                <c:pt idx="3">
                  <c:v>1BH</c:v>
                </c:pt>
                <c:pt idx="4">
                  <c:v>2BH</c:v>
                </c:pt>
                <c:pt idx="5">
                  <c:v>3BH</c:v>
                </c:pt>
                <c:pt idx="6">
                  <c:v>4BH</c:v>
                </c:pt>
              </c:strCache>
            </c:strRef>
          </c:cat>
          <c:val>
            <c:numRef>
              <c:f>'2020-2021'!$L$7:$R$7</c:f>
              <c:numCache>
                <c:formatCode>General</c:formatCode>
                <c:ptCount val="7"/>
                <c:pt idx="0">
                  <c:v>22</c:v>
                </c:pt>
                <c:pt idx="1">
                  <c:v>36</c:v>
                </c:pt>
                <c:pt idx="2">
                  <c:v>0</c:v>
                </c:pt>
                <c:pt idx="3">
                  <c:v>0</c:v>
                </c:pt>
                <c:pt idx="4">
                  <c:v>24</c:v>
                </c:pt>
                <c:pt idx="5">
                  <c:v>41</c:v>
                </c:pt>
                <c:pt idx="6">
                  <c:v>9</c:v>
                </c:pt>
              </c:numCache>
            </c:numRef>
          </c:val>
          <c:extLst>
            <c:ext xmlns:c16="http://schemas.microsoft.com/office/drawing/2014/chart" uri="{C3380CC4-5D6E-409C-BE32-E72D297353CC}">
              <c16:uniqueId val="{00000001-31DC-4A9D-ACDF-F93EA0574E86}"/>
            </c:ext>
          </c:extLst>
        </c:ser>
        <c:ser>
          <c:idx val="2"/>
          <c:order val="2"/>
          <c:tx>
            <c:strRef>
              <c:f>'2020-2021'!$K$8</c:f>
              <c:strCache>
                <c:ptCount val="1"/>
                <c:pt idx="0">
                  <c:v>Social Rent</c:v>
                </c:pt>
              </c:strCache>
            </c:strRef>
          </c:tx>
          <c:spPr>
            <a:solidFill>
              <a:schemeClr val="accent3"/>
            </a:solidFill>
            <a:ln>
              <a:noFill/>
            </a:ln>
            <a:effectLst/>
          </c:spPr>
          <c:invertIfNegative val="0"/>
          <c:cat>
            <c:strRef>
              <c:f>'2020-2021'!$L$5:$R$5</c:f>
              <c:strCache>
                <c:ptCount val="7"/>
                <c:pt idx="0">
                  <c:v>1BF</c:v>
                </c:pt>
                <c:pt idx="1">
                  <c:v>2BF</c:v>
                </c:pt>
                <c:pt idx="2">
                  <c:v>3BF</c:v>
                </c:pt>
                <c:pt idx="3">
                  <c:v>1BH</c:v>
                </c:pt>
                <c:pt idx="4">
                  <c:v>2BH</c:v>
                </c:pt>
                <c:pt idx="5">
                  <c:v>3BH</c:v>
                </c:pt>
                <c:pt idx="6">
                  <c:v>4BH</c:v>
                </c:pt>
              </c:strCache>
            </c:strRef>
          </c:cat>
          <c:val>
            <c:numRef>
              <c:f>'2020-2021'!$L$8:$R$8</c:f>
              <c:numCache>
                <c:formatCode>General</c:formatCode>
                <c:ptCount val="7"/>
                <c:pt idx="0">
                  <c:v>14</c:v>
                </c:pt>
                <c:pt idx="1">
                  <c:v>31</c:v>
                </c:pt>
                <c:pt idx="2">
                  <c:v>0</c:v>
                </c:pt>
                <c:pt idx="3">
                  <c:v>0</c:v>
                </c:pt>
                <c:pt idx="4">
                  <c:v>0</c:v>
                </c:pt>
                <c:pt idx="5">
                  <c:v>10</c:v>
                </c:pt>
                <c:pt idx="6">
                  <c:v>5</c:v>
                </c:pt>
              </c:numCache>
            </c:numRef>
          </c:val>
          <c:extLst>
            <c:ext xmlns:c16="http://schemas.microsoft.com/office/drawing/2014/chart" uri="{C3380CC4-5D6E-409C-BE32-E72D297353CC}">
              <c16:uniqueId val="{00000002-31DC-4A9D-ACDF-F93EA0574E86}"/>
            </c:ext>
          </c:extLst>
        </c:ser>
        <c:ser>
          <c:idx val="3"/>
          <c:order val="3"/>
          <c:tx>
            <c:strRef>
              <c:f>'2020-2021'!$K$10</c:f>
              <c:strCache>
                <c:ptCount val="1"/>
                <c:pt idx="0">
                  <c:v>Unknown</c:v>
                </c:pt>
              </c:strCache>
            </c:strRef>
          </c:tx>
          <c:spPr>
            <a:solidFill>
              <a:schemeClr val="accent4"/>
            </a:solidFill>
            <a:ln>
              <a:noFill/>
            </a:ln>
            <a:effectLst/>
          </c:spPr>
          <c:invertIfNegative val="0"/>
          <c:cat>
            <c:strRef>
              <c:f>'2020-2021'!$L$5:$R$5</c:f>
              <c:strCache>
                <c:ptCount val="7"/>
                <c:pt idx="0">
                  <c:v>1BF</c:v>
                </c:pt>
                <c:pt idx="1">
                  <c:v>2BF</c:v>
                </c:pt>
                <c:pt idx="2">
                  <c:v>3BF</c:v>
                </c:pt>
                <c:pt idx="3">
                  <c:v>1BH</c:v>
                </c:pt>
                <c:pt idx="4">
                  <c:v>2BH</c:v>
                </c:pt>
                <c:pt idx="5">
                  <c:v>3BH</c:v>
                </c:pt>
                <c:pt idx="6">
                  <c:v>4BH</c:v>
                </c:pt>
              </c:strCache>
            </c:strRef>
          </c:cat>
          <c:val>
            <c:numRef>
              <c:f>'2020-2021'!$L$10:$R$10</c:f>
              <c:numCache>
                <c:formatCode>General</c:formatCode>
                <c:ptCount val="7"/>
                <c:pt idx="0">
                  <c:v>13</c:v>
                </c:pt>
                <c:pt idx="1">
                  <c:v>8</c:v>
                </c:pt>
                <c:pt idx="2">
                  <c:v>0</c:v>
                </c:pt>
                <c:pt idx="3">
                  <c:v>0</c:v>
                </c:pt>
                <c:pt idx="4">
                  <c:v>14</c:v>
                </c:pt>
                <c:pt idx="5">
                  <c:v>3</c:v>
                </c:pt>
                <c:pt idx="6">
                  <c:v>1</c:v>
                </c:pt>
              </c:numCache>
            </c:numRef>
          </c:val>
          <c:extLst>
            <c:ext xmlns:c16="http://schemas.microsoft.com/office/drawing/2014/chart" uri="{C3380CC4-5D6E-409C-BE32-E72D297353CC}">
              <c16:uniqueId val="{00000003-31DC-4A9D-ACDF-F93EA0574E86}"/>
            </c:ext>
          </c:extLst>
        </c:ser>
        <c:dLbls>
          <c:showLegendKey val="0"/>
          <c:showVal val="0"/>
          <c:showCatName val="0"/>
          <c:showSerName val="0"/>
          <c:showPercent val="0"/>
          <c:showBubbleSize val="0"/>
        </c:dLbls>
        <c:gapWidth val="182"/>
        <c:axId val="544655216"/>
        <c:axId val="1997741904"/>
      </c:barChart>
      <c:catAx>
        <c:axId val="5446552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Housing</a:t>
                </a:r>
                <a:r>
                  <a:rPr lang="en-GB" b="1" baseline="0"/>
                  <a:t> Mix By Bedroom Size</a:t>
                </a:r>
                <a:endParaRPr lang="en-GB"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7741904"/>
        <c:crosses val="autoZero"/>
        <c:auto val="1"/>
        <c:lblAlgn val="ctr"/>
        <c:lblOffset val="100"/>
        <c:noMultiLvlLbl val="0"/>
      </c:catAx>
      <c:valAx>
        <c:axId val="19977419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Number</a:t>
                </a:r>
                <a:r>
                  <a:rPr lang="en-GB" b="1" baseline="0"/>
                  <a:t> of Completions</a:t>
                </a:r>
                <a:endParaRPr lang="en-GB" b="1"/>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655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1"/>
              <a:t>Affordable</a:t>
            </a:r>
            <a:r>
              <a:rPr lang="en-GB" sz="1100" b="1" baseline="0"/>
              <a:t> Housing Completions by Bedroom Size 2019-2020</a:t>
            </a:r>
            <a:endParaRPr lang="en-GB"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'2019-2020'!$J$6</c:f>
              <c:strCache>
                <c:ptCount val="1"/>
                <c:pt idx="0">
                  <c:v>Affordable Rent</c:v>
                </c:pt>
              </c:strCache>
            </c:strRef>
          </c:tx>
          <c:spPr>
            <a:solidFill>
              <a:schemeClr val="accent1"/>
            </a:solidFill>
            <a:ln>
              <a:noFill/>
            </a:ln>
            <a:effectLst/>
          </c:spPr>
          <c:invertIfNegative val="0"/>
          <c:cat>
            <c:strRef>
              <c:f>'2019-2020'!$K$5:$O$5</c:f>
              <c:strCache>
                <c:ptCount val="5"/>
                <c:pt idx="0">
                  <c:v>1BF</c:v>
                </c:pt>
                <c:pt idx="1">
                  <c:v>2BF</c:v>
                </c:pt>
                <c:pt idx="2">
                  <c:v>2BH</c:v>
                </c:pt>
                <c:pt idx="3">
                  <c:v>3BH</c:v>
                </c:pt>
                <c:pt idx="4">
                  <c:v>4BH</c:v>
                </c:pt>
              </c:strCache>
            </c:strRef>
          </c:cat>
          <c:val>
            <c:numRef>
              <c:f>'2019-2020'!$K$6:$O$6</c:f>
              <c:numCache>
                <c:formatCode>General</c:formatCode>
                <c:ptCount val="5"/>
                <c:pt idx="0">
                  <c:v>39</c:v>
                </c:pt>
                <c:pt idx="1">
                  <c:v>27</c:v>
                </c:pt>
                <c:pt idx="2">
                  <c:v>30</c:v>
                </c:pt>
                <c:pt idx="3">
                  <c:v>11</c:v>
                </c:pt>
                <c:pt idx="4">
                  <c:v>3</c:v>
                </c:pt>
              </c:numCache>
            </c:numRef>
          </c:val>
          <c:extLst>
            <c:ext xmlns:c16="http://schemas.microsoft.com/office/drawing/2014/chart" uri="{C3380CC4-5D6E-409C-BE32-E72D297353CC}">
              <c16:uniqueId val="{00000000-E11F-45B2-9020-60DF9F3B434D}"/>
            </c:ext>
          </c:extLst>
        </c:ser>
        <c:ser>
          <c:idx val="1"/>
          <c:order val="1"/>
          <c:tx>
            <c:strRef>
              <c:f>'2019-2020'!$J$7</c:f>
              <c:strCache>
                <c:ptCount val="1"/>
                <c:pt idx="0">
                  <c:v>Shared Ownership</c:v>
                </c:pt>
              </c:strCache>
            </c:strRef>
          </c:tx>
          <c:spPr>
            <a:solidFill>
              <a:schemeClr val="accent2"/>
            </a:solidFill>
            <a:ln>
              <a:noFill/>
            </a:ln>
            <a:effectLst/>
          </c:spPr>
          <c:invertIfNegative val="0"/>
          <c:cat>
            <c:strRef>
              <c:f>'2019-2020'!$K$5:$O$5</c:f>
              <c:strCache>
                <c:ptCount val="5"/>
                <c:pt idx="0">
                  <c:v>1BF</c:v>
                </c:pt>
                <c:pt idx="1">
                  <c:v>2BF</c:v>
                </c:pt>
                <c:pt idx="2">
                  <c:v>2BH</c:v>
                </c:pt>
                <c:pt idx="3">
                  <c:v>3BH</c:v>
                </c:pt>
                <c:pt idx="4">
                  <c:v>4BH</c:v>
                </c:pt>
              </c:strCache>
            </c:strRef>
          </c:cat>
          <c:val>
            <c:numRef>
              <c:f>'2019-2020'!$K$7:$O$7</c:f>
              <c:numCache>
                <c:formatCode>General</c:formatCode>
                <c:ptCount val="5"/>
                <c:pt idx="0">
                  <c:v>47</c:v>
                </c:pt>
                <c:pt idx="1">
                  <c:v>75</c:v>
                </c:pt>
                <c:pt idx="2">
                  <c:v>28</c:v>
                </c:pt>
                <c:pt idx="3">
                  <c:v>48</c:v>
                </c:pt>
                <c:pt idx="4">
                  <c:v>7</c:v>
                </c:pt>
              </c:numCache>
            </c:numRef>
          </c:val>
          <c:extLst>
            <c:ext xmlns:c16="http://schemas.microsoft.com/office/drawing/2014/chart" uri="{C3380CC4-5D6E-409C-BE32-E72D297353CC}">
              <c16:uniqueId val="{00000001-E11F-45B2-9020-60DF9F3B434D}"/>
            </c:ext>
          </c:extLst>
        </c:ser>
        <c:ser>
          <c:idx val="2"/>
          <c:order val="2"/>
          <c:tx>
            <c:strRef>
              <c:f>'2019-2020'!$J$8</c:f>
              <c:strCache>
                <c:ptCount val="1"/>
                <c:pt idx="0">
                  <c:v>Social Rent</c:v>
                </c:pt>
              </c:strCache>
            </c:strRef>
          </c:tx>
          <c:spPr>
            <a:solidFill>
              <a:schemeClr val="accent3"/>
            </a:solidFill>
            <a:ln>
              <a:noFill/>
            </a:ln>
            <a:effectLst/>
          </c:spPr>
          <c:invertIfNegative val="0"/>
          <c:cat>
            <c:strRef>
              <c:f>'2019-2020'!$K$5:$O$5</c:f>
              <c:strCache>
                <c:ptCount val="5"/>
                <c:pt idx="0">
                  <c:v>1BF</c:v>
                </c:pt>
                <c:pt idx="1">
                  <c:v>2BF</c:v>
                </c:pt>
                <c:pt idx="2">
                  <c:v>2BH</c:v>
                </c:pt>
                <c:pt idx="3">
                  <c:v>3BH</c:v>
                </c:pt>
                <c:pt idx="4">
                  <c:v>4BH</c:v>
                </c:pt>
              </c:strCache>
            </c:strRef>
          </c:cat>
          <c:val>
            <c:numRef>
              <c:f>'2019-2020'!$K$8:$O$8</c:f>
              <c:numCache>
                <c:formatCode>General</c:formatCode>
                <c:ptCount val="5"/>
                <c:pt idx="0">
                  <c:v>10</c:v>
                </c:pt>
                <c:pt idx="1">
                  <c:v>31</c:v>
                </c:pt>
                <c:pt idx="2">
                  <c:v>1</c:v>
                </c:pt>
                <c:pt idx="3">
                  <c:v>11</c:v>
                </c:pt>
                <c:pt idx="4">
                  <c:v>0</c:v>
                </c:pt>
              </c:numCache>
            </c:numRef>
          </c:val>
          <c:extLst>
            <c:ext xmlns:c16="http://schemas.microsoft.com/office/drawing/2014/chart" uri="{C3380CC4-5D6E-409C-BE32-E72D297353CC}">
              <c16:uniqueId val="{00000002-E11F-45B2-9020-60DF9F3B434D}"/>
            </c:ext>
          </c:extLst>
        </c:ser>
        <c:ser>
          <c:idx val="3"/>
          <c:order val="3"/>
          <c:tx>
            <c:strRef>
              <c:f>'2019-2020'!$J$9</c:f>
              <c:strCache>
                <c:ptCount val="1"/>
                <c:pt idx="0">
                  <c:v>Unknown</c:v>
                </c:pt>
              </c:strCache>
            </c:strRef>
          </c:tx>
          <c:spPr>
            <a:solidFill>
              <a:schemeClr val="accent4"/>
            </a:solidFill>
            <a:ln>
              <a:noFill/>
            </a:ln>
            <a:effectLst/>
          </c:spPr>
          <c:invertIfNegative val="0"/>
          <c:cat>
            <c:strRef>
              <c:f>'2019-2020'!$K$5:$O$5</c:f>
              <c:strCache>
                <c:ptCount val="5"/>
                <c:pt idx="0">
                  <c:v>1BF</c:v>
                </c:pt>
                <c:pt idx="1">
                  <c:v>2BF</c:v>
                </c:pt>
                <c:pt idx="2">
                  <c:v>2BH</c:v>
                </c:pt>
                <c:pt idx="3">
                  <c:v>3BH</c:v>
                </c:pt>
                <c:pt idx="4">
                  <c:v>4BH</c:v>
                </c:pt>
              </c:strCache>
            </c:strRef>
          </c:cat>
          <c:val>
            <c:numRef>
              <c:f>'2019-2020'!$K$9:$O$9</c:f>
              <c:numCache>
                <c:formatCode>General</c:formatCode>
                <c:ptCount val="5"/>
                <c:pt idx="0">
                  <c:v>6</c:v>
                </c:pt>
                <c:pt idx="1">
                  <c:v>15</c:v>
                </c:pt>
                <c:pt idx="2">
                  <c:v>5</c:v>
                </c:pt>
                <c:pt idx="3">
                  <c:v>11</c:v>
                </c:pt>
                <c:pt idx="4">
                  <c:v>2</c:v>
                </c:pt>
              </c:numCache>
            </c:numRef>
          </c:val>
          <c:extLst>
            <c:ext xmlns:c16="http://schemas.microsoft.com/office/drawing/2014/chart" uri="{C3380CC4-5D6E-409C-BE32-E72D297353CC}">
              <c16:uniqueId val="{00000003-E11F-45B2-9020-60DF9F3B434D}"/>
            </c:ext>
          </c:extLst>
        </c:ser>
        <c:dLbls>
          <c:showLegendKey val="0"/>
          <c:showVal val="0"/>
          <c:showCatName val="0"/>
          <c:showSerName val="0"/>
          <c:showPercent val="0"/>
          <c:showBubbleSize val="0"/>
        </c:dLbls>
        <c:gapWidth val="182"/>
        <c:axId val="43021440"/>
        <c:axId val="43023360"/>
      </c:barChart>
      <c:catAx>
        <c:axId val="430214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Housing</a:t>
                </a:r>
                <a:r>
                  <a:rPr lang="en-GB" b="1" baseline="0"/>
                  <a:t> mix by Bedroom Size</a:t>
                </a:r>
                <a:endParaRPr lang="en-GB"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023360"/>
        <c:crosses val="autoZero"/>
        <c:auto val="1"/>
        <c:lblAlgn val="ctr"/>
        <c:lblOffset val="100"/>
        <c:noMultiLvlLbl val="0"/>
      </c:catAx>
      <c:valAx>
        <c:axId val="4302336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Number</a:t>
                </a:r>
                <a:r>
                  <a:rPr lang="en-GB" b="1" baseline="0"/>
                  <a:t> of Dwellings</a:t>
                </a:r>
                <a:endParaRPr lang="en-GB" b="1"/>
              </a:p>
            </c:rich>
          </c:tx>
          <c:layout>
            <c:manualLayout>
              <c:xMode val="edge"/>
              <c:yMode val="edge"/>
              <c:x val="0.45382010396332773"/>
              <c:y val="0.8179688444553211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021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1"/>
              <a:t>Affordable</a:t>
            </a:r>
            <a:r>
              <a:rPr lang="en-GB" sz="1100" b="1" baseline="0"/>
              <a:t> Completions by Beedroom Size 2018-2019</a:t>
            </a:r>
            <a:endParaRPr lang="en-GB"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'2018-2019'!$K$6</c:f>
              <c:strCache>
                <c:ptCount val="1"/>
                <c:pt idx="0">
                  <c:v>Affordable Rent</c:v>
                </c:pt>
              </c:strCache>
            </c:strRef>
          </c:tx>
          <c:spPr>
            <a:solidFill>
              <a:schemeClr val="accent1"/>
            </a:solidFill>
            <a:ln>
              <a:noFill/>
            </a:ln>
            <a:effectLst/>
          </c:spPr>
          <c:invertIfNegative val="0"/>
          <c:cat>
            <c:strRef>
              <c:f>'2018-2019'!$L$5:$R$5</c:f>
              <c:strCache>
                <c:ptCount val="7"/>
                <c:pt idx="0">
                  <c:v>1BF</c:v>
                </c:pt>
                <c:pt idx="1">
                  <c:v>2BF</c:v>
                </c:pt>
                <c:pt idx="2">
                  <c:v>3BF</c:v>
                </c:pt>
                <c:pt idx="3">
                  <c:v>1BH</c:v>
                </c:pt>
                <c:pt idx="4">
                  <c:v>2BH</c:v>
                </c:pt>
                <c:pt idx="5">
                  <c:v>3BH</c:v>
                </c:pt>
                <c:pt idx="6">
                  <c:v>4BH</c:v>
                </c:pt>
              </c:strCache>
            </c:strRef>
          </c:cat>
          <c:val>
            <c:numRef>
              <c:f>'2018-2019'!$L$6:$R$6</c:f>
              <c:numCache>
                <c:formatCode>General</c:formatCode>
                <c:ptCount val="7"/>
                <c:pt idx="0">
                  <c:v>62</c:v>
                </c:pt>
                <c:pt idx="1">
                  <c:v>35</c:v>
                </c:pt>
                <c:pt idx="2">
                  <c:v>0</c:v>
                </c:pt>
                <c:pt idx="3">
                  <c:v>0</c:v>
                </c:pt>
                <c:pt idx="4">
                  <c:v>21</c:v>
                </c:pt>
                <c:pt idx="5">
                  <c:v>17</c:v>
                </c:pt>
                <c:pt idx="6">
                  <c:v>4</c:v>
                </c:pt>
              </c:numCache>
            </c:numRef>
          </c:val>
          <c:extLst>
            <c:ext xmlns:c16="http://schemas.microsoft.com/office/drawing/2014/chart" uri="{C3380CC4-5D6E-409C-BE32-E72D297353CC}">
              <c16:uniqueId val="{00000000-C71D-4BAD-8934-2041CCAFDF3C}"/>
            </c:ext>
          </c:extLst>
        </c:ser>
        <c:ser>
          <c:idx val="1"/>
          <c:order val="1"/>
          <c:tx>
            <c:strRef>
              <c:f>'2018-2019'!$K$7</c:f>
              <c:strCache>
                <c:ptCount val="1"/>
                <c:pt idx="0">
                  <c:v>Shared Ownership</c:v>
                </c:pt>
              </c:strCache>
            </c:strRef>
          </c:tx>
          <c:spPr>
            <a:solidFill>
              <a:schemeClr val="accent2"/>
            </a:solidFill>
            <a:ln>
              <a:noFill/>
            </a:ln>
            <a:effectLst/>
          </c:spPr>
          <c:invertIfNegative val="0"/>
          <c:cat>
            <c:strRef>
              <c:f>'2018-2019'!$L$5:$R$5</c:f>
              <c:strCache>
                <c:ptCount val="7"/>
                <c:pt idx="0">
                  <c:v>1BF</c:v>
                </c:pt>
                <c:pt idx="1">
                  <c:v>2BF</c:v>
                </c:pt>
                <c:pt idx="2">
                  <c:v>3BF</c:v>
                </c:pt>
                <c:pt idx="3">
                  <c:v>1BH</c:v>
                </c:pt>
                <c:pt idx="4">
                  <c:v>2BH</c:v>
                </c:pt>
                <c:pt idx="5">
                  <c:v>3BH</c:v>
                </c:pt>
                <c:pt idx="6">
                  <c:v>4BH</c:v>
                </c:pt>
              </c:strCache>
            </c:strRef>
          </c:cat>
          <c:val>
            <c:numRef>
              <c:f>'2018-2019'!$L$7:$R$7</c:f>
              <c:numCache>
                <c:formatCode>General</c:formatCode>
                <c:ptCount val="7"/>
                <c:pt idx="0">
                  <c:v>29</c:v>
                </c:pt>
                <c:pt idx="1">
                  <c:v>87</c:v>
                </c:pt>
                <c:pt idx="2">
                  <c:v>0</c:v>
                </c:pt>
                <c:pt idx="3">
                  <c:v>0</c:v>
                </c:pt>
                <c:pt idx="4">
                  <c:v>10</c:v>
                </c:pt>
                <c:pt idx="5">
                  <c:v>17</c:v>
                </c:pt>
                <c:pt idx="6">
                  <c:v>15</c:v>
                </c:pt>
              </c:numCache>
            </c:numRef>
          </c:val>
          <c:extLst>
            <c:ext xmlns:c16="http://schemas.microsoft.com/office/drawing/2014/chart" uri="{C3380CC4-5D6E-409C-BE32-E72D297353CC}">
              <c16:uniqueId val="{00000001-C71D-4BAD-8934-2041CCAFDF3C}"/>
            </c:ext>
          </c:extLst>
        </c:ser>
        <c:ser>
          <c:idx val="2"/>
          <c:order val="2"/>
          <c:tx>
            <c:strRef>
              <c:f>'2018-2019'!$K$8</c:f>
              <c:strCache>
                <c:ptCount val="1"/>
                <c:pt idx="0">
                  <c:v>Social Rent</c:v>
                </c:pt>
              </c:strCache>
            </c:strRef>
          </c:tx>
          <c:spPr>
            <a:solidFill>
              <a:schemeClr val="accent3"/>
            </a:solidFill>
            <a:ln>
              <a:noFill/>
            </a:ln>
            <a:effectLst/>
          </c:spPr>
          <c:invertIfNegative val="0"/>
          <c:cat>
            <c:strRef>
              <c:f>'2018-2019'!$L$5:$R$5</c:f>
              <c:strCache>
                <c:ptCount val="7"/>
                <c:pt idx="0">
                  <c:v>1BF</c:v>
                </c:pt>
                <c:pt idx="1">
                  <c:v>2BF</c:v>
                </c:pt>
                <c:pt idx="2">
                  <c:v>3BF</c:v>
                </c:pt>
                <c:pt idx="3">
                  <c:v>1BH</c:v>
                </c:pt>
                <c:pt idx="4">
                  <c:v>2BH</c:v>
                </c:pt>
                <c:pt idx="5">
                  <c:v>3BH</c:v>
                </c:pt>
                <c:pt idx="6">
                  <c:v>4BH</c:v>
                </c:pt>
              </c:strCache>
            </c:strRef>
          </c:cat>
          <c:val>
            <c:numRef>
              <c:f>'2018-2019'!$L$8:$R$8</c:f>
              <c:numCache>
                <c:formatCode>General</c:formatCode>
                <c:ptCount val="7"/>
                <c:pt idx="0">
                  <c:v>21</c:v>
                </c:pt>
                <c:pt idx="1">
                  <c:v>22</c:v>
                </c:pt>
                <c:pt idx="2">
                  <c:v>0</c:v>
                </c:pt>
                <c:pt idx="3">
                  <c:v>0</c:v>
                </c:pt>
                <c:pt idx="4">
                  <c:v>13</c:v>
                </c:pt>
                <c:pt idx="5">
                  <c:v>6</c:v>
                </c:pt>
                <c:pt idx="6">
                  <c:v>0</c:v>
                </c:pt>
              </c:numCache>
            </c:numRef>
          </c:val>
          <c:extLst>
            <c:ext xmlns:c16="http://schemas.microsoft.com/office/drawing/2014/chart" uri="{C3380CC4-5D6E-409C-BE32-E72D297353CC}">
              <c16:uniqueId val="{00000002-C71D-4BAD-8934-2041CCAFDF3C}"/>
            </c:ext>
          </c:extLst>
        </c:ser>
        <c:ser>
          <c:idx val="3"/>
          <c:order val="3"/>
          <c:tx>
            <c:strRef>
              <c:f>'2018-2019'!$K$9</c:f>
              <c:strCache>
                <c:ptCount val="1"/>
                <c:pt idx="0">
                  <c:v>Unknown</c:v>
                </c:pt>
              </c:strCache>
            </c:strRef>
          </c:tx>
          <c:spPr>
            <a:solidFill>
              <a:schemeClr val="accent4"/>
            </a:solidFill>
            <a:ln>
              <a:noFill/>
            </a:ln>
            <a:effectLst/>
          </c:spPr>
          <c:invertIfNegative val="0"/>
          <c:cat>
            <c:strRef>
              <c:f>'2018-2019'!$L$5:$R$5</c:f>
              <c:strCache>
                <c:ptCount val="7"/>
                <c:pt idx="0">
                  <c:v>1BF</c:v>
                </c:pt>
                <c:pt idx="1">
                  <c:v>2BF</c:v>
                </c:pt>
                <c:pt idx="2">
                  <c:v>3BF</c:v>
                </c:pt>
                <c:pt idx="3">
                  <c:v>1BH</c:v>
                </c:pt>
                <c:pt idx="4">
                  <c:v>2BH</c:v>
                </c:pt>
                <c:pt idx="5">
                  <c:v>3BH</c:v>
                </c:pt>
                <c:pt idx="6">
                  <c:v>4BH</c:v>
                </c:pt>
              </c:strCache>
            </c:strRef>
          </c:cat>
          <c:val>
            <c:numRef>
              <c:f>'2018-2019'!$L$9:$R$9</c:f>
              <c:numCache>
                <c:formatCode>General</c:formatCode>
                <c:ptCount val="7"/>
                <c:pt idx="0">
                  <c:v>6</c:v>
                </c:pt>
                <c:pt idx="1">
                  <c:v>0</c:v>
                </c:pt>
                <c:pt idx="2">
                  <c:v>0</c:v>
                </c:pt>
                <c:pt idx="3">
                  <c:v>0</c:v>
                </c:pt>
                <c:pt idx="4">
                  <c:v>17</c:v>
                </c:pt>
                <c:pt idx="5">
                  <c:v>5</c:v>
                </c:pt>
                <c:pt idx="6">
                  <c:v>0</c:v>
                </c:pt>
              </c:numCache>
            </c:numRef>
          </c:val>
          <c:extLst>
            <c:ext xmlns:c16="http://schemas.microsoft.com/office/drawing/2014/chart" uri="{C3380CC4-5D6E-409C-BE32-E72D297353CC}">
              <c16:uniqueId val="{00000003-C71D-4BAD-8934-2041CCAFDF3C}"/>
            </c:ext>
          </c:extLst>
        </c:ser>
        <c:dLbls>
          <c:showLegendKey val="0"/>
          <c:showVal val="0"/>
          <c:showCatName val="0"/>
          <c:showSerName val="0"/>
          <c:showPercent val="0"/>
          <c:showBubbleSize val="0"/>
        </c:dLbls>
        <c:gapWidth val="182"/>
        <c:axId val="1991772832"/>
        <c:axId val="549064032"/>
      </c:barChart>
      <c:catAx>
        <c:axId val="19917728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Housing</a:t>
                </a:r>
                <a:r>
                  <a:rPr lang="en-GB" b="1" baseline="0"/>
                  <a:t> Mix by Bedroom Size</a:t>
                </a:r>
                <a:endParaRPr lang="en-GB"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064032"/>
        <c:crosses val="autoZero"/>
        <c:auto val="1"/>
        <c:lblAlgn val="ctr"/>
        <c:lblOffset val="100"/>
        <c:noMultiLvlLbl val="0"/>
      </c:catAx>
      <c:valAx>
        <c:axId val="5490640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Number</a:t>
                </a:r>
                <a:r>
                  <a:rPr lang="en-GB" b="1" baseline="0"/>
                  <a:t> of Dwellings</a:t>
                </a:r>
                <a:endParaRPr lang="en-GB" b="1"/>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1772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1"/>
              <a:t>Affordable</a:t>
            </a:r>
            <a:r>
              <a:rPr lang="en-GB" sz="1100" b="1" baseline="0"/>
              <a:t> Completions by Bedroom Size 2017-2018</a:t>
            </a:r>
            <a:endParaRPr lang="en-GB"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'2017-2018'!$K$6</c:f>
              <c:strCache>
                <c:ptCount val="1"/>
                <c:pt idx="0">
                  <c:v>Affordable Rent</c:v>
                </c:pt>
              </c:strCache>
            </c:strRef>
          </c:tx>
          <c:spPr>
            <a:solidFill>
              <a:schemeClr val="accent1"/>
            </a:solidFill>
            <a:ln>
              <a:noFill/>
            </a:ln>
            <a:effectLst/>
          </c:spPr>
          <c:invertIfNegative val="0"/>
          <c:cat>
            <c:strRef>
              <c:f>'2017-2018'!$L$5:$R$5</c:f>
              <c:strCache>
                <c:ptCount val="7"/>
                <c:pt idx="0">
                  <c:v>1BF</c:v>
                </c:pt>
                <c:pt idx="1">
                  <c:v>2BF</c:v>
                </c:pt>
                <c:pt idx="2">
                  <c:v>3BF</c:v>
                </c:pt>
                <c:pt idx="3">
                  <c:v>1BH</c:v>
                </c:pt>
                <c:pt idx="4">
                  <c:v>2BH</c:v>
                </c:pt>
                <c:pt idx="5">
                  <c:v>3BH</c:v>
                </c:pt>
                <c:pt idx="6">
                  <c:v>4BH</c:v>
                </c:pt>
              </c:strCache>
            </c:strRef>
          </c:cat>
          <c:val>
            <c:numRef>
              <c:f>'2017-2018'!$L$6:$R$6</c:f>
              <c:numCache>
                <c:formatCode>General</c:formatCode>
                <c:ptCount val="7"/>
                <c:pt idx="0">
                  <c:v>13</c:v>
                </c:pt>
                <c:pt idx="1">
                  <c:v>43</c:v>
                </c:pt>
                <c:pt idx="2">
                  <c:v>0</c:v>
                </c:pt>
                <c:pt idx="3">
                  <c:v>0</c:v>
                </c:pt>
                <c:pt idx="4">
                  <c:v>3</c:v>
                </c:pt>
                <c:pt idx="5">
                  <c:v>14</c:v>
                </c:pt>
                <c:pt idx="6">
                  <c:v>4</c:v>
                </c:pt>
              </c:numCache>
            </c:numRef>
          </c:val>
          <c:extLst>
            <c:ext xmlns:c16="http://schemas.microsoft.com/office/drawing/2014/chart" uri="{C3380CC4-5D6E-409C-BE32-E72D297353CC}">
              <c16:uniqueId val="{00000000-9797-4263-849A-5305F04376B7}"/>
            </c:ext>
          </c:extLst>
        </c:ser>
        <c:ser>
          <c:idx val="1"/>
          <c:order val="1"/>
          <c:tx>
            <c:strRef>
              <c:f>'2017-2018'!$K$7</c:f>
              <c:strCache>
                <c:ptCount val="1"/>
                <c:pt idx="0">
                  <c:v>Shared Ownership</c:v>
                </c:pt>
              </c:strCache>
            </c:strRef>
          </c:tx>
          <c:spPr>
            <a:solidFill>
              <a:schemeClr val="accent2"/>
            </a:solidFill>
            <a:ln>
              <a:noFill/>
            </a:ln>
            <a:effectLst/>
          </c:spPr>
          <c:invertIfNegative val="0"/>
          <c:cat>
            <c:strRef>
              <c:f>'2017-2018'!$L$5:$R$5</c:f>
              <c:strCache>
                <c:ptCount val="7"/>
                <c:pt idx="0">
                  <c:v>1BF</c:v>
                </c:pt>
                <c:pt idx="1">
                  <c:v>2BF</c:v>
                </c:pt>
                <c:pt idx="2">
                  <c:v>3BF</c:v>
                </c:pt>
                <c:pt idx="3">
                  <c:v>1BH</c:v>
                </c:pt>
                <c:pt idx="4">
                  <c:v>2BH</c:v>
                </c:pt>
                <c:pt idx="5">
                  <c:v>3BH</c:v>
                </c:pt>
                <c:pt idx="6">
                  <c:v>4BH</c:v>
                </c:pt>
              </c:strCache>
            </c:strRef>
          </c:cat>
          <c:val>
            <c:numRef>
              <c:f>'2017-2018'!$L$7:$R$7</c:f>
              <c:numCache>
                <c:formatCode>General</c:formatCode>
                <c:ptCount val="7"/>
                <c:pt idx="0">
                  <c:v>25</c:v>
                </c:pt>
                <c:pt idx="1">
                  <c:v>93</c:v>
                </c:pt>
                <c:pt idx="2">
                  <c:v>0</c:v>
                </c:pt>
                <c:pt idx="3">
                  <c:v>1</c:v>
                </c:pt>
                <c:pt idx="4">
                  <c:v>24</c:v>
                </c:pt>
                <c:pt idx="5">
                  <c:v>17</c:v>
                </c:pt>
                <c:pt idx="6">
                  <c:v>6</c:v>
                </c:pt>
              </c:numCache>
            </c:numRef>
          </c:val>
          <c:extLst>
            <c:ext xmlns:c16="http://schemas.microsoft.com/office/drawing/2014/chart" uri="{C3380CC4-5D6E-409C-BE32-E72D297353CC}">
              <c16:uniqueId val="{00000001-9797-4263-849A-5305F04376B7}"/>
            </c:ext>
          </c:extLst>
        </c:ser>
        <c:ser>
          <c:idx val="2"/>
          <c:order val="2"/>
          <c:tx>
            <c:strRef>
              <c:f>'2017-2018'!$K$8</c:f>
              <c:strCache>
                <c:ptCount val="1"/>
                <c:pt idx="0">
                  <c:v>Social Rent</c:v>
                </c:pt>
              </c:strCache>
            </c:strRef>
          </c:tx>
          <c:spPr>
            <a:solidFill>
              <a:schemeClr val="accent3"/>
            </a:solidFill>
            <a:ln>
              <a:noFill/>
            </a:ln>
            <a:effectLst/>
          </c:spPr>
          <c:invertIfNegative val="0"/>
          <c:cat>
            <c:strRef>
              <c:f>'2017-2018'!$L$5:$R$5</c:f>
              <c:strCache>
                <c:ptCount val="7"/>
                <c:pt idx="0">
                  <c:v>1BF</c:v>
                </c:pt>
                <c:pt idx="1">
                  <c:v>2BF</c:v>
                </c:pt>
                <c:pt idx="2">
                  <c:v>3BF</c:v>
                </c:pt>
                <c:pt idx="3">
                  <c:v>1BH</c:v>
                </c:pt>
                <c:pt idx="4">
                  <c:v>2BH</c:v>
                </c:pt>
                <c:pt idx="5">
                  <c:v>3BH</c:v>
                </c:pt>
                <c:pt idx="6">
                  <c:v>4BH</c:v>
                </c:pt>
              </c:strCache>
            </c:strRef>
          </c:cat>
          <c:val>
            <c:numRef>
              <c:f>'2017-2018'!$L$8:$R$8</c:f>
              <c:numCache>
                <c:formatCode>General</c:formatCode>
                <c:ptCount val="7"/>
                <c:pt idx="0">
                  <c:v>27</c:v>
                </c:pt>
                <c:pt idx="1">
                  <c:v>50</c:v>
                </c:pt>
                <c:pt idx="2">
                  <c:v>0</c:v>
                </c:pt>
                <c:pt idx="3">
                  <c:v>0</c:v>
                </c:pt>
                <c:pt idx="4">
                  <c:v>23</c:v>
                </c:pt>
                <c:pt idx="5">
                  <c:v>6</c:v>
                </c:pt>
                <c:pt idx="6">
                  <c:v>5</c:v>
                </c:pt>
              </c:numCache>
            </c:numRef>
          </c:val>
          <c:extLst>
            <c:ext xmlns:c16="http://schemas.microsoft.com/office/drawing/2014/chart" uri="{C3380CC4-5D6E-409C-BE32-E72D297353CC}">
              <c16:uniqueId val="{00000002-9797-4263-849A-5305F04376B7}"/>
            </c:ext>
          </c:extLst>
        </c:ser>
        <c:ser>
          <c:idx val="3"/>
          <c:order val="3"/>
          <c:tx>
            <c:strRef>
              <c:f>'2017-2018'!$K$9</c:f>
              <c:strCache>
                <c:ptCount val="1"/>
                <c:pt idx="0">
                  <c:v>Unknown</c:v>
                </c:pt>
              </c:strCache>
            </c:strRef>
          </c:tx>
          <c:spPr>
            <a:solidFill>
              <a:schemeClr val="accent4"/>
            </a:solidFill>
            <a:ln>
              <a:noFill/>
            </a:ln>
            <a:effectLst/>
          </c:spPr>
          <c:invertIfNegative val="0"/>
          <c:cat>
            <c:strRef>
              <c:f>'2017-2018'!$L$5:$R$5</c:f>
              <c:strCache>
                <c:ptCount val="7"/>
                <c:pt idx="0">
                  <c:v>1BF</c:v>
                </c:pt>
                <c:pt idx="1">
                  <c:v>2BF</c:v>
                </c:pt>
                <c:pt idx="2">
                  <c:v>3BF</c:v>
                </c:pt>
                <c:pt idx="3">
                  <c:v>1BH</c:v>
                </c:pt>
                <c:pt idx="4">
                  <c:v>2BH</c:v>
                </c:pt>
                <c:pt idx="5">
                  <c:v>3BH</c:v>
                </c:pt>
                <c:pt idx="6">
                  <c:v>4BH</c:v>
                </c:pt>
              </c:strCache>
            </c:strRef>
          </c:cat>
          <c:val>
            <c:numRef>
              <c:f>'2017-2018'!$L$9:$R$9</c:f>
              <c:numCache>
                <c:formatCode>General</c:formatCode>
                <c:ptCount val="7"/>
                <c:pt idx="0">
                  <c:v>0</c:v>
                </c:pt>
                <c:pt idx="1">
                  <c:v>0</c:v>
                </c:pt>
                <c:pt idx="2">
                  <c:v>0</c:v>
                </c:pt>
                <c:pt idx="3">
                  <c:v>0</c:v>
                </c:pt>
                <c:pt idx="4">
                  <c:v>4</c:v>
                </c:pt>
                <c:pt idx="5">
                  <c:v>4</c:v>
                </c:pt>
                <c:pt idx="6">
                  <c:v>0</c:v>
                </c:pt>
              </c:numCache>
            </c:numRef>
          </c:val>
          <c:extLst>
            <c:ext xmlns:c16="http://schemas.microsoft.com/office/drawing/2014/chart" uri="{C3380CC4-5D6E-409C-BE32-E72D297353CC}">
              <c16:uniqueId val="{00000003-9797-4263-849A-5305F04376B7}"/>
            </c:ext>
          </c:extLst>
        </c:ser>
        <c:dLbls>
          <c:showLegendKey val="0"/>
          <c:showVal val="0"/>
          <c:showCatName val="0"/>
          <c:showSerName val="0"/>
          <c:showPercent val="0"/>
          <c:showBubbleSize val="0"/>
        </c:dLbls>
        <c:gapWidth val="182"/>
        <c:axId val="1991776832"/>
        <c:axId val="548985824"/>
      </c:barChart>
      <c:catAx>
        <c:axId val="19917768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Housiing</a:t>
                </a:r>
                <a:r>
                  <a:rPr lang="en-GB" b="1" baseline="0"/>
                  <a:t> MIx by Bedroom Size</a:t>
                </a:r>
                <a:endParaRPr lang="en-GB"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985824"/>
        <c:crosses val="autoZero"/>
        <c:auto val="1"/>
        <c:lblAlgn val="ctr"/>
        <c:lblOffset val="100"/>
        <c:noMultiLvlLbl val="0"/>
      </c:catAx>
      <c:valAx>
        <c:axId val="5489858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Number</a:t>
                </a:r>
                <a:r>
                  <a:rPr lang="en-GB" b="1" baseline="0"/>
                  <a:t> of Dwellings</a:t>
                </a:r>
                <a:endParaRPr lang="en-GB" b="1"/>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1776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Affordable Under</a:t>
            </a:r>
            <a:r>
              <a:rPr lang="en-GB" baseline="0"/>
              <a:t> Constructions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Template!$U$6</c:f>
              <c:strCache>
                <c:ptCount val="1"/>
                <c:pt idx="0">
                  <c:v>Affordable Rent</c:v>
                </c:pt>
              </c:strCache>
            </c:strRef>
          </c:tx>
          <c:spPr>
            <a:solidFill>
              <a:schemeClr val="accent1"/>
            </a:solidFill>
            <a:ln>
              <a:noFill/>
            </a:ln>
            <a:effectLst/>
          </c:spPr>
          <c:invertIfNegative val="0"/>
          <c:cat>
            <c:strRef>
              <c:f>Template!$V$5:$AB$5</c:f>
              <c:strCache>
                <c:ptCount val="7"/>
                <c:pt idx="0">
                  <c:v>1BF</c:v>
                </c:pt>
                <c:pt idx="1">
                  <c:v>2BF</c:v>
                </c:pt>
                <c:pt idx="2">
                  <c:v>3BF</c:v>
                </c:pt>
                <c:pt idx="3">
                  <c:v>1BH</c:v>
                </c:pt>
                <c:pt idx="4">
                  <c:v>2BH</c:v>
                </c:pt>
                <c:pt idx="5">
                  <c:v>3BH</c:v>
                </c:pt>
                <c:pt idx="6">
                  <c:v>4+BH</c:v>
                </c:pt>
              </c:strCache>
            </c:strRef>
          </c:cat>
          <c:val>
            <c:numRef>
              <c:f>Template!$V$6:$AB$6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E60-4561-BA86-0AA31791C455}"/>
            </c:ext>
          </c:extLst>
        </c:ser>
        <c:ser>
          <c:idx val="1"/>
          <c:order val="1"/>
          <c:tx>
            <c:strRef>
              <c:f>Template!$U$7</c:f>
              <c:strCache>
                <c:ptCount val="1"/>
                <c:pt idx="0">
                  <c:v>Shared Ownership</c:v>
                </c:pt>
              </c:strCache>
            </c:strRef>
          </c:tx>
          <c:spPr>
            <a:solidFill>
              <a:schemeClr val="accent2"/>
            </a:solidFill>
            <a:ln>
              <a:noFill/>
            </a:ln>
            <a:effectLst/>
          </c:spPr>
          <c:invertIfNegative val="0"/>
          <c:cat>
            <c:strRef>
              <c:f>Template!$V$5:$AB$5</c:f>
              <c:strCache>
                <c:ptCount val="7"/>
                <c:pt idx="0">
                  <c:v>1BF</c:v>
                </c:pt>
                <c:pt idx="1">
                  <c:v>2BF</c:v>
                </c:pt>
                <c:pt idx="2">
                  <c:v>3BF</c:v>
                </c:pt>
                <c:pt idx="3">
                  <c:v>1BH</c:v>
                </c:pt>
                <c:pt idx="4">
                  <c:v>2BH</c:v>
                </c:pt>
                <c:pt idx="5">
                  <c:v>3BH</c:v>
                </c:pt>
                <c:pt idx="6">
                  <c:v>4+BH</c:v>
                </c:pt>
              </c:strCache>
            </c:strRef>
          </c:cat>
          <c:val>
            <c:numRef>
              <c:f>Template!$V$7:$AB$7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AE60-4561-BA86-0AA31791C455}"/>
            </c:ext>
          </c:extLst>
        </c:ser>
        <c:ser>
          <c:idx val="2"/>
          <c:order val="2"/>
          <c:tx>
            <c:strRef>
              <c:f>Template!$U$8</c:f>
              <c:strCache>
                <c:ptCount val="1"/>
                <c:pt idx="0">
                  <c:v>Social Rent</c:v>
                </c:pt>
              </c:strCache>
            </c:strRef>
          </c:tx>
          <c:spPr>
            <a:solidFill>
              <a:schemeClr val="accent3"/>
            </a:solidFill>
            <a:ln>
              <a:noFill/>
            </a:ln>
            <a:effectLst/>
          </c:spPr>
          <c:invertIfNegative val="0"/>
          <c:cat>
            <c:strRef>
              <c:f>Template!$V$5:$AB$5</c:f>
              <c:strCache>
                <c:ptCount val="7"/>
                <c:pt idx="0">
                  <c:v>1BF</c:v>
                </c:pt>
                <c:pt idx="1">
                  <c:v>2BF</c:v>
                </c:pt>
                <c:pt idx="2">
                  <c:v>3BF</c:v>
                </c:pt>
                <c:pt idx="3">
                  <c:v>1BH</c:v>
                </c:pt>
                <c:pt idx="4">
                  <c:v>2BH</c:v>
                </c:pt>
                <c:pt idx="5">
                  <c:v>3BH</c:v>
                </c:pt>
                <c:pt idx="6">
                  <c:v>4+BH</c:v>
                </c:pt>
              </c:strCache>
            </c:strRef>
          </c:cat>
          <c:val>
            <c:numRef>
              <c:f>Template!$V$8:$AB$8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AE60-4561-BA86-0AA31791C455}"/>
            </c:ext>
          </c:extLst>
        </c:ser>
        <c:ser>
          <c:idx val="3"/>
          <c:order val="3"/>
          <c:tx>
            <c:strRef>
              <c:f>Template!$U$9</c:f>
              <c:strCache>
                <c:ptCount val="1"/>
                <c:pt idx="0">
                  <c:v>Discount Market Rent</c:v>
                </c:pt>
              </c:strCache>
            </c:strRef>
          </c:tx>
          <c:spPr>
            <a:solidFill>
              <a:schemeClr val="accent4"/>
            </a:solidFill>
            <a:ln>
              <a:noFill/>
            </a:ln>
            <a:effectLst/>
          </c:spPr>
          <c:invertIfNegative val="0"/>
          <c:cat>
            <c:strRef>
              <c:f>Template!$V$5:$AB$5</c:f>
              <c:strCache>
                <c:ptCount val="7"/>
                <c:pt idx="0">
                  <c:v>1BF</c:v>
                </c:pt>
                <c:pt idx="1">
                  <c:v>2BF</c:v>
                </c:pt>
                <c:pt idx="2">
                  <c:v>3BF</c:v>
                </c:pt>
                <c:pt idx="3">
                  <c:v>1BH</c:v>
                </c:pt>
                <c:pt idx="4">
                  <c:v>2BH</c:v>
                </c:pt>
                <c:pt idx="5">
                  <c:v>3BH</c:v>
                </c:pt>
                <c:pt idx="6">
                  <c:v>4+BH</c:v>
                </c:pt>
              </c:strCache>
            </c:strRef>
          </c:cat>
          <c:val>
            <c:numRef>
              <c:f>Template!$V$9:$AB$9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AE60-4561-BA86-0AA31791C455}"/>
            </c:ext>
          </c:extLst>
        </c:ser>
        <c:ser>
          <c:idx val="4"/>
          <c:order val="4"/>
          <c:tx>
            <c:strRef>
              <c:f>Template!$U$10</c:f>
              <c:strCache>
                <c:ptCount val="1"/>
                <c:pt idx="0">
                  <c:v>First Homes</c:v>
                </c:pt>
              </c:strCache>
            </c:strRef>
          </c:tx>
          <c:spPr>
            <a:solidFill>
              <a:schemeClr val="accent5"/>
            </a:solidFill>
            <a:ln>
              <a:noFill/>
            </a:ln>
            <a:effectLst/>
          </c:spPr>
          <c:invertIfNegative val="0"/>
          <c:cat>
            <c:strRef>
              <c:f>Template!$V$5:$AB$5</c:f>
              <c:strCache>
                <c:ptCount val="7"/>
                <c:pt idx="0">
                  <c:v>1BF</c:v>
                </c:pt>
                <c:pt idx="1">
                  <c:v>2BF</c:v>
                </c:pt>
                <c:pt idx="2">
                  <c:v>3BF</c:v>
                </c:pt>
                <c:pt idx="3">
                  <c:v>1BH</c:v>
                </c:pt>
                <c:pt idx="4">
                  <c:v>2BH</c:v>
                </c:pt>
                <c:pt idx="5">
                  <c:v>3BH</c:v>
                </c:pt>
                <c:pt idx="6">
                  <c:v>4+BH</c:v>
                </c:pt>
              </c:strCache>
            </c:strRef>
          </c:cat>
          <c:val>
            <c:numRef>
              <c:f>Template!$V$10:$AB$10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AE60-4561-BA86-0AA31791C455}"/>
            </c:ext>
          </c:extLst>
        </c:ser>
        <c:ser>
          <c:idx val="5"/>
          <c:order val="5"/>
          <c:tx>
            <c:strRef>
              <c:f>Template!$U$11</c:f>
              <c:strCache>
                <c:ptCount val="1"/>
                <c:pt idx="0">
                  <c:v>Unknown</c:v>
                </c:pt>
              </c:strCache>
            </c:strRef>
          </c:tx>
          <c:spPr>
            <a:solidFill>
              <a:schemeClr val="accent6"/>
            </a:solidFill>
            <a:ln>
              <a:noFill/>
            </a:ln>
            <a:effectLst/>
          </c:spPr>
          <c:invertIfNegative val="0"/>
          <c:cat>
            <c:strRef>
              <c:f>Template!$V$5:$AB$5</c:f>
              <c:strCache>
                <c:ptCount val="7"/>
                <c:pt idx="0">
                  <c:v>1BF</c:v>
                </c:pt>
                <c:pt idx="1">
                  <c:v>2BF</c:v>
                </c:pt>
                <c:pt idx="2">
                  <c:v>3BF</c:v>
                </c:pt>
                <c:pt idx="3">
                  <c:v>1BH</c:v>
                </c:pt>
                <c:pt idx="4">
                  <c:v>2BH</c:v>
                </c:pt>
                <c:pt idx="5">
                  <c:v>3BH</c:v>
                </c:pt>
                <c:pt idx="6">
                  <c:v>4+BH</c:v>
                </c:pt>
              </c:strCache>
            </c:strRef>
          </c:cat>
          <c:val>
            <c:numRef>
              <c:f>Template!$V$11:$AB$11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AE60-4561-BA86-0AA31791C455}"/>
            </c:ext>
          </c:extLst>
        </c:ser>
        <c:dLbls>
          <c:showLegendKey val="0"/>
          <c:showVal val="0"/>
          <c:showCatName val="0"/>
          <c:showSerName val="0"/>
          <c:showPercent val="0"/>
          <c:showBubbleSize val="0"/>
        </c:dLbls>
        <c:gapWidth val="182"/>
        <c:axId val="359081711"/>
        <c:axId val="280847919"/>
      </c:barChart>
      <c:catAx>
        <c:axId val="3590817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0847919"/>
        <c:crosses val="autoZero"/>
        <c:auto val="1"/>
        <c:lblAlgn val="ctr"/>
        <c:lblOffset val="100"/>
        <c:noMultiLvlLbl val="0"/>
      </c:catAx>
      <c:valAx>
        <c:axId val="28084791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90817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Affordable Completions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Template!$K$6</c:f>
              <c:strCache>
                <c:ptCount val="1"/>
                <c:pt idx="0">
                  <c:v>Affordable Rent</c:v>
                </c:pt>
              </c:strCache>
            </c:strRef>
          </c:tx>
          <c:spPr>
            <a:solidFill>
              <a:schemeClr val="accent1"/>
            </a:solidFill>
            <a:ln>
              <a:noFill/>
            </a:ln>
            <a:effectLst/>
          </c:spPr>
          <c:invertIfNegative val="0"/>
          <c:cat>
            <c:strRef>
              <c:f>Template!$L$5:$R$5</c:f>
              <c:strCache>
                <c:ptCount val="7"/>
                <c:pt idx="0">
                  <c:v>1BF</c:v>
                </c:pt>
                <c:pt idx="1">
                  <c:v>2BF</c:v>
                </c:pt>
                <c:pt idx="2">
                  <c:v>3BF</c:v>
                </c:pt>
                <c:pt idx="3">
                  <c:v>1BH</c:v>
                </c:pt>
                <c:pt idx="4">
                  <c:v>2BH</c:v>
                </c:pt>
                <c:pt idx="5">
                  <c:v>3BH</c:v>
                </c:pt>
                <c:pt idx="6">
                  <c:v>4BH</c:v>
                </c:pt>
              </c:strCache>
            </c:strRef>
          </c:cat>
          <c:val>
            <c:numRef>
              <c:f>Template!$L$6:$R$6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87C-467B-A6A5-940EF3933293}"/>
            </c:ext>
          </c:extLst>
        </c:ser>
        <c:ser>
          <c:idx val="1"/>
          <c:order val="1"/>
          <c:tx>
            <c:strRef>
              <c:f>Template!$K$7</c:f>
              <c:strCache>
                <c:ptCount val="1"/>
                <c:pt idx="0">
                  <c:v>Shared Ownership</c:v>
                </c:pt>
              </c:strCache>
            </c:strRef>
          </c:tx>
          <c:spPr>
            <a:solidFill>
              <a:schemeClr val="accent2"/>
            </a:solidFill>
            <a:ln>
              <a:noFill/>
            </a:ln>
            <a:effectLst/>
          </c:spPr>
          <c:invertIfNegative val="0"/>
          <c:cat>
            <c:strRef>
              <c:f>Template!$L$5:$R$5</c:f>
              <c:strCache>
                <c:ptCount val="7"/>
                <c:pt idx="0">
                  <c:v>1BF</c:v>
                </c:pt>
                <c:pt idx="1">
                  <c:v>2BF</c:v>
                </c:pt>
                <c:pt idx="2">
                  <c:v>3BF</c:v>
                </c:pt>
                <c:pt idx="3">
                  <c:v>1BH</c:v>
                </c:pt>
                <c:pt idx="4">
                  <c:v>2BH</c:v>
                </c:pt>
                <c:pt idx="5">
                  <c:v>3BH</c:v>
                </c:pt>
                <c:pt idx="6">
                  <c:v>4BH</c:v>
                </c:pt>
              </c:strCache>
            </c:strRef>
          </c:cat>
          <c:val>
            <c:numRef>
              <c:f>Template!$L$7:$R$7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887C-467B-A6A5-940EF3933293}"/>
            </c:ext>
          </c:extLst>
        </c:ser>
        <c:ser>
          <c:idx val="2"/>
          <c:order val="2"/>
          <c:tx>
            <c:strRef>
              <c:f>Template!$K$8</c:f>
              <c:strCache>
                <c:ptCount val="1"/>
                <c:pt idx="0">
                  <c:v>Social Rent</c:v>
                </c:pt>
              </c:strCache>
            </c:strRef>
          </c:tx>
          <c:spPr>
            <a:solidFill>
              <a:schemeClr val="accent3"/>
            </a:solidFill>
            <a:ln>
              <a:noFill/>
            </a:ln>
            <a:effectLst/>
          </c:spPr>
          <c:invertIfNegative val="0"/>
          <c:cat>
            <c:strRef>
              <c:f>Template!$L$5:$R$5</c:f>
              <c:strCache>
                <c:ptCount val="7"/>
                <c:pt idx="0">
                  <c:v>1BF</c:v>
                </c:pt>
                <c:pt idx="1">
                  <c:v>2BF</c:v>
                </c:pt>
                <c:pt idx="2">
                  <c:v>3BF</c:v>
                </c:pt>
                <c:pt idx="3">
                  <c:v>1BH</c:v>
                </c:pt>
                <c:pt idx="4">
                  <c:v>2BH</c:v>
                </c:pt>
                <c:pt idx="5">
                  <c:v>3BH</c:v>
                </c:pt>
                <c:pt idx="6">
                  <c:v>4BH</c:v>
                </c:pt>
              </c:strCache>
            </c:strRef>
          </c:cat>
          <c:val>
            <c:numRef>
              <c:f>Template!$L$8:$R$8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887C-467B-A6A5-940EF3933293}"/>
            </c:ext>
          </c:extLst>
        </c:ser>
        <c:ser>
          <c:idx val="3"/>
          <c:order val="3"/>
          <c:tx>
            <c:strRef>
              <c:f>Template!$K$9</c:f>
              <c:strCache>
                <c:ptCount val="1"/>
                <c:pt idx="0">
                  <c:v>Discount Market Rent</c:v>
                </c:pt>
              </c:strCache>
            </c:strRef>
          </c:tx>
          <c:spPr>
            <a:solidFill>
              <a:schemeClr val="accent4"/>
            </a:solidFill>
            <a:ln>
              <a:noFill/>
            </a:ln>
            <a:effectLst/>
          </c:spPr>
          <c:invertIfNegative val="0"/>
          <c:cat>
            <c:strRef>
              <c:f>Template!$L$5:$R$5</c:f>
              <c:strCache>
                <c:ptCount val="7"/>
                <c:pt idx="0">
                  <c:v>1BF</c:v>
                </c:pt>
                <c:pt idx="1">
                  <c:v>2BF</c:v>
                </c:pt>
                <c:pt idx="2">
                  <c:v>3BF</c:v>
                </c:pt>
                <c:pt idx="3">
                  <c:v>1BH</c:v>
                </c:pt>
                <c:pt idx="4">
                  <c:v>2BH</c:v>
                </c:pt>
                <c:pt idx="5">
                  <c:v>3BH</c:v>
                </c:pt>
                <c:pt idx="6">
                  <c:v>4BH</c:v>
                </c:pt>
              </c:strCache>
            </c:strRef>
          </c:cat>
          <c:val>
            <c:numRef>
              <c:f>Template!$L$9:$R$9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887C-467B-A6A5-940EF3933293}"/>
            </c:ext>
          </c:extLst>
        </c:ser>
        <c:ser>
          <c:idx val="4"/>
          <c:order val="4"/>
          <c:tx>
            <c:strRef>
              <c:f>Template!$K$10</c:f>
              <c:strCache>
                <c:ptCount val="1"/>
                <c:pt idx="0">
                  <c:v>First Homes</c:v>
                </c:pt>
              </c:strCache>
            </c:strRef>
          </c:tx>
          <c:spPr>
            <a:solidFill>
              <a:schemeClr val="accent5"/>
            </a:solidFill>
            <a:ln>
              <a:noFill/>
            </a:ln>
            <a:effectLst/>
          </c:spPr>
          <c:invertIfNegative val="0"/>
          <c:cat>
            <c:strRef>
              <c:f>Template!$L$5:$R$5</c:f>
              <c:strCache>
                <c:ptCount val="7"/>
                <c:pt idx="0">
                  <c:v>1BF</c:v>
                </c:pt>
                <c:pt idx="1">
                  <c:v>2BF</c:v>
                </c:pt>
                <c:pt idx="2">
                  <c:v>3BF</c:v>
                </c:pt>
                <c:pt idx="3">
                  <c:v>1BH</c:v>
                </c:pt>
                <c:pt idx="4">
                  <c:v>2BH</c:v>
                </c:pt>
                <c:pt idx="5">
                  <c:v>3BH</c:v>
                </c:pt>
                <c:pt idx="6">
                  <c:v>4BH</c:v>
                </c:pt>
              </c:strCache>
            </c:strRef>
          </c:cat>
          <c:val>
            <c:numRef>
              <c:f>Template!$L$10:$R$10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887C-467B-A6A5-940EF3933293}"/>
            </c:ext>
          </c:extLst>
        </c:ser>
        <c:ser>
          <c:idx val="5"/>
          <c:order val="5"/>
          <c:tx>
            <c:strRef>
              <c:f>Template!$K$11</c:f>
              <c:strCache>
                <c:ptCount val="1"/>
                <c:pt idx="0">
                  <c:v>Unknown</c:v>
                </c:pt>
              </c:strCache>
            </c:strRef>
          </c:tx>
          <c:spPr>
            <a:solidFill>
              <a:schemeClr val="accent6"/>
            </a:solidFill>
            <a:ln>
              <a:noFill/>
            </a:ln>
            <a:effectLst/>
          </c:spPr>
          <c:invertIfNegative val="0"/>
          <c:cat>
            <c:strRef>
              <c:f>Template!$L$5:$R$5</c:f>
              <c:strCache>
                <c:ptCount val="7"/>
                <c:pt idx="0">
                  <c:v>1BF</c:v>
                </c:pt>
                <c:pt idx="1">
                  <c:v>2BF</c:v>
                </c:pt>
                <c:pt idx="2">
                  <c:v>3BF</c:v>
                </c:pt>
                <c:pt idx="3">
                  <c:v>1BH</c:v>
                </c:pt>
                <c:pt idx="4">
                  <c:v>2BH</c:v>
                </c:pt>
                <c:pt idx="5">
                  <c:v>3BH</c:v>
                </c:pt>
                <c:pt idx="6">
                  <c:v>4BH</c:v>
                </c:pt>
              </c:strCache>
            </c:strRef>
          </c:cat>
          <c:val>
            <c:numRef>
              <c:f>Template!$L$11:$R$11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887C-467B-A6A5-940EF3933293}"/>
            </c:ext>
          </c:extLst>
        </c:ser>
        <c:dLbls>
          <c:showLegendKey val="0"/>
          <c:showVal val="0"/>
          <c:showCatName val="0"/>
          <c:showSerName val="0"/>
          <c:showPercent val="0"/>
          <c:showBubbleSize val="0"/>
        </c:dLbls>
        <c:gapWidth val="182"/>
        <c:axId val="523722383"/>
        <c:axId val="363494159"/>
      </c:barChart>
      <c:catAx>
        <c:axId val="52372238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3494159"/>
        <c:crosses val="autoZero"/>
        <c:auto val="1"/>
        <c:lblAlgn val="ctr"/>
        <c:lblOffset val="100"/>
        <c:noMultiLvlLbl val="0"/>
      </c:catAx>
      <c:valAx>
        <c:axId val="36349415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7223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a:t>Affordable</a:t>
            </a:r>
            <a:r>
              <a:rPr lang="en-GB" sz="1100" baseline="0"/>
              <a:t> Housing Completions by Sub-Tenure</a:t>
            </a:r>
            <a:endParaRPr lang="en-GB"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0"/>
          <c:order val="0"/>
          <c:tx>
            <c:strRef>
              <c:f>MKNewCity!$AC$5</c:f>
              <c:strCache>
                <c:ptCount val="1"/>
                <c:pt idx="0">
                  <c:v>Affordable Rent</c:v>
                </c:pt>
              </c:strCache>
            </c:strRef>
          </c:tx>
          <c:spPr>
            <a:ln w="28575" cap="rnd">
              <a:solidFill>
                <a:schemeClr val="accent1"/>
              </a:solidFill>
              <a:round/>
            </a:ln>
            <a:effectLst/>
          </c:spPr>
          <c:marker>
            <c:symbol val="none"/>
          </c:marker>
          <c:cat>
            <c:strRef>
              <c:f>MKNewCity!$AB$6:$AB$9</c:f>
              <c:strCache>
                <c:ptCount val="4"/>
                <c:pt idx="0">
                  <c:v>2022-2023</c:v>
                </c:pt>
                <c:pt idx="1">
                  <c:v>2023-2024</c:v>
                </c:pt>
                <c:pt idx="2">
                  <c:v>2024-2025</c:v>
                </c:pt>
                <c:pt idx="3">
                  <c:v>2025-2026*</c:v>
                </c:pt>
              </c:strCache>
            </c:strRef>
          </c:cat>
          <c:val>
            <c:numRef>
              <c:f>MKNewCity!$AC$6:$AC$9</c:f>
              <c:numCache>
                <c:formatCode>General</c:formatCode>
                <c:ptCount val="4"/>
                <c:pt idx="0">
                  <c:v>298</c:v>
                </c:pt>
                <c:pt idx="1">
                  <c:v>352</c:v>
                </c:pt>
                <c:pt idx="2">
                  <c:v>128</c:v>
                </c:pt>
                <c:pt idx="3">
                  <c:v>161</c:v>
                </c:pt>
              </c:numCache>
            </c:numRef>
          </c:val>
          <c:smooth val="0"/>
          <c:extLst>
            <c:ext xmlns:c16="http://schemas.microsoft.com/office/drawing/2014/chart" uri="{C3380CC4-5D6E-409C-BE32-E72D297353CC}">
              <c16:uniqueId val="{00000000-F08B-4F6D-BEB4-29F0D597049B}"/>
            </c:ext>
          </c:extLst>
        </c:ser>
        <c:ser>
          <c:idx val="1"/>
          <c:order val="1"/>
          <c:tx>
            <c:strRef>
              <c:f>MKNewCity!$AD$5</c:f>
              <c:strCache>
                <c:ptCount val="1"/>
                <c:pt idx="0">
                  <c:v>Social Rent</c:v>
                </c:pt>
              </c:strCache>
            </c:strRef>
          </c:tx>
          <c:spPr>
            <a:ln w="28575" cap="rnd">
              <a:solidFill>
                <a:schemeClr val="accent2"/>
              </a:solidFill>
              <a:round/>
            </a:ln>
            <a:effectLst/>
          </c:spPr>
          <c:marker>
            <c:symbol val="none"/>
          </c:marker>
          <c:cat>
            <c:strRef>
              <c:f>MKNewCity!$AB$6:$AB$9</c:f>
              <c:strCache>
                <c:ptCount val="4"/>
                <c:pt idx="0">
                  <c:v>2022-2023</c:v>
                </c:pt>
                <c:pt idx="1">
                  <c:v>2023-2024</c:v>
                </c:pt>
                <c:pt idx="2">
                  <c:v>2024-2025</c:v>
                </c:pt>
                <c:pt idx="3">
                  <c:v>2025-2026*</c:v>
                </c:pt>
              </c:strCache>
            </c:strRef>
          </c:cat>
          <c:val>
            <c:numRef>
              <c:f>MKNewCity!$AD$6:$AD$9</c:f>
              <c:numCache>
                <c:formatCode>General</c:formatCode>
                <c:ptCount val="4"/>
                <c:pt idx="0">
                  <c:v>92</c:v>
                </c:pt>
                <c:pt idx="1">
                  <c:v>144</c:v>
                </c:pt>
                <c:pt idx="2">
                  <c:v>40</c:v>
                </c:pt>
                <c:pt idx="3">
                  <c:v>50</c:v>
                </c:pt>
              </c:numCache>
            </c:numRef>
          </c:val>
          <c:smooth val="0"/>
          <c:extLst>
            <c:ext xmlns:c16="http://schemas.microsoft.com/office/drawing/2014/chart" uri="{C3380CC4-5D6E-409C-BE32-E72D297353CC}">
              <c16:uniqueId val="{00000001-F08B-4F6D-BEB4-29F0D597049B}"/>
            </c:ext>
          </c:extLst>
        </c:ser>
        <c:ser>
          <c:idx val="2"/>
          <c:order val="2"/>
          <c:tx>
            <c:strRef>
              <c:f>MKNewCity!$AE$5</c:f>
              <c:strCache>
                <c:ptCount val="1"/>
                <c:pt idx="0">
                  <c:v>Shared Ownership</c:v>
                </c:pt>
              </c:strCache>
            </c:strRef>
          </c:tx>
          <c:spPr>
            <a:ln w="28575" cap="rnd">
              <a:solidFill>
                <a:schemeClr val="accent3"/>
              </a:solidFill>
              <a:round/>
            </a:ln>
            <a:effectLst/>
          </c:spPr>
          <c:marker>
            <c:symbol val="none"/>
          </c:marker>
          <c:cat>
            <c:strRef>
              <c:f>MKNewCity!$AB$6:$AB$9</c:f>
              <c:strCache>
                <c:ptCount val="4"/>
                <c:pt idx="0">
                  <c:v>2022-2023</c:v>
                </c:pt>
                <c:pt idx="1">
                  <c:v>2023-2024</c:v>
                </c:pt>
                <c:pt idx="2">
                  <c:v>2024-2025</c:v>
                </c:pt>
                <c:pt idx="3">
                  <c:v>2025-2026*</c:v>
                </c:pt>
              </c:strCache>
            </c:strRef>
          </c:cat>
          <c:val>
            <c:numRef>
              <c:f>MKNewCity!$AE$6:$AE$9</c:f>
              <c:numCache>
                <c:formatCode>General</c:formatCode>
                <c:ptCount val="4"/>
                <c:pt idx="0">
                  <c:v>257</c:v>
                </c:pt>
                <c:pt idx="1">
                  <c:v>159</c:v>
                </c:pt>
                <c:pt idx="2">
                  <c:v>135</c:v>
                </c:pt>
                <c:pt idx="3">
                  <c:v>131</c:v>
                </c:pt>
              </c:numCache>
            </c:numRef>
          </c:val>
          <c:smooth val="0"/>
          <c:extLst>
            <c:ext xmlns:c16="http://schemas.microsoft.com/office/drawing/2014/chart" uri="{C3380CC4-5D6E-409C-BE32-E72D297353CC}">
              <c16:uniqueId val="{00000002-F08B-4F6D-BEB4-29F0D597049B}"/>
            </c:ext>
          </c:extLst>
        </c:ser>
        <c:ser>
          <c:idx val="3"/>
          <c:order val="3"/>
          <c:tx>
            <c:strRef>
              <c:f>MKNewCity!$AF$5</c:f>
              <c:strCache>
                <c:ptCount val="1"/>
                <c:pt idx="0">
                  <c:v>Discount Market Rent</c:v>
                </c:pt>
              </c:strCache>
            </c:strRef>
          </c:tx>
          <c:spPr>
            <a:ln w="28575" cap="rnd">
              <a:solidFill>
                <a:schemeClr val="accent4"/>
              </a:solidFill>
              <a:round/>
            </a:ln>
            <a:effectLst/>
          </c:spPr>
          <c:marker>
            <c:symbol val="none"/>
          </c:marker>
          <c:cat>
            <c:strRef>
              <c:f>MKNewCity!$AB$6:$AB$9</c:f>
              <c:strCache>
                <c:ptCount val="4"/>
                <c:pt idx="0">
                  <c:v>2022-2023</c:v>
                </c:pt>
                <c:pt idx="1">
                  <c:v>2023-2024</c:v>
                </c:pt>
                <c:pt idx="2">
                  <c:v>2024-2025</c:v>
                </c:pt>
                <c:pt idx="3">
                  <c:v>2025-2026*</c:v>
                </c:pt>
              </c:strCache>
            </c:strRef>
          </c:cat>
          <c:val>
            <c:numRef>
              <c:f>MKNewCity!$AF$6:$AF$9</c:f>
              <c:numCache>
                <c:formatCode>General</c:formatCode>
                <c:ptCount val="4"/>
                <c:pt idx="0">
                  <c:v>29</c:v>
                </c:pt>
                <c:pt idx="1">
                  <c:v>0</c:v>
                </c:pt>
                <c:pt idx="2">
                  <c:v>94</c:v>
                </c:pt>
                <c:pt idx="3">
                  <c:v>36</c:v>
                </c:pt>
              </c:numCache>
            </c:numRef>
          </c:val>
          <c:smooth val="0"/>
          <c:extLst>
            <c:ext xmlns:c16="http://schemas.microsoft.com/office/drawing/2014/chart" uri="{C3380CC4-5D6E-409C-BE32-E72D297353CC}">
              <c16:uniqueId val="{00000003-F08B-4F6D-BEB4-29F0D597049B}"/>
            </c:ext>
          </c:extLst>
        </c:ser>
        <c:ser>
          <c:idx val="4"/>
          <c:order val="4"/>
          <c:tx>
            <c:strRef>
              <c:f>MKNewCity!$AG$5</c:f>
              <c:strCache>
                <c:ptCount val="1"/>
                <c:pt idx="0">
                  <c:v>First Homes</c:v>
                </c:pt>
              </c:strCache>
            </c:strRef>
          </c:tx>
          <c:spPr>
            <a:ln w="28575" cap="rnd">
              <a:solidFill>
                <a:schemeClr val="accent5"/>
              </a:solidFill>
              <a:round/>
            </a:ln>
            <a:effectLst/>
          </c:spPr>
          <c:marker>
            <c:symbol val="none"/>
          </c:marker>
          <c:cat>
            <c:strRef>
              <c:f>MKNewCity!$AB$6:$AB$9</c:f>
              <c:strCache>
                <c:ptCount val="4"/>
                <c:pt idx="0">
                  <c:v>2022-2023</c:v>
                </c:pt>
                <c:pt idx="1">
                  <c:v>2023-2024</c:v>
                </c:pt>
                <c:pt idx="2">
                  <c:v>2024-2025</c:v>
                </c:pt>
                <c:pt idx="3">
                  <c:v>2025-2026*</c:v>
                </c:pt>
              </c:strCache>
            </c:strRef>
          </c:cat>
          <c:val>
            <c:numRef>
              <c:f>MKNewCity!$AG$6:$AG$9</c:f>
              <c:numCache>
                <c:formatCode>General</c:formatCode>
                <c:ptCount val="4"/>
                <c:pt idx="0">
                  <c:v>0</c:v>
                </c:pt>
                <c:pt idx="1">
                  <c:v>0</c:v>
                </c:pt>
                <c:pt idx="2">
                  <c:v>0</c:v>
                </c:pt>
                <c:pt idx="3">
                  <c:v>12</c:v>
                </c:pt>
              </c:numCache>
            </c:numRef>
          </c:val>
          <c:smooth val="0"/>
          <c:extLst>
            <c:ext xmlns:c16="http://schemas.microsoft.com/office/drawing/2014/chart" uri="{C3380CC4-5D6E-409C-BE32-E72D297353CC}">
              <c16:uniqueId val="{00000004-F08B-4F6D-BEB4-29F0D597049B}"/>
            </c:ext>
          </c:extLst>
        </c:ser>
        <c:ser>
          <c:idx val="5"/>
          <c:order val="5"/>
          <c:tx>
            <c:strRef>
              <c:f>MKNewCity!$AH$5</c:f>
              <c:strCache>
                <c:ptCount val="1"/>
                <c:pt idx="0">
                  <c:v>Unknown Tenure</c:v>
                </c:pt>
              </c:strCache>
            </c:strRef>
          </c:tx>
          <c:spPr>
            <a:ln w="28575" cap="rnd">
              <a:solidFill>
                <a:schemeClr val="accent6"/>
              </a:solidFill>
              <a:round/>
            </a:ln>
            <a:effectLst/>
          </c:spPr>
          <c:marker>
            <c:symbol val="none"/>
          </c:marker>
          <c:cat>
            <c:strRef>
              <c:f>MKNewCity!$AB$6:$AB$9</c:f>
              <c:strCache>
                <c:ptCount val="4"/>
                <c:pt idx="0">
                  <c:v>2022-2023</c:v>
                </c:pt>
                <c:pt idx="1">
                  <c:v>2023-2024</c:v>
                </c:pt>
                <c:pt idx="2">
                  <c:v>2024-2025</c:v>
                </c:pt>
                <c:pt idx="3">
                  <c:v>2025-2026*</c:v>
                </c:pt>
              </c:strCache>
            </c:strRef>
          </c:cat>
          <c:val>
            <c:numRef>
              <c:f>MKNewCity!$AH$6:$AH$9</c:f>
              <c:numCache>
                <c:formatCode>General</c:formatCode>
                <c:ptCount val="4"/>
                <c:pt idx="0">
                  <c:v>0</c:v>
                </c:pt>
                <c:pt idx="1">
                  <c:v>0</c:v>
                </c:pt>
                <c:pt idx="2">
                  <c:v>0</c:v>
                </c:pt>
                <c:pt idx="3">
                  <c:v>0</c:v>
                </c:pt>
              </c:numCache>
            </c:numRef>
          </c:val>
          <c:smooth val="0"/>
          <c:extLst>
            <c:ext xmlns:c16="http://schemas.microsoft.com/office/drawing/2014/chart" uri="{C3380CC4-5D6E-409C-BE32-E72D297353CC}">
              <c16:uniqueId val="{00000005-F08B-4F6D-BEB4-29F0D597049B}"/>
            </c:ext>
          </c:extLst>
        </c:ser>
        <c:dLbls>
          <c:showLegendKey val="0"/>
          <c:showVal val="0"/>
          <c:showCatName val="0"/>
          <c:showSerName val="0"/>
          <c:showPercent val="0"/>
          <c:showBubbleSize val="0"/>
        </c:dLbls>
        <c:smooth val="0"/>
        <c:axId val="697386288"/>
        <c:axId val="697367568"/>
      </c:lineChart>
      <c:catAx>
        <c:axId val="697386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367568"/>
        <c:crosses val="autoZero"/>
        <c:auto val="1"/>
        <c:lblAlgn val="ctr"/>
        <c:lblOffset val="100"/>
        <c:noMultiLvlLbl val="0"/>
      </c:catAx>
      <c:valAx>
        <c:axId val="6973675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386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Affordable</a:t>
            </a:r>
            <a:r>
              <a:rPr lang="en-GB" baseline="0"/>
              <a:t> Completions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1"/>
          <c:order val="1"/>
          <c:tx>
            <c:strRef>
              <c:f>PlanMK!$D$6</c:f>
              <c:strCache>
                <c:ptCount val="1"/>
                <c:pt idx="0">
                  <c:v>Completions</c:v>
                </c:pt>
              </c:strCache>
            </c:strRef>
          </c:tx>
          <c:spPr>
            <a:ln w="28575" cap="rnd">
              <a:solidFill>
                <a:schemeClr val="accent2"/>
              </a:solidFill>
              <a:round/>
            </a:ln>
            <a:effectLst/>
          </c:spPr>
          <c:marker>
            <c:symbol val="none"/>
          </c:marker>
          <c:cat>
            <c:strRef>
              <c:f>PlanMK!$B$7:$B$14</c:f>
              <c:strCache>
                <c:ptCount val="8"/>
                <c:pt idx="0">
                  <c:v>2016-17</c:v>
                </c:pt>
                <c:pt idx="1">
                  <c:v>2017-18</c:v>
                </c:pt>
                <c:pt idx="2">
                  <c:v>2018-19</c:v>
                </c:pt>
                <c:pt idx="3">
                  <c:v>2019-20</c:v>
                </c:pt>
                <c:pt idx="4">
                  <c:v>2020-2021</c:v>
                </c:pt>
                <c:pt idx="5">
                  <c:v>2021-2022</c:v>
                </c:pt>
                <c:pt idx="6">
                  <c:v>2022-2023</c:v>
                </c:pt>
                <c:pt idx="7">
                  <c:v>2023-2024</c:v>
                </c:pt>
              </c:strCache>
            </c:strRef>
          </c:cat>
          <c:val>
            <c:numRef>
              <c:f>PlanMK!$D$7:$D$14</c:f>
              <c:numCache>
                <c:formatCode>General</c:formatCode>
                <c:ptCount val="8"/>
                <c:pt idx="0">
                  <c:v>249</c:v>
                </c:pt>
                <c:pt idx="1">
                  <c:v>362</c:v>
                </c:pt>
                <c:pt idx="2">
                  <c:v>387</c:v>
                </c:pt>
                <c:pt idx="3">
                  <c:v>407</c:v>
                </c:pt>
                <c:pt idx="4">
                  <c:v>410</c:v>
                </c:pt>
                <c:pt idx="5">
                  <c:v>619</c:v>
                </c:pt>
                <c:pt idx="6">
                  <c:v>676</c:v>
                </c:pt>
                <c:pt idx="7">
                  <c:v>698</c:v>
                </c:pt>
              </c:numCache>
            </c:numRef>
          </c:val>
          <c:smooth val="0"/>
          <c:extLst>
            <c:ext xmlns:c16="http://schemas.microsoft.com/office/drawing/2014/chart" uri="{C3380CC4-5D6E-409C-BE32-E72D297353CC}">
              <c16:uniqueId val="{00000001-78B7-4572-BAD4-95F47AC0DE72}"/>
            </c:ext>
          </c:extLst>
        </c:ser>
        <c:ser>
          <c:idx val="2"/>
          <c:order val="2"/>
          <c:tx>
            <c:strRef>
              <c:f>PlanMK!$E$6</c:f>
              <c:strCache>
                <c:ptCount val="1"/>
                <c:pt idx="0">
                  <c:v>Annualised Total</c:v>
                </c:pt>
              </c:strCache>
            </c:strRef>
          </c:tx>
          <c:spPr>
            <a:ln w="28575" cap="rnd">
              <a:solidFill>
                <a:schemeClr val="accent3"/>
              </a:solidFill>
              <a:round/>
            </a:ln>
            <a:effectLst/>
          </c:spPr>
          <c:marker>
            <c:symbol val="none"/>
          </c:marker>
          <c:cat>
            <c:strRef>
              <c:f>PlanMK!$B$7:$B$14</c:f>
              <c:strCache>
                <c:ptCount val="8"/>
                <c:pt idx="0">
                  <c:v>2016-17</c:v>
                </c:pt>
                <c:pt idx="1">
                  <c:v>2017-18</c:v>
                </c:pt>
                <c:pt idx="2">
                  <c:v>2018-19</c:v>
                </c:pt>
                <c:pt idx="3">
                  <c:v>2019-20</c:v>
                </c:pt>
                <c:pt idx="4">
                  <c:v>2020-2021</c:v>
                </c:pt>
                <c:pt idx="5">
                  <c:v>2021-2022</c:v>
                </c:pt>
                <c:pt idx="6">
                  <c:v>2022-2023</c:v>
                </c:pt>
                <c:pt idx="7">
                  <c:v>2023-2024</c:v>
                </c:pt>
              </c:strCache>
            </c:strRef>
          </c:cat>
          <c:val>
            <c:numRef>
              <c:f>PlanMK!$E$7:$E$14</c:f>
              <c:numCache>
                <c:formatCode>General</c:formatCode>
                <c:ptCount val="8"/>
                <c:pt idx="0">
                  <c:v>513</c:v>
                </c:pt>
                <c:pt idx="1">
                  <c:v>513</c:v>
                </c:pt>
                <c:pt idx="2">
                  <c:v>513</c:v>
                </c:pt>
                <c:pt idx="3">
                  <c:v>513</c:v>
                </c:pt>
                <c:pt idx="4">
                  <c:v>513</c:v>
                </c:pt>
                <c:pt idx="5">
                  <c:v>513</c:v>
                </c:pt>
                <c:pt idx="6">
                  <c:v>513</c:v>
                </c:pt>
                <c:pt idx="7">
                  <c:v>513</c:v>
                </c:pt>
              </c:numCache>
            </c:numRef>
          </c:val>
          <c:smooth val="0"/>
          <c:extLst>
            <c:ext xmlns:c16="http://schemas.microsoft.com/office/drawing/2014/chart" uri="{C3380CC4-5D6E-409C-BE32-E72D297353CC}">
              <c16:uniqueId val="{00000002-78B7-4572-BAD4-95F47AC0DE72}"/>
            </c:ext>
          </c:extLst>
        </c:ser>
        <c:dLbls>
          <c:showLegendKey val="0"/>
          <c:showVal val="0"/>
          <c:showCatName val="0"/>
          <c:showSerName val="0"/>
          <c:showPercent val="0"/>
          <c:showBubbleSize val="0"/>
        </c:dLbls>
        <c:smooth val="0"/>
        <c:axId val="544666016"/>
        <c:axId val="1002533824"/>
        <c:extLst>
          <c:ext xmlns:c15="http://schemas.microsoft.com/office/drawing/2012/chart" uri="{02D57815-91ED-43cb-92C2-25804820EDAC}">
            <c15:filteredLineSeries>
              <c15:ser>
                <c:idx val="0"/>
                <c:order val="0"/>
                <c:tx>
                  <c:strRef>
                    <c:extLst>
                      <c:ext uri="{02D57815-91ED-43cb-92C2-25804820EDAC}">
                        <c15:formulaRef>
                          <c15:sqref>PlanMK!$C$6</c15:sqref>
                        </c15:formulaRef>
                      </c:ext>
                    </c:extLst>
                    <c:strCache>
                      <c:ptCount val="1"/>
                      <c:pt idx="0">
                        <c:v>Starts</c:v>
                      </c:pt>
                    </c:strCache>
                  </c:strRef>
                </c:tx>
                <c:spPr>
                  <a:ln w="28575" cap="rnd">
                    <a:solidFill>
                      <a:schemeClr val="accent1"/>
                    </a:solidFill>
                    <a:round/>
                  </a:ln>
                  <a:effectLst/>
                </c:spPr>
                <c:marker>
                  <c:symbol val="none"/>
                </c:marker>
                <c:cat>
                  <c:strRef>
                    <c:extLst>
                      <c:ext uri="{02D57815-91ED-43cb-92C2-25804820EDAC}">
                        <c15:formulaRef>
                          <c15:sqref>PlanMK!$B$7:$B$14</c15:sqref>
                        </c15:formulaRef>
                      </c:ext>
                    </c:extLst>
                    <c:strCache>
                      <c:ptCount val="8"/>
                      <c:pt idx="0">
                        <c:v>2016-17</c:v>
                      </c:pt>
                      <c:pt idx="1">
                        <c:v>2017-18</c:v>
                      </c:pt>
                      <c:pt idx="2">
                        <c:v>2018-19</c:v>
                      </c:pt>
                      <c:pt idx="3">
                        <c:v>2019-20</c:v>
                      </c:pt>
                      <c:pt idx="4">
                        <c:v>2020-2021</c:v>
                      </c:pt>
                      <c:pt idx="5">
                        <c:v>2021-2022</c:v>
                      </c:pt>
                      <c:pt idx="6">
                        <c:v>2022-2023</c:v>
                      </c:pt>
                      <c:pt idx="7">
                        <c:v>2023-2024</c:v>
                      </c:pt>
                    </c:strCache>
                  </c:strRef>
                </c:cat>
                <c:val>
                  <c:numRef>
                    <c:extLst>
                      <c:ext uri="{02D57815-91ED-43cb-92C2-25804820EDAC}">
                        <c15:formulaRef>
                          <c15:sqref>PlanMK!$C$7:$C$14</c15:sqref>
                        </c15:formulaRef>
                      </c:ext>
                    </c:extLst>
                    <c:numCache>
                      <c:formatCode>General</c:formatCode>
                      <c:ptCount val="8"/>
                      <c:pt idx="0">
                        <c:v>403</c:v>
                      </c:pt>
                      <c:pt idx="1">
                        <c:v>283</c:v>
                      </c:pt>
                      <c:pt idx="2">
                        <c:v>315</c:v>
                      </c:pt>
                      <c:pt idx="3">
                        <c:v>554</c:v>
                      </c:pt>
                      <c:pt idx="4">
                        <c:v>559</c:v>
                      </c:pt>
                      <c:pt idx="5">
                        <c:v>632</c:v>
                      </c:pt>
                      <c:pt idx="6">
                        <c:v>645</c:v>
                      </c:pt>
                      <c:pt idx="7">
                        <c:v>271</c:v>
                      </c:pt>
                    </c:numCache>
                  </c:numRef>
                </c:val>
                <c:smooth val="0"/>
                <c:extLst>
                  <c:ext xmlns:c16="http://schemas.microsoft.com/office/drawing/2014/chart" uri="{C3380CC4-5D6E-409C-BE32-E72D297353CC}">
                    <c16:uniqueId val="{00000000-78B7-4572-BAD4-95F47AC0DE72}"/>
                  </c:ext>
                </c:extLst>
              </c15:ser>
            </c15:filteredLineSeries>
          </c:ext>
        </c:extLst>
      </c:lineChart>
      <c:catAx>
        <c:axId val="54466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2533824"/>
        <c:crosses val="autoZero"/>
        <c:auto val="1"/>
        <c:lblAlgn val="ctr"/>
        <c:lblOffset val="100"/>
        <c:noMultiLvlLbl val="0"/>
      </c:catAx>
      <c:valAx>
        <c:axId val="1002533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666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Affordable</a:t>
            </a:r>
            <a:r>
              <a:rPr lang="en-GB" baseline="0"/>
              <a:t> Housing Completions by Sub-Tenure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0"/>
          <c:order val="0"/>
          <c:tx>
            <c:strRef>
              <c:f>PlanMK!$AC$6</c:f>
              <c:strCache>
                <c:ptCount val="1"/>
                <c:pt idx="0">
                  <c:v>Affordable Rent</c:v>
                </c:pt>
              </c:strCache>
            </c:strRef>
          </c:tx>
          <c:spPr>
            <a:ln w="28575" cap="rnd">
              <a:solidFill>
                <a:schemeClr val="accent1"/>
              </a:solidFill>
              <a:round/>
            </a:ln>
            <a:effectLst/>
          </c:spPr>
          <c:marker>
            <c:symbol val="none"/>
          </c:marker>
          <c:cat>
            <c:strRef>
              <c:f>PlanMK!$AB$7:$AB$14</c:f>
              <c:strCache>
                <c:ptCount val="8"/>
                <c:pt idx="0">
                  <c:v>2016-17</c:v>
                </c:pt>
                <c:pt idx="1">
                  <c:v>2017-18</c:v>
                </c:pt>
                <c:pt idx="2">
                  <c:v>2018-19</c:v>
                </c:pt>
                <c:pt idx="3">
                  <c:v>2019-20</c:v>
                </c:pt>
                <c:pt idx="4">
                  <c:v>2020-2021</c:v>
                </c:pt>
                <c:pt idx="5">
                  <c:v>2021-2022</c:v>
                </c:pt>
                <c:pt idx="6">
                  <c:v>2022-2023</c:v>
                </c:pt>
                <c:pt idx="7">
                  <c:v>2023-2024</c:v>
                </c:pt>
              </c:strCache>
            </c:strRef>
          </c:cat>
          <c:val>
            <c:numRef>
              <c:f>PlanMK!$AC$7:$AC$14</c:f>
              <c:numCache>
                <c:formatCode>General</c:formatCode>
                <c:ptCount val="8"/>
                <c:pt idx="0">
                  <c:v>103</c:v>
                </c:pt>
                <c:pt idx="1">
                  <c:v>77</c:v>
                </c:pt>
                <c:pt idx="2">
                  <c:v>139</c:v>
                </c:pt>
                <c:pt idx="3">
                  <c:v>110</c:v>
                </c:pt>
                <c:pt idx="4">
                  <c:v>179</c:v>
                </c:pt>
                <c:pt idx="5">
                  <c:v>326</c:v>
                </c:pt>
                <c:pt idx="6">
                  <c:v>298</c:v>
                </c:pt>
                <c:pt idx="7">
                  <c:v>352</c:v>
                </c:pt>
              </c:numCache>
            </c:numRef>
          </c:val>
          <c:smooth val="0"/>
          <c:extLst>
            <c:ext xmlns:c16="http://schemas.microsoft.com/office/drawing/2014/chart" uri="{C3380CC4-5D6E-409C-BE32-E72D297353CC}">
              <c16:uniqueId val="{00000000-EA9C-4111-A9D8-43E009A4CAF5}"/>
            </c:ext>
          </c:extLst>
        </c:ser>
        <c:ser>
          <c:idx val="1"/>
          <c:order val="1"/>
          <c:tx>
            <c:strRef>
              <c:f>PlanMK!$AD$6</c:f>
              <c:strCache>
                <c:ptCount val="1"/>
                <c:pt idx="0">
                  <c:v>Social Rent</c:v>
                </c:pt>
              </c:strCache>
            </c:strRef>
          </c:tx>
          <c:spPr>
            <a:ln w="28575" cap="rnd">
              <a:solidFill>
                <a:schemeClr val="accent2"/>
              </a:solidFill>
              <a:round/>
            </a:ln>
            <a:effectLst/>
          </c:spPr>
          <c:marker>
            <c:symbol val="none"/>
          </c:marker>
          <c:cat>
            <c:strRef>
              <c:f>PlanMK!$AB$7:$AB$14</c:f>
              <c:strCache>
                <c:ptCount val="8"/>
                <c:pt idx="0">
                  <c:v>2016-17</c:v>
                </c:pt>
                <c:pt idx="1">
                  <c:v>2017-18</c:v>
                </c:pt>
                <c:pt idx="2">
                  <c:v>2018-19</c:v>
                </c:pt>
                <c:pt idx="3">
                  <c:v>2019-20</c:v>
                </c:pt>
                <c:pt idx="4">
                  <c:v>2020-2021</c:v>
                </c:pt>
                <c:pt idx="5">
                  <c:v>2021-2022</c:v>
                </c:pt>
                <c:pt idx="6">
                  <c:v>2022-2023</c:v>
                </c:pt>
                <c:pt idx="7">
                  <c:v>2023-2024</c:v>
                </c:pt>
              </c:strCache>
            </c:strRef>
          </c:cat>
          <c:val>
            <c:numRef>
              <c:f>PlanMK!$AD$7:$AD$14</c:f>
              <c:numCache>
                <c:formatCode>General</c:formatCode>
                <c:ptCount val="8"/>
                <c:pt idx="0">
                  <c:v>33</c:v>
                </c:pt>
                <c:pt idx="1">
                  <c:v>111</c:v>
                </c:pt>
                <c:pt idx="2">
                  <c:v>62</c:v>
                </c:pt>
                <c:pt idx="3">
                  <c:v>53</c:v>
                </c:pt>
                <c:pt idx="4">
                  <c:v>60</c:v>
                </c:pt>
                <c:pt idx="5">
                  <c:v>71</c:v>
                </c:pt>
                <c:pt idx="6">
                  <c:v>92</c:v>
                </c:pt>
                <c:pt idx="7">
                  <c:v>144</c:v>
                </c:pt>
              </c:numCache>
            </c:numRef>
          </c:val>
          <c:smooth val="0"/>
          <c:extLst>
            <c:ext xmlns:c16="http://schemas.microsoft.com/office/drawing/2014/chart" uri="{C3380CC4-5D6E-409C-BE32-E72D297353CC}">
              <c16:uniqueId val="{00000001-EA9C-4111-A9D8-43E009A4CAF5}"/>
            </c:ext>
          </c:extLst>
        </c:ser>
        <c:ser>
          <c:idx val="2"/>
          <c:order val="2"/>
          <c:tx>
            <c:strRef>
              <c:f>PlanMK!$AE$6</c:f>
              <c:strCache>
                <c:ptCount val="1"/>
                <c:pt idx="0">
                  <c:v>Shared Ownership</c:v>
                </c:pt>
              </c:strCache>
            </c:strRef>
          </c:tx>
          <c:spPr>
            <a:ln w="28575" cap="rnd">
              <a:solidFill>
                <a:schemeClr val="accent3"/>
              </a:solidFill>
              <a:round/>
            </a:ln>
            <a:effectLst/>
          </c:spPr>
          <c:marker>
            <c:symbol val="none"/>
          </c:marker>
          <c:cat>
            <c:strRef>
              <c:f>PlanMK!$AB$7:$AB$14</c:f>
              <c:strCache>
                <c:ptCount val="8"/>
                <c:pt idx="0">
                  <c:v>2016-17</c:v>
                </c:pt>
                <c:pt idx="1">
                  <c:v>2017-18</c:v>
                </c:pt>
                <c:pt idx="2">
                  <c:v>2018-19</c:v>
                </c:pt>
                <c:pt idx="3">
                  <c:v>2019-20</c:v>
                </c:pt>
                <c:pt idx="4">
                  <c:v>2020-2021</c:v>
                </c:pt>
                <c:pt idx="5">
                  <c:v>2021-2022</c:v>
                </c:pt>
                <c:pt idx="6">
                  <c:v>2022-2023</c:v>
                </c:pt>
                <c:pt idx="7">
                  <c:v>2023-2024</c:v>
                </c:pt>
              </c:strCache>
            </c:strRef>
          </c:cat>
          <c:val>
            <c:numRef>
              <c:f>PlanMK!$AE$7:$AE$14</c:f>
              <c:numCache>
                <c:formatCode>General</c:formatCode>
                <c:ptCount val="8"/>
                <c:pt idx="0">
                  <c:v>113</c:v>
                </c:pt>
                <c:pt idx="1">
                  <c:v>166</c:v>
                </c:pt>
                <c:pt idx="2">
                  <c:v>158</c:v>
                </c:pt>
                <c:pt idx="3">
                  <c:v>205</c:v>
                </c:pt>
                <c:pt idx="4">
                  <c:v>132</c:v>
                </c:pt>
                <c:pt idx="5">
                  <c:v>204</c:v>
                </c:pt>
                <c:pt idx="6">
                  <c:v>257</c:v>
                </c:pt>
                <c:pt idx="7">
                  <c:v>202</c:v>
                </c:pt>
              </c:numCache>
            </c:numRef>
          </c:val>
          <c:smooth val="0"/>
          <c:extLst>
            <c:ext xmlns:c16="http://schemas.microsoft.com/office/drawing/2014/chart" uri="{C3380CC4-5D6E-409C-BE32-E72D297353CC}">
              <c16:uniqueId val="{00000002-EA9C-4111-A9D8-43E009A4CAF5}"/>
            </c:ext>
          </c:extLst>
        </c:ser>
        <c:ser>
          <c:idx val="3"/>
          <c:order val="3"/>
          <c:tx>
            <c:strRef>
              <c:f>PlanMK!$AF$6</c:f>
              <c:strCache>
                <c:ptCount val="1"/>
                <c:pt idx="0">
                  <c:v>Discount Market Rent</c:v>
                </c:pt>
              </c:strCache>
            </c:strRef>
          </c:tx>
          <c:spPr>
            <a:ln w="28575" cap="rnd">
              <a:solidFill>
                <a:schemeClr val="accent4"/>
              </a:solidFill>
              <a:round/>
            </a:ln>
            <a:effectLst/>
          </c:spPr>
          <c:marker>
            <c:symbol val="none"/>
          </c:marker>
          <c:cat>
            <c:strRef>
              <c:f>PlanMK!$AB$7:$AB$14</c:f>
              <c:strCache>
                <c:ptCount val="8"/>
                <c:pt idx="0">
                  <c:v>2016-17</c:v>
                </c:pt>
                <c:pt idx="1">
                  <c:v>2017-18</c:v>
                </c:pt>
                <c:pt idx="2">
                  <c:v>2018-19</c:v>
                </c:pt>
                <c:pt idx="3">
                  <c:v>2019-20</c:v>
                </c:pt>
                <c:pt idx="4">
                  <c:v>2020-2021</c:v>
                </c:pt>
                <c:pt idx="5">
                  <c:v>2021-2022</c:v>
                </c:pt>
                <c:pt idx="6">
                  <c:v>2022-2023</c:v>
                </c:pt>
                <c:pt idx="7">
                  <c:v>2023-2024</c:v>
                </c:pt>
              </c:strCache>
            </c:strRef>
          </c:cat>
          <c:val>
            <c:numRef>
              <c:f>PlanMK!$AF$7:$AF$14</c:f>
              <c:numCache>
                <c:formatCode>General</c:formatCode>
                <c:ptCount val="8"/>
                <c:pt idx="0">
                  <c:v>0</c:v>
                </c:pt>
                <c:pt idx="1">
                  <c:v>0</c:v>
                </c:pt>
                <c:pt idx="2">
                  <c:v>0</c:v>
                </c:pt>
                <c:pt idx="3">
                  <c:v>0</c:v>
                </c:pt>
                <c:pt idx="4">
                  <c:v>0</c:v>
                </c:pt>
                <c:pt idx="5">
                  <c:v>0</c:v>
                </c:pt>
                <c:pt idx="6">
                  <c:v>29</c:v>
                </c:pt>
                <c:pt idx="7">
                  <c:v>0</c:v>
                </c:pt>
              </c:numCache>
            </c:numRef>
          </c:val>
          <c:smooth val="0"/>
          <c:extLst>
            <c:ext xmlns:c16="http://schemas.microsoft.com/office/drawing/2014/chart" uri="{C3380CC4-5D6E-409C-BE32-E72D297353CC}">
              <c16:uniqueId val="{00000003-EA9C-4111-A9D8-43E009A4CAF5}"/>
            </c:ext>
          </c:extLst>
        </c:ser>
        <c:ser>
          <c:idx val="4"/>
          <c:order val="4"/>
          <c:tx>
            <c:strRef>
              <c:f>PlanMK!$AG$6</c:f>
              <c:strCache>
                <c:ptCount val="1"/>
                <c:pt idx="0">
                  <c:v>First Homes</c:v>
                </c:pt>
              </c:strCache>
            </c:strRef>
          </c:tx>
          <c:spPr>
            <a:ln w="28575" cap="rnd">
              <a:solidFill>
                <a:schemeClr val="accent5"/>
              </a:solidFill>
              <a:round/>
            </a:ln>
            <a:effectLst/>
          </c:spPr>
          <c:marker>
            <c:symbol val="none"/>
          </c:marker>
          <c:cat>
            <c:strRef>
              <c:f>PlanMK!$AB$7:$AB$14</c:f>
              <c:strCache>
                <c:ptCount val="8"/>
                <c:pt idx="0">
                  <c:v>2016-17</c:v>
                </c:pt>
                <c:pt idx="1">
                  <c:v>2017-18</c:v>
                </c:pt>
                <c:pt idx="2">
                  <c:v>2018-19</c:v>
                </c:pt>
                <c:pt idx="3">
                  <c:v>2019-20</c:v>
                </c:pt>
                <c:pt idx="4">
                  <c:v>2020-2021</c:v>
                </c:pt>
                <c:pt idx="5">
                  <c:v>2021-2022</c:v>
                </c:pt>
                <c:pt idx="6">
                  <c:v>2022-2023</c:v>
                </c:pt>
                <c:pt idx="7">
                  <c:v>2023-2024</c:v>
                </c:pt>
              </c:strCache>
            </c:strRef>
          </c:cat>
          <c:val>
            <c:numRef>
              <c:f>PlanMK!$AG$7:$AG$14</c:f>
              <c:numCache>
                <c:formatCode>General</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4-EA9C-4111-A9D8-43E009A4CAF5}"/>
            </c:ext>
          </c:extLst>
        </c:ser>
        <c:ser>
          <c:idx val="5"/>
          <c:order val="5"/>
          <c:tx>
            <c:strRef>
              <c:f>PlanMK!$AH$6</c:f>
              <c:strCache>
                <c:ptCount val="1"/>
                <c:pt idx="0">
                  <c:v>Unknown Tenure</c:v>
                </c:pt>
              </c:strCache>
            </c:strRef>
          </c:tx>
          <c:spPr>
            <a:ln w="28575" cap="rnd">
              <a:solidFill>
                <a:schemeClr val="accent6"/>
              </a:solidFill>
              <a:round/>
            </a:ln>
            <a:effectLst/>
          </c:spPr>
          <c:marker>
            <c:symbol val="none"/>
          </c:marker>
          <c:cat>
            <c:strRef>
              <c:f>PlanMK!$AB$7:$AB$14</c:f>
              <c:strCache>
                <c:ptCount val="8"/>
                <c:pt idx="0">
                  <c:v>2016-17</c:v>
                </c:pt>
                <c:pt idx="1">
                  <c:v>2017-18</c:v>
                </c:pt>
                <c:pt idx="2">
                  <c:v>2018-19</c:v>
                </c:pt>
                <c:pt idx="3">
                  <c:v>2019-20</c:v>
                </c:pt>
                <c:pt idx="4">
                  <c:v>2020-2021</c:v>
                </c:pt>
                <c:pt idx="5">
                  <c:v>2021-2022</c:v>
                </c:pt>
                <c:pt idx="6">
                  <c:v>2022-2023</c:v>
                </c:pt>
                <c:pt idx="7">
                  <c:v>2023-2024</c:v>
                </c:pt>
              </c:strCache>
            </c:strRef>
          </c:cat>
          <c:val>
            <c:numRef>
              <c:f>PlanMK!$AH$7:$AH$14</c:f>
              <c:numCache>
                <c:formatCode>General</c:formatCode>
                <c:ptCount val="8"/>
                <c:pt idx="0">
                  <c:v>0</c:v>
                </c:pt>
                <c:pt idx="1">
                  <c:v>8</c:v>
                </c:pt>
                <c:pt idx="2">
                  <c:v>28</c:v>
                </c:pt>
                <c:pt idx="3">
                  <c:v>39</c:v>
                </c:pt>
                <c:pt idx="4">
                  <c:v>39</c:v>
                </c:pt>
                <c:pt idx="5">
                  <c:v>18</c:v>
                </c:pt>
                <c:pt idx="6">
                  <c:v>0</c:v>
                </c:pt>
                <c:pt idx="7">
                  <c:v>0</c:v>
                </c:pt>
              </c:numCache>
            </c:numRef>
          </c:val>
          <c:smooth val="0"/>
          <c:extLst>
            <c:ext xmlns:c16="http://schemas.microsoft.com/office/drawing/2014/chart" uri="{C3380CC4-5D6E-409C-BE32-E72D297353CC}">
              <c16:uniqueId val="{00000005-EA9C-4111-A9D8-43E009A4CAF5}"/>
            </c:ext>
          </c:extLst>
        </c:ser>
        <c:dLbls>
          <c:showLegendKey val="0"/>
          <c:showVal val="0"/>
          <c:showCatName val="0"/>
          <c:showSerName val="0"/>
          <c:showPercent val="0"/>
          <c:showBubbleSize val="0"/>
        </c:dLbls>
        <c:smooth val="0"/>
        <c:axId val="348498031"/>
        <c:axId val="522981471"/>
      </c:lineChart>
      <c:catAx>
        <c:axId val="348498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981471"/>
        <c:crosses val="autoZero"/>
        <c:auto val="1"/>
        <c:lblAlgn val="ctr"/>
        <c:lblOffset val="100"/>
        <c:noMultiLvlLbl val="0"/>
      </c:catAx>
      <c:valAx>
        <c:axId val="5229814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8498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'Core Strategy'!$C$6</c:f>
              <c:strCache>
                <c:ptCount val="1"/>
                <c:pt idx="0">
                  <c:v>Affordable Rent</c:v>
                </c:pt>
              </c:strCache>
            </c:strRef>
          </c:tx>
          <c:spPr>
            <a:ln w="28575" cap="rnd">
              <a:solidFill>
                <a:schemeClr val="accent1"/>
              </a:solidFill>
              <a:round/>
            </a:ln>
            <a:effectLst/>
          </c:spPr>
          <c:marker>
            <c:symbol val="none"/>
          </c:marker>
          <c:cat>
            <c:strRef>
              <c:f>'Core Strategy'!$B$7:$B$12</c:f>
              <c:strCache>
                <c:ptCount val="6"/>
                <c:pt idx="0">
                  <c:v>2010-11</c:v>
                </c:pt>
                <c:pt idx="1">
                  <c:v>2011-12</c:v>
                </c:pt>
                <c:pt idx="2">
                  <c:v>2012-13</c:v>
                </c:pt>
                <c:pt idx="3">
                  <c:v>2013-14</c:v>
                </c:pt>
                <c:pt idx="4">
                  <c:v>2014-15</c:v>
                </c:pt>
                <c:pt idx="5">
                  <c:v>2015-16</c:v>
                </c:pt>
              </c:strCache>
            </c:strRef>
          </c:cat>
          <c:val>
            <c:numRef>
              <c:f>'Core Strategy'!$C$7:$C$12</c:f>
              <c:numCache>
                <c:formatCode>General</c:formatCode>
                <c:ptCount val="6"/>
                <c:pt idx="0">
                  <c:v>24</c:v>
                </c:pt>
                <c:pt idx="1">
                  <c:v>6</c:v>
                </c:pt>
                <c:pt idx="2">
                  <c:v>33</c:v>
                </c:pt>
                <c:pt idx="3">
                  <c:v>29</c:v>
                </c:pt>
                <c:pt idx="4">
                  <c:v>140</c:v>
                </c:pt>
                <c:pt idx="5">
                  <c:v>137</c:v>
                </c:pt>
              </c:numCache>
            </c:numRef>
          </c:val>
          <c:smooth val="0"/>
          <c:extLst>
            <c:ext xmlns:c16="http://schemas.microsoft.com/office/drawing/2014/chart" uri="{C3380CC4-5D6E-409C-BE32-E72D297353CC}">
              <c16:uniqueId val="{00000000-0881-4F19-8F4C-1AECBF87FC84}"/>
            </c:ext>
          </c:extLst>
        </c:ser>
        <c:ser>
          <c:idx val="1"/>
          <c:order val="1"/>
          <c:tx>
            <c:strRef>
              <c:f>'Core Strategy'!$D$6</c:f>
              <c:strCache>
                <c:ptCount val="1"/>
                <c:pt idx="0">
                  <c:v>Social Rent</c:v>
                </c:pt>
              </c:strCache>
            </c:strRef>
          </c:tx>
          <c:spPr>
            <a:ln w="28575" cap="rnd">
              <a:solidFill>
                <a:schemeClr val="accent2"/>
              </a:solidFill>
              <a:round/>
            </a:ln>
            <a:effectLst/>
          </c:spPr>
          <c:marker>
            <c:symbol val="none"/>
          </c:marker>
          <c:cat>
            <c:strRef>
              <c:f>'Core Strategy'!$B$7:$B$12</c:f>
              <c:strCache>
                <c:ptCount val="6"/>
                <c:pt idx="0">
                  <c:v>2010-11</c:v>
                </c:pt>
                <c:pt idx="1">
                  <c:v>2011-12</c:v>
                </c:pt>
                <c:pt idx="2">
                  <c:v>2012-13</c:v>
                </c:pt>
                <c:pt idx="3">
                  <c:v>2013-14</c:v>
                </c:pt>
                <c:pt idx="4">
                  <c:v>2014-15</c:v>
                </c:pt>
                <c:pt idx="5">
                  <c:v>2015-16</c:v>
                </c:pt>
              </c:strCache>
            </c:strRef>
          </c:cat>
          <c:val>
            <c:numRef>
              <c:f>'Core Strategy'!$D$7:$D$12</c:f>
              <c:numCache>
                <c:formatCode>General</c:formatCode>
                <c:ptCount val="6"/>
                <c:pt idx="0">
                  <c:v>221</c:v>
                </c:pt>
                <c:pt idx="1">
                  <c:v>312</c:v>
                </c:pt>
                <c:pt idx="2">
                  <c:v>139</c:v>
                </c:pt>
                <c:pt idx="3">
                  <c:v>64</c:v>
                </c:pt>
                <c:pt idx="4">
                  <c:v>75</c:v>
                </c:pt>
                <c:pt idx="5">
                  <c:v>58</c:v>
                </c:pt>
              </c:numCache>
            </c:numRef>
          </c:val>
          <c:smooth val="0"/>
          <c:extLst>
            <c:ext xmlns:c16="http://schemas.microsoft.com/office/drawing/2014/chart" uri="{C3380CC4-5D6E-409C-BE32-E72D297353CC}">
              <c16:uniqueId val="{00000001-0881-4F19-8F4C-1AECBF87FC84}"/>
            </c:ext>
          </c:extLst>
        </c:ser>
        <c:ser>
          <c:idx val="2"/>
          <c:order val="2"/>
          <c:tx>
            <c:strRef>
              <c:f>'Core Strategy'!$E$6</c:f>
              <c:strCache>
                <c:ptCount val="1"/>
                <c:pt idx="0">
                  <c:v>Shared Ownership</c:v>
                </c:pt>
              </c:strCache>
            </c:strRef>
          </c:tx>
          <c:spPr>
            <a:ln w="28575" cap="rnd">
              <a:solidFill>
                <a:schemeClr val="accent3"/>
              </a:solidFill>
              <a:round/>
            </a:ln>
            <a:effectLst/>
          </c:spPr>
          <c:marker>
            <c:symbol val="none"/>
          </c:marker>
          <c:cat>
            <c:strRef>
              <c:f>'Core Strategy'!$B$7:$B$12</c:f>
              <c:strCache>
                <c:ptCount val="6"/>
                <c:pt idx="0">
                  <c:v>2010-11</c:v>
                </c:pt>
                <c:pt idx="1">
                  <c:v>2011-12</c:v>
                </c:pt>
                <c:pt idx="2">
                  <c:v>2012-13</c:v>
                </c:pt>
                <c:pt idx="3">
                  <c:v>2013-14</c:v>
                </c:pt>
                <c:pt idx="4">
                  <c:v>2014-15</c:v>
                </c:pt>
                <c:pt idx="5">
                  <c:v>2015-16</c:v>
                </c:pt>
              </c:strCache>
            </c:strRef>
          </c:cat>
          <c:val>
            <c:numRef>
              <c:f>'Core Strategy'!$E$7:$E$12</c:f>
              <c:numCache>
                <c:formatCode>General</c:formatCode>
                <c:ptCount val="6"/>
                <c:pt idx="0">
                  <c:v>144</c:v>
                </c:pt>
                <c:pt idx="1">
                  <c:v>146</c:v>
                </c:pt>
                <c:pt idx="2">
                  <c:v>125</c:v>
                </c:pt>
                <c:pt idx="3">
                  <c:v>103</c:v>
                </c:pt>
                <c:pt idx="4">
                  <c:v>117</c:v>
                </c:pt>
                <c:pt idx="5">
                  <c:v>164</c:v>
                </c:pt>
              </c:numCache>
            </c:numRef>
          </c:val>
          <c:smooth val="0"/>
          <c:extLst>
            <c:ext xmlns:c16="http://schemas.microsoft.com/office/drawing/2014/chart" uri="{C3380CC4-5D6E-409C-BE32-E72D297353CC}">
              <c16:uniqueId val="{00000002-0881-4F19-8F4C-1AECBF87FC84}"/>
            </c:ext>
          </c:extLst>
        </c:ser>
        <c:ser>
          <c:idx val="3"/>
          <c:order val="3"/>
          <c:tx>
            <c:strRef>
              <c:f>'Core Strategy'!$F$6</c:f>
              <c:strCache>
                <c:ptCount val="1"/>
                <c:pt idx="0">
                  <c:v>Discount Market Rent</c:v>
                </c:pt>
              </c:strCache>
            </c:strRef>
          </c:tx>
          <c:spPr>
            <a:ln w="28575" cap="rnd">
              <a:solidFill>
                <a:schemeClr val="accent4"/>
              </a:solidFill>
              <a:round/>
            </a:ln>
            <a:effectLst/>
          </c:spPr>
          <c:marker>
            <c:symbol val="none"/>
          </c:marker>
          <c:cat>
            <c:strRef>
              <c:f>'Core Strategy'!$B$7:$B$12</c:f>
              <c:strCache>
                <c:ptCount val="6"/>
                <c:pt idx="0">
                  <c:v>2010-11</c:v>
                </c:pt>
                <c:pt idx="1">
                  <c:v>2011-12</c:v>
                </c:pt>
                <c:pt idx="2">
                  <c:v>2012-13</c:v>
                </c:pt>
                <c:pt idx="3">
                  <c:v>2013-14</c:v>
                </c:pt>
                <c:pt idx="4">
                  <c:v>2014-15</c:v>
                </c:pt>
                <c:pt idx="5">
                  <c:v>2015-16</c:v>
                </c:pt>
              </c:strCache>
            </c:strRef>
          </c:cat>
          <c:val>
            <c:numRef>
              <c:f>'Core Strategy'!$F$7:$F$12</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0881-4F19-8F4C-1AECBF87FC84}"/>
            </c:ext>
          </c:extLst>
        </c:ser>
        <c:ser>
          <c:idx val="4"/>
          <c:order val="4"/>
          <c:tx>
            <c:strRef>
              <c:f>'Core Strategy'!$G$6</c:f>
              <c:strCache>
                <c:ptCount val="1"/>
                <c:pt idx="0">
                  <c:v>First Homes</c:v>
                </c:pt>
              </c:strCache>
            </c:strRef>
          </c:tx>
          <c:spPr>
            <a:ln w="28575" cap="rnd">
              <a:solidFill>
                <a:schemeClr val="accent5"/>
              </a:solidFill>
              <a:round/>
            </a:ln>
            <a:effectLst/>
          </c:spPr>
          <c:marker>
            <c:symbol val="none"/>
          </c:marker>
          <c:cat>
            <c:strRef>
              <c:f>'Core Strategy'!$B$7:$B$12</c:f>
              <c:strCache>
                <c:ptCount val="6"/>
                <c:pt idx="0">
                  <c:v>2010-11</c:v>
                </c:pt>
                <c:pt idx="1">
                  <c:v>2011-12</c:v>
                </c:pt>
                <c:pt idx="2">
                  <c:v>2012-13</c:v>
                </c:pt>
                <c:pt idx="3">
                  <c:v>2013-14</c:v>
                </c:pt>
                <c:pt idx="4">
                  <c:v>2014-15</c:v>
                </c:pt>
                <c:pt idx="5">
                  <c:v>2015-16</c:v>
                </c:pt>
              </c:strCache>
            </c:strRef>
          </c:cat>
          <c:val>
            <c:numRef>
              <c:f>'Core Strategy'!$G$7:$G$12</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4-0881-4F19-8F4C-1AECBF87FC84}"/>
            </c:ext>
          </c:extLst>
        </c:ser>
        <c:ser>
          <c:idx val="5"/>
          <c:order val="5"/>
          <c:tx>
            <c:strRef>
              <c:f>'Core Strategy'!$H$6</c:f>
              <c:strCache>
                <c:ptCount val="1"/>
                <c:pt idx="0">
                  <c:v>Unknown Tenure</c:v>
                </c:pt>
              </c:strCache>
            </c:strRef>
          </c:tx>
          <c:spPr>
            <a:ln w="28575" cap="rnd">
              <a:solidFill>
                <a:schemeClr val="accent6"/>
              </a:solidFill>
              <a:round/>
            </a:ln>
            <a:effectLst/>
          </c:spPr>
          <c:marker>
            <c:symbol val="none"/>
          </c:marker>
          <c:cat>
            <c:strRef>
              <c:f>'Core Strategy'!$B$7:$B$12</c:f>
              <c:strCache>
                <c:ptCount val="6"/>
                <c:pt idx="0">
                  <c:v>2010-11</c:v>
                </c:pt>
                <c:pt idx="1">
                  <c:v>2011-12</c:v>
                </c:pt>
                <c:pt idx="2">
                  <c:v>2012-13</c:v>
                </c:pt>
                <c:pt idx="3">
                  <c:v>2013-14</c:v>
                </c:pt>
                <c:pt idx="4">
                  <c:v>2014-15</c:v>
                </c:pt>
                <c:pt idx="5">
                  <c:v>2015-16</c:v>
                </c:pt>
              </c:strCache>
            </c:strRef>
          </c:cat>
          <c:val>
            <c:numRef>
              <c:f>'Core Strategy'!$H$7:$H$12</c:f>
              <c:numCache>
                <c:formatCode>General</c:formatCode>
                <c:ptCount val="6"/>
                <c:pt idx="0">
                  <c:v>0</c:v>
                </c:pt>
                <c:pt idx="1">
                  <c:v>0</c:v>
                </c:pt>
                <c:pt idx="2">
                  <c:v>8</c:v>
                </c:pt>
                <c:pt idx="3">
                  <c:v>0</c:v>
                </c:pt>
                <c:pt idx="4">
                  <c:v>0</c:v>
                </c:pt>
                <c:pt idx="5">
                  <c:v>0</c:v>
                </c:pt>
              </c:numCache>
            </c:numRef>
          </c:val>
          <c:smooth val="0"/>
          <c:extLst>
            <c:ext xmlns:c16="http://schemas.microsoft.com/office/drawing/2014/chart" uri="{C3380CC4-5D6E-409C-BE32-E72D297353CC}">
              <c16:uniqueId val="{00000005-0881-4F19-8F4C-1AECBF87FC84}"/>
            </c:ext>
          </c:extLst>
        </c:ser>
        <c:dLbls>
          <c:showLegendKey val="0"/>
          <c:showVal val="0"/>
          <c:showCatName val="0"/>
          <c:showSerName val="0"/>
          <c:showPercent val="0"/>
          <c:showBubbleSize val="0"/>
        </c:dLbls>
        <c:smooth val="0"/>
        <c:axId val="657351760"/>
        <c:axId val="657377136"/>
      </c:lineChart>
      <c:catAx>
        <c:axId val="657351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7377136"/>
        <c:crosses val="autoZero"/>
        <c:auto val="1"/>
        <c:lblAlgn val="ctr"/>
        <c:lblOffset val="100"/>
        <c:noMultiLvlLbl val="0"/>
      </c:catAx>
      <c:valAx>
        <c:axId val="6573771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7351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Completions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'2023-24'!$L$5</c:f>
              <c:strCache>
                <c:ptCount val="1"/>
                <c:pt idx="0">
                  <c:v>1BF</c:v>
                </c:pt>
              </c:strCache>
            </c:strRef>
          </c:tx>
          <c:spPr>
            <a:solidFill>
              <a:schemeClr val="accent1"/>
            </a:solidFill>
            <a:ln>
              <a:noFill/>
            </a:ln>
            <a:effectLst/>
          </c:spPr>
          <c:invertIfNegative val="0"/>
          <c:cat>
            <c:strRef>
              <c:f>'2023-24'!$K$6:$K$11</c:f>
              <c:strCache>
                <c:ptCount val="6"/>
                <c:pt idx="0">
                  <c:v>Affordable Rent</c:v>
                </c:pt>
                <c:pt idx="1">
                  <c:v>Shared Ownership</c:v>
                </c:pt>
                <c:pt idx="2">
                  <c:v>Social Rent</c:v>
                </c:pt>
                <c:pt idx="3">
                  <c:v>Discount Market Rent</c:v>
                </c:pt>
                <c:pt idx="4">
                  <c:v>First Homes</c:v>
                </c:pt>
                <c:pt idx="5">
                  <c:v>Unknown</c:v>
                </c:pt>
              </c:strCache>
            </c:strRef>
          </c:cat>
          <c:val>
            <c:numRef>
              <c:f>'2023-24'!$L$6:$L$11</c:f>
              <c:numCache>
                <c:formatCode>General</c:formatCode>
                <c:ptCount val="6"/>
                <c:pt idx="0">
                  <c:v>126</c:v>
                </c:pt>
                <c:pt idx="1">
                  <c:v>72</c:v>
                </c:pt>
                <c:pt idx="2">
                  <c:v>62</c:v>
                </c:pt>
                <c:pt idx="3">
                  <c:v>0</c:v>
                </c:pt>
                <c:pt idx="4">
                  <c:v>0</c:v>
                </c:pt>
                <c:pt idx="5">
                  <c:v>0</c:v>
                </c:pt>
              </c:numCache>
            </c:numRef>
          </c:val>
          <c:extLst>
            <c:ext xmlns:c16="http://schemas.microsoft.com/office/drawing/2014/chart" uri="{C3380CC4-5D6E-409C-BE32-E72D297353CC}">
              <c16:uniqueId val="{00000000-5EAE-40FD-A469-B9E5BF3D0B02}"/>
            </c:ext>
          </c:extLst>
        </c:ser>
        <c:ser>
          <c:idx val="1"/>
          <c:order val="1"/>
          <c:tx>
            <c:strRef>
              <c:f>'2023-24'!$M$5</c:f>
              <c:strCache>
                <c:ptCount val="1"/>
                <c:pt idx="0">
                  <c:v>2BF</c:v>
                </c:pt>
              </c:strCache>
            </c:strRef>
          </c:tx>
          <c:spPr>
            <a:solidFill>
              <a:schemeClr val="accent2"/>
            </a:solidFill>
            <a:ln>
              <a:noFill/>
            </a:ln>
            <a:effectLst/>
          </c:spPr>
          <c:invertIfNegative val="0"/>
          <c:cat>
            <c:strRef>
              <c:f>'2023-24'!$K$6:$K$11</c:f>
              <c:strCache>
                <c:ptCount val="6"/>
                <c:pt idx="0">
                  <c:v>Affordable Rent</c:v>
                </c:pt>
                <c:pt idx="1">
                  <c:v>Shared Ownership</c:v>
                </c:pt>
                <c:pt idx="2">
                  <c:v>Social Rent</c:v>
                </c:pt>
                <c:pt idx="3">
                  <c:v>Discount Market Rent</c:v>
                </c:pt>
                <c:pt idx="4">
                  <c:v>First Homes</c:v>
                </c:pt>
                <c:pt idx="5">
                  <c:v>Unknown</c:v>
                </c:pt>
              </c:strCache>
            </c:strRef>
          </c:cat>
          <c:val>
            <c:numRef>
              <c:f>'2023-24'!$M$6:$M$11</c:f>
              <c:numCache>
                <c:formatCode>General</c:formatCode>
                <c:ptCount val="6"/>
                <c:pt idx="0">
                  <c:v>94</c:v>
                </c:pt>
                <c:pt idx="1">
                  <c:v>51</c:v>
                </c:pt>
                <c:pt idx="2">
                  <c:v>46</c:v>
                </c:pt>
                <c:pt idx="3">
                  <c:v>0</c:v>
                </c:pt>
                <c:pt idx="4">
                  <c:v>0</c:v>
                </c:pt>
                <c:pt idx="5">
                  <c:v>0</c:v>
                </c:pt>
              </c:numCache>
            </c:numRef>
          </c:val>
          <c:extLst>
            <c:ext xmlns:c16="http://schemas.microsoft.com/office/drawing/2014/chart" uri="{C3380CC4-5D6E-409C-BE32-E72D297353CC}">
              <c16:uniqueId val="{00000001-5EAE-40FD-A469-B9E5BF3D0B02}"/>
            </c:ext>
          </c:extLst>
        </c:ser>
        <c:ser>
          <c:idx val="2"/>
          <c:order val="2"/>
          <c:tx>
            <c:strRef>
              <c:f>'2023-24'!$N$5</c:f>
              <c:strCache>
                <c:ptCount val="1"/>
                <c:pt idx="0">
                  <c:v>3BF</c:v>
                </c:pt>
              </c:strCache>
            </c:strRef>
          </c:tx>
          <c:spPr>
            <a:solidFill>
              <a:schemeClr val="accent3"/>
            </a:solidFill>
            <a:ln>
              <a:noFill/>
            </a:ln>
            <a:effectLst/>
          </c:spPr>
          <c:invertIfNegative val="0"/>
          <c:cat>
            <c:strRef>
              <c:f>'2023-24'!$K$6:$K$11</c:f>
              <c:strCache>
                <c:ptCount val="6"/>
                <c:pt idx="0">
                  <c:v>Affordable Rent</c:v>
                </c:pt>
                <c:pt idx="1">
                  <c:v>Shared Ownership</c:v>
                </c:pt>
                <c:pt idx="2">
                  <c:v>Social Rent</c:v>
                </c:pt>
                <c:pt idx="3">
                  <c:v>Discount Market Rent</c:v>
                </c:pt>
                <c:pt idx="4">
                  <c:v>First Homes</c:v>
                </c:pt>
                <c:pt idx="5">
                  <c:v>Unknown</c:v>
                </c:pt>
              </c:strCache>
            </c:strRef>
          </c:cat>
          <c:val>
            <c:numRef>
              <c:f>'2023-24'!$N$6:$N$11</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5EAE-40FD-A469-B9E5BF3D0B02}"/>
            </c:ext>
          </c:extLst>
        </c:ser>
        <c:ser>
          <c:idx val="3"/>
          <c:order val="3"/>
          <c:tx>
            <c:strRef>
              <c:f>'2023-24'!$O$5</c:f>
              <c:strCache>
                <c:ptCount val="1"/>
                <c:pt idx="0">
                  <c:v>1BH</c:v>
                </c:pt>
              </c:strCache>
            </c:strRef>
          </c:tx>
          <c:spPr>
            <a:solidFill>
              <a:schemeClr val="accent4"/>
            </a:solidFill>
            <a:ln>
              <a:noFill/>
            </a:ln>
            <a:effectLst/>
          </c:spPr>
          <c:invertIfNegative val="0"/>
          <c:cat>
            <c:strRef>
              <c:f>'2023-24'!$K$6:$K$11</c:f>
              <c:strCache>
                <c:ptCount val="6"/>
                <c:pt idx="0">
                  <c:v>Affordable Rent</c:v>
                </c:pt>
                <c:pt idx="1">
                  <c:v>Shared Ownership</c:v>
                </c:pt>
                <c:pt idx="2">
                  <c:v>Social Rent</c:v>
                </c:pt>
                <c:pt idx="3">
                  <c:v>Discount Market Rent</c:v>
                </c:pt>
                <c:pt idx="4">
                  <c:v>First Homes</c:v>
                </c:pt>
                <c:pt idx="5">
                  <c:v>Unknown</c:v>
                </c:pt>
              </c:strCache>
            </c:strRef>
          </c:cat>
          <c:val>
            <c:numRef>
              <c:f>'2023-24'!$O$6:$O$11</c:f>
              <c:numCache>
                <c:formatCode>General</c:formatCode>
                <c:ptCount val="6"/>
                <c:pt idx="0">
                  <c:v>2</c:v>
                </c:pt>
                <c:pt idx="1">
                  <c:v>3</c:v>
                </c:pt>
                <c:pt idx="2">
                  <c:v>0</c:v>
                </c:pt>
                <c:pt idx="3">
                  <c:v>0</c:v>
                </c:pt>
                <c:pt idx="4">
                  <c:v>0</c:v>
                </c:pt>
                <c:pt idx="5">
                  <c:v>0</c:v>
                </c:pt>
              </c:numCache>
            </c:numRef>
          </c:val>
          <c:extLst>
            <c:ext xmlns:c16="http://schemas.microsoft.com/office/drawing/2014/chart" uri="{C3380CC4-5D6E-409C-BE32-E72D297353CC}">
              <c16:uniqueId val="{00000003-5EAE-40FD-A469-B9E5BF3D0B02}"/>
            </c:ext>
          </c:extLst>
        </c:ser>
        <c:ser>
          <c:idx val="4"/>
          <c:order val="4"/>
          <c:tx>
            <c:strRef>
              <c:f>'2023-24'!$P$5</c:f>
              <c:strCache>
                <c:ptCount val="1"/>
                <c:pt idx="0">
                  <c:v>2BH</c:v>
                </c:pt>
              </c:strCache>
            </c:strRef>
          </c:tx>
          <c:spPr>
            <a:solidFill>
              <a:schemeClr val="accent5"/>
            </a:solidFill>
            <a:ln>
              <a:noFill/>
            </a:ln>
            <a:effectLst/>
          </c:spPr>
          <c:invertIfNegative val="0"/>
          <c:cat>
            <c:strRef>
              <c:f>'2023-24'!$K$6:$K$11</c:f>
              <c:strCache>
                <c:ptCount val="6"/>
                <c:pt idx="0">
                  <c:v>Affordable Rent</c:v>
                </c:pt>
                <c:pt idx="1">
                  <c:v>Shared Ownership</c:v>
                </c:pt>
                <c:pt idx="2">
                  <c:v>Social Rent</c:v>
                </c:pt>
                <c:pt idx="3">
                  <c:v>Discount Market Rent</c:v>
                </c:pt>
                <c:pt idx="4">
                  <c:v>First Homes</c:v>
                </c:pt>
                <c:pt idx="5">
                  <c:v>Unknown</c:v>
                </c:pt>
              </c:strCache>
            </c:strRef>
          </c:cat>
          <c:val>
            <c:numRef>
              <c:f>'2023-24'!$P$6:$P$11</c:f>
              <c:numCache>
                <c:formatCode>General</c:formatCode>
                <c:ptCount val="6"/>
                <c:pt idx="0">
                  <c:v>73</c:v>
                </c:pt>
                <c:pt idx="1">
                  <c:v>47</c:v>
                </c:pt>
                <c:pt idx="2">
                  <c:v>28</c:v>
                </c:pt>
                <c:pt idx="3">
                  <c:v>0</c:v>
                </c:pt>
                <c:pt idx="4">
                  <c:v>0</c:v>
                </c:pt>
                <c:pt idx="5">
                  <c:v>0</c:v>
                </c:pt>
              </c:numCache>
            </c:numRef>
          </c:val>
          <c:extLst>
            <c:ext xmlns:c16="http://schemas.microsoft.com/office/drawing/2014/chart" uri="{C3380CC4-5D6E-409C-BE32-E72D297353CC}">
              <c16:uniqueId val="{00000004-5EAE-40FD-A469-B9E5BF3D0B02}"/>
            </c:ext>
          </c:extLst>
        </c:ser>
        <c:ser>
          <c:idx val="5"/>
          <c:order val="5"/>
          <c:tx>
            <c:strRef>
              <c:f>'2023-24'!$Q$5</c:f>
              <c:strCache>
                <c:ptCount val="1"/>
                <c:pt idx="0">
                  <c:v>3BH</c:v>
                </c:pt>
              </c:strCache>
            </c:strRef>
          </c:tx>
          <c:spPr>
            <a:solidFill>
              <a:schemeClr val="accent6"/>
            </a:solidFill>
            <a:ln>
              <a:noFill/>
            </a:ln>
            <a:effectLst/>
          </c:spPr>
          <c:invertIfNegative val="0"/>
          <c:cat>
            <c:strRef>
              <c:f>'2023-24'!$K$6:$K$11</c:f>
              <c:strCache>
                <c:ptCount val="6"/>
                <c:pt idx="0">
                  <c:v>Affordable Rent</c:v>
                </c:pt>
                <c:pt idx="1">
                  <c:v>Shared Ownership</c:v>
                </c:pt>
                <c:pt idx="2">
                  <c:v>Social Rent</c:v>
                </c:pt>
                <c:pt idx="3">
                  <c:v>Discount Market Rent</c:v>
                </c:pt>
                <c:pt idx="4">
                  <c:v>First Homes</c:v>
                </c:pt>
                <c:pt idx="5">
                  <c:v>Unknown</c:v>
                </c:pt>
              </c:strCache>
            </c:strRef>
          </c:cat>
          <c:val>
            <c:numRef>
              <c:f>'2023-24'!$Q$6:$Q$11</c:f>
              <c:numCache>
                <c:formatCode>General</c:formatCode>
                <c:ptCount val="6"/>
                <c:pt idx="0">
                  <c:v>53</c:v>
                </c:pt>
                <c:pt idx="1">
                  <c:v>25</c:v>
                </c:pt>
                <c:pt idx="2">
                  <c:v>8</c:v>
                </c:pt>
                <c:pt idx="3">
                  <c:v>0</c:v>
                </c:pt>
                <c:pt idx="4">
                  <c:v>0</c:v>
                </c:pt>
                <c:pt idx="5">
                  <c:v>0</c:v>
                </c:pt>
              </c:numCache>
            </c:numRef>
          </c:val>
          <c:extLst>
            <c:ext xmlns:c16="http://schemas.microsoft.com/office/drawing/2014/chart" uri="{C3380CC4-5D6E-409C-BE32-E72D297353CC}">
              <c16:uniqueId val="{00000005-5EAE-40FD-A469-B9E5BF3D0B02}"/>
            </c:ext>
          </c:extLst>
        </c:ser>
        <c:ser>
          <c:idx val="6"/>
          <c:order val="6"/>
          <c:tx>
            <c:strRef>
              <c:f>'2023-24'!$R$5</c:f>
              <c:strCache>
                <c:ptCount val="1"/>
                <c:pt idx="0">
                  <c:v>4BH</c:v>
                </c:pt>
              </c:strCache>
            </c:strRef>
          </c:tx>
          <c:spPr>
            <a:solidFill>
              <a:schemeClr val="accent1">
                <a:lumMod val="60000"/>
              </a:schemeClr>
            </a:solidFill>
            <a:ln>
              <a:noFill/>
            </a:ln>
            <a:effectLst/>
          </c:spPr>
          <c:invertIfNegative val="0"/>
          <c:cat>
            <c:strRef>
              <c:f>'2023-24'!$K$6:$K$11</c:f>
              <c:strCache>
                <c:ptCount val="6"/>
                <c:pt idx="0">
                  <c:v>Affordable Rent</c:v>
                </c:pt>
                <c:pt idx="1">
                  <c:v>Shared Ownership</c:v>
                </c:pt>
                <c:pt idx="2">
                  <c:v>Social Rent</c:v>
                </c:pt>
                <c:pt idx="3">
                  <c:v>Discount Market Rent</c:v>
                </c:pt>
                <c:pt idx="4">
                  <c:v>First Homes</c:v>
                </c:pt>
                <c:pt idx="5">
                  <c:v>Unknown</c:v>
                </c:pt>
              </c:strCache>
            </c:strRef>
          </c:cat>
          <c:val>
            <c:numRef>
              <c:f>'2023-24'!$R$6:$R$11</c:f>
              <c:numCache>
                <c:formatCode>General</c:formatCode>
                <c:ptCount val="6"/>
                <c:pt idx="0">
                  <c:v>4</c:v>
                </c:pt>
                <c:pt idx="1">
                  <c:v>4</c:v>
                </c:pt>
                <c:pt idx="2">
                  <c:v>0</c:v>
                </c:pt>
                <c:pt idx="3">
                  <c:v>0</c:v>
                </c:pt>
                <c:pt idx="4">
                  <c:v>0</c:v>
                </c:pt>
                <c:pt idx="5">
                  <c:v>0</c:v>
                </c:pt>
              </c:numCache>
            </c:numRef>
          </c:val>
          <c:extLst>
            <c:ext xmlns:c16="http://schemas.microsoft.com/office/drawing/2014/chart" uri="{C3380CC4-5D6E-409C-BE32-E72D297353CC}">
              <c16:uniqueId val="{00000006-5EAE-40FD-A469-B9E5BF3D0B02}"/>
            </c:ext>
          </c:extLst>
        </c:ser>
        <c:dLbls>
          <c:showLegendKey val="0"/>
          <c:showVal val="0"/>
          <c:showCatName val="0"/>
          <c:showSerName val="0"/>
          <c:showPercent val="0"/>
          <c:showBubbleSize val="0"/>
        </c:dLbls>
        <c:gapWidth val="182"/>
        <c:axId val="1873203312"/>
        <c:axId val="1873205808"/>
      </c:barChart>
      <c:catAx>
        <c:axId val="1873203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3205808"/>
        <c:crosses val="autoZero"/>
        <c:auto val="1"/>
        <c:lblAlgn val="ctr"/>
        <c:lblOffset val="100"/>
        <c:noMultiLvlLbl val="0"/>
      </c:catAx>
      <c:valAx>
        <c:axId val="18732058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3203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Under Construction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2745742667751587E-2"/>
          <c:y val="0.16666590312574564"/>
          <c:w val="0.89655796150481193"/>
          <c:h val="0.54433061763233348"/>
        </c:manualLayout>
      </c:layout>
      <c:barChart>
        <c:barDir val="bar"/>
        <c:grouping val="clustered"/>
        <c:varyColors val="0"/>
        <c:ser>
          <c:idx val="0"/>
          <c:order val="0"/>
          <c:tx>
            <c:strRef>
              <c:f>'2023-24'!$V$5</c:f>
              <c:strCache>
                <c:ptCount val="1"/>
                <c:pt idx="0">
                  <c:v>1BF</c:v>
                </c:pt>
              </c:strCache>
            </c:strRef>
          </c:tx>
          <c:spPr>
            <a:solidFill>
              <a:schemeClr val="accent1"/>
            </a:solidFill>
            <a:ln>
              <a:noFill/>
            </a:ln>
            <a:effectLst/>
          </c:spPr>
          <c:invertIfNegative val="0"/>
          <c:cat>
            <c:strRef>
              <c:f>'2023-24'!$U$6:$U$11</c:f>
              <c:strCache>
                <c:ptCount val="6"/>
                <c:pt idx="0">
                  <c:v>Affordable Rent</c:v>
                </c:pt>
                <c:pt idx="1">
                  <c:v>Shared Ownership</c:v>
                </c:pt>
                <c:pt idx="2">
                  <c:v>Social Rent</c:v>
                </c:pt>
                <c:pt idx="3">
                  <c:v>Discount Market Rent</c:v>
                </c:pt>
                <c:pt idx="4">
                  <c:v>First Homes</c:v>
                </c:pt>
                <c:pt idx="5">
                  <c:v>Unknown</c:v>
                </c:pt>
              </c:strCache>
            </c:strRef>
          </c:cat>
          <c:val>
            <c:numRef>
              <c:f>'2023-24'!$V$6:$V$11</c:f>
              <c:numCache>
                <c:formatCode>General</c:formatCode>
                <c:ptCount val="6"/>
                <c:pt idx="0">
                  <c:v>67</c:v>
                </c:pt>
                <c:pt idx="1">
                  <c:v>18</c:v>
                </c:pt>
                <c:pt idx="2">
                  <c:v>30</c:v>
                </c:pt>
                <c:pt idx="3">
                  <c:v>26</c:v>
                </c:pt>
                <c:pt idx="4">
                  <c:v>0</c:v>
                </c:pt>
                <c:pt idx="5">
                  <c:v>0</c:v>
                </c:pt>
              </c:numCache>
            </c:numRef>
          </c:val>
          <c:extLst>
            <c:ext xmlns:c16="http://schemas.microsoft.com/office/drawing/2014/chart" uri="{C3380CC4-5D6E-409C-BE32-E72D297353CC}">
              <c16:uniqueId val="{00000000-8B69-498C-A6AF-DBE22C6DFF40}"/>
            </c:ext>
          </c:extLst>
        </c:ser>
        <c:ser>
          <c:idx val="1"/>
          <c:order val="1"/>
          <c:tx>
            <c:strRef>
              <c:f>'2023-24'!$W$5</c:f>
              <c:strCache>
                <c:ptCount val="1"/>
                <c:pt idx="0">
                  <c:v>2BF</c:v>
                </c:pt>
              </c:strCache>
            </c:strRef>
          </c:tx>
          <c:spPr>
            <a:solidFill>
              <a:schemeClr val="accent2"/>
            </a:solidFill>
            <a:ln>
              <a:noFill/>
            </a:ln>
            <a:effectLst/>
          </c:spPr>
          <c:invertIfNegative val="0"/>
          <c:cat>
            <c:strRef>
              <c:f>'2023-24'!$U$6:$U$11</c:f>
              <c:strCache>
                <c:ptCount val="6"/>
                <c:pt idx="0">
                  <c:v>Affordable Rent</c:v>
                </c:pt>
                <c:pt idx="1">
                  <c:v>Shared Ownership</c:v>
                </c:pt>
                <c:pt idx="2">
                  <c:v>Social Rent</c:v>
                </c:pt>
                <c:pt idx="3">
                  <c:v>Discount Market Rent</c:v>
                </c:pt>
                <c:pt idx="4">
                  <c:v>First Homes</c:v>
                </c:pt>
                <c:pt idx="5">
                  <c:v>Unknown</c:v>
                </c:pt>
              </c:strCache>
            </c:strRef>
          </c:cat>
          <c:val>
            <c:numRef>
              <c:f>'2023-24'!$W$6:$W$11</c:f>
              <c:numCache>
                <c:formatCode>General</c:formatCode>
                <c:ptCount val="6"/>
                <c:pt idx="0">
                  <c:v>143</c:v>
                </c:pt>
                <c:pt idx="1">
                  <c:v>80</c:v>
                </c:pt>
                <c:pt idx="2">
                  <c:v>11</c:v>
                </c:pt>
                <c:pt idx="3">
                  <c:v>20</c:v>
                </c:pt>
                <c:pt idx="4">
                  <c:v>0</c:v>
                </c:pt>
                <c:pt idx="5">
                  <c:v>70</c:v>
                </c:pt>
              </c:numCache>
            </c:numRef>
          </c:val>
          <c:extLst>
            <c:ext xmlns:c16="http://schemas.microsoft.com/office/drawing/2014/chart" uri="{C3380CC4-5D6E-409C-BE32-E72D297353CC}">
              <c16:uniqueId val="{00000001-8B69-498C-A6AF-DBE22C6DFF40}"/>
            </c:ext>
          </c:extLst>
        </c:ser>
        <c:ser>
          <c:idx val="2"/>
          <c:order val="2"/>
          <c:tx>
            <c:strRef>
              <c:f>'2023-24'!$X$5</c:f>
              <c:strCache>
                <c:ptCount val="1"/>
                <c:pt idx="0">
                  <c:v>3BF</c:v>
                </c:pt>
              </c:strCache>
            </c:strRef>
          </c:tx>
          <c:spPr>
            <a:solidFill>
              <a:schemeClr val="accent3"/>
            </a:solidFill>
            <a:ln>
              <a:noFill/>
            </a:ln>
            <a:effectLst/>
          </c:spPr>
          <c:invertIfNegative val="0"/>
          <c:cat>
            <c:strRef>
              <c:f>'2023-24'!$U$6:$U$11</c:f>
              <c:strCache>
                <c:ptCount val="6"/>
                <c:pt idx="0">
                  <c:v>Affordable Rent</c:v>
                </c:pt>
                <c:pt idx="1">
                  <c:v>Shared Ownership</c:v>
                </c:pt>
                <c:pt idx="2">
                  <c:v>Social Rent</c:v>
                </c:pt>
                <c:pt idx="3">
                  <c:v>Discount Market Rent</c:v>
                </c:pt>
                <c:pt idx="4">
                  <c:v>First Homes</c:v>
                </c:pt>
                <c:pt idx="5">
                  <c:v>Unknown</c:v>
                </c:pt>
              </c:strCache>
            </c:strRef>
          </c:cat>
          <c:val>
            <c:numRef>
              <c:f>'2023-24'!$X$6:$X$11</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2-8B69-498C-A6AF-DBE22C6DFF40}"/>
            </c:ext>
          </c:extLst>
        </c:ser>
        <c:ser>
          <c:idx val="3"/>
          <c:order val="3"/>
          <c:tx>
            <c:strRef>
              <c:f>'2023-24'!$Y$5</c:f>
              <c:strCache>
                <c:ptCount val="1"/>
                <c:pt idx="0">
                  <c:v>1BH</c:v>
                </c:pt>
              </c:strCache>
            </c:strRef>
          </c:tx>
          <c:spPr>
            <a:solidFill>
              <a:schemeClr val="accent4"/>
            </a:solidFill>
            <a:ln>
              <a:noFill/>
            </a:ln>
            <a:effectLst/>
          </c:spPr>
          <c:invertIfNegative val="0"/>
          <c:cat>
            <c:strRef>
              <c:f>'2023-24'!$U$6:$U$11</c:f>
              <c:strCache>
                <c:ptCount val="6"/>
                <c:pt idx="0">
                  <c:v>Affordable Rent</c:v>
                </c:pt>
                <c:pt idx="1">
                  <c:v>Shared Ownership</c:v>
                </c:pt>
                <c:pt idx="2">
                  <c:v>Social Rent</c:v>
                </c:pt>
                <c:pt idx="3">
                  <c:v>Discount Market Rent</c:v>
                </c:pt>
                <c:pt idx="4">
                  <c:v>First Homes</c:v>
                </c:pt>
                <c:pt idx="5">
                  <c:v>Unknown</c:v>
                </c:pt>
              </c:strCache>
            </c:strRef>
          </c:cat>
          <c:val>
            <c:numRef>
              <c:f>'2023-24'!$Y$6:$Y$11</c:f>
              <c:numCache>
                <c:formatCode>General</c:formatCode>
                <c:ptCount val="6"/>
                <c:pt idx="0">
                  <c:v>1</c:v>
                </c:pt>
                <c:pt idx="1">
                  <c:v>0</c:v>
                </c:pt>
                <c:pt idx="2">
                  <c:v>0</c:v>
                </c:pt>
                <c:pt idx="3">
                  <c:v>0</c:v>
                </c:pt>
                <c:pt idx="4">
                  <c:v>0</c:v>
                </c:pt>
                <c:pt idx="5">
                  <c:v>0</c:v>
                </c:pt>
              </c:numCache>
            </c:numRef>
          </c:val>
          <c:extLst>
            <c:ext xmlns:c16="http://schemas.microsoft.com/office/drawing/2014/chart" uri="{C3380CC4-5D6E-409C-BE32-E72D297353CC}">
              <c16:uniqueId val="{00000003-8B69-498C-A6AF-DBE22C6DFF40}"/>
            </c:ext>
          </c:extLst>
        </c:ser>
        <c:ser>
          <c:idx val="4"/>
          <c:order val="4"/>
          <c:tx>
            <c:strRef>
              <c:f>'2023-24'!$Z$5</c:f>
              <c:strCache>
                <c:ptCount val="1"/>
                <c:pt idx="0">
                  <c:v>2BH</c:v>
                </c:pt>
              </c:strCache>
            </c:strRef>
          </c:tx>
          <c:spPr>
            <a:solidFill>
              <a:schemeClr val="accent5"/>
            </a:solidFill>
            <a:ln>
              <a:noFill/>
            </a:ln>
            <a:effectLst/>
          </c:spPr>
          <c:invertIfNegative val="0"/>
          <c:cat>
            <c:strRef>
              <c:f>'2023-24'!$U$6:$U$11</c:f>
              <c:strCache>
                <c:ptCount val="6"/>
                <c:pt idx="0">
                  <c:v>Affordable Rent</c:v>
                </c:pt>
                <c:pt idx="1">
                  <c:v>Shared Ownership</c:v>
                </c:pt>
                <c:pt idx="2">
                  <c:v>Social Rent</c:v>
                </c:pt>
                <c:pt idx="3">
                  <c:v>Discount Market Rent</c:v>
                </c:pt>
                <c:pt idx="4">
                  <c:v>First Homes</c:v>
                </c:pt>
                <c:pt idx="5">
                  <c:v>Unknown</c:v>
                </c:pt>
              </c:strCache>
            </c:strRef>
          </c:cat>
          <c:val>
            <c:numRef>
              <c:f>'2023-24'!$Z$6:$Z$11</c:f>
              <c:numCache>
                <c:formatCode>General</c:formatCode>
                <c:ptCount val="6"/>
                <c:pt idx="0">
                  <c:v>46</c:v>
                </c:pt>
                <c:pt idx="1">
                  <c:v>31</c:v>
                </c:pt>
                <c:pt idx="2">
                  <c:v>6</c:v>
                </c:pt>
                <c:pt idx="3">
                  <c:v>0</c:v>
                </c:pt>
                <c:pt idx="4">
                  <c:v>0</c:v>
                </c:pt>
                <c:pt idx="5">
                  <c:v>0</c:v>
                </c:pt>
              </c:numCache>
            </c:numRef>
          </c:val>
          <c:extLst>
            <c:ext xmlns:c16="http://schemas.microsoft.com/office/drawing/2014/chart" uri="{C3380CC4-5D6E-409C-BE32-E72D297353CC}">
              <c16:uniqueId val="{00000004-8B69-498C-A6AF-DBE22C6DFF40}"/>
            </c:ext>
          </c:extLst>
        </c:ser>
        <c:ser>
          <c:idx val="5"/>
          <c:order val="5"/>
          <c:tx>
            <c:strRef>
              <c:f>'2023-24'!$AA$5</c:f>
              <c:strCache>
                <c:ptCount val="1"/>
                <c:pt idx="0">
                  <c:v>3BH</c:v>
                </c:pt>
              </c:strCache>
            </c:strRef>
          </c:tx>
          <c:spPr>
            <a:solidFill>
              <a:schemeClr val="accent6"/>
            </a:solidFill>
            <a:ln>
              <a:noFill/>
            </a:ln>
            <a:effectLst/>
          </c:spPr>
          <c:invertIfNegative val="0"/>
          <c:cat>
            <c:strRef>
              <c:f>'2023-24'!$U$6:$U$11</c:f>
              <c:strCache>
                <c:ptCount val="6"/>
                <c:pt idx="0">
                  <c:v>Affordable Rent</c:v>
                </c:pt>
                <c:pt idx="1">
                  <c:v>Shared Ownership</c:v>
                </c:pt>
                <c:pt idx="2">
                  <c:v>Social Rent</c:v>
                </c:pt>
                <c:pt idx="3">
                  <c:v>Discount Market Rent</c:v>
                </c:pt>
                <c:pt idx="4">
                  <c:v>First Homes</c:v>
                </c:pt>
                <c:pt idx="5">
                  <c:v>Unknown</c:v>
                </c:pt>
              </c:strCache>
            </c:strRef>
          </c:cat>
          <c:val>
            <c:numRef>
              <c:f>'2023-24'!$AA$6:$AA$11</c:f>
              <c:numCache>
                <c:formatCode>General</c:formatCode>
                <c:ptCount val="6"/>
                <c:pt idx="0">
                  <c:v>45</c:v>
                </c:pt>
                <c:pt idx="1">
                  <c:v>48</c:v>
                </c:pt>
                <c:pt idx="2">
                  <c:v>7</c:v>
                </c:pt>
                <c:pt idx="3">
                  <c:v>0</c:v>
                </c:pt>
                <c:pt idx="4">
                  <c:v>0</c:v>
                </c:pt>
                <c:pt idx="5">
                  <c:v>0</c:v>
                </c:pt>
              </c:numCache>
            </c:numRef>
          </c:val>
          <c:extLst>
            <c:ext xmlns:c16="http://schemas.microsoft.com/office/drawing/2014/chart" uri="{C3380CC4-5D6E-409C-BE32-E72D297353CC}">
              <c16:uniqueId val="{00000005-8B69-498C-A6AF-DBE22C6DFF40}"/>
            </c:ext>
          </c:extLst>
        </c:ser>
        <c:ser>
          <c:idx val="6"/>
          <c:order val="6"/>
          <c:tx>
            <c:strRef>
              <c:f>'2023-24'!$AB$5</c:f>
              <c:strCache>
                <c:ptCount val="1"/>
                <c:pt idx="0">
                  <c:v>4+BH</c:v>
                </c:pt>
              </c:strCache>
            </c:strRef>
          </c:tx>
          <c:spPr>
            <a:solidFill>
              <a:schemeClr val="accent1">
                <a:lumMod val="60000"/>
              </a:schemeClr>
            </a:solidFill>
            <a:ln>
              <a:noFill/>
            </a:ln>
            <a:effectLst/>
          </c:spPr>
          <c:invertIfNegative val="0"/>
          <c:cat>
            <c:strRef>
              <c:f>'2023-24'!$U$6:$U$11</c:f>
              <c:strCache>
                <c:ptCount val="6"/>
                <c:pt idx="0">
                  <c:v>Affordable Rent</c:v>
                </c:pt>
                <c:pt idx="1">
                  <c:v>Shared Ownership</c:v>
                </c:pt>
                <c:pt idx="2">
                  <c:v>Social Rent</c:v>
                </c:pt>
                <c:pt idx="3">
                  <c:v>Discount Market Rent</c:v>
                </c:pt>
                <c:pt idx="4">
                  <c:v>First Homes</c:v>
                </c:pt>
                <c:pt idx="5">
                  <c:v>Unknown</c:v>
                </c:pt>
              </c:strCache>
            </c:strRef>
          </c:cat>
          <c:val>
            <c:numRef>
              <c:f>'2023-24'!$AB$6:$AB$11</c:f>
              <c:numCache>
                <c:formatCode>General</c:formatCode>
                <c:ptCount val="6"/>
                <c:pt idx="0">
                  <c:v>18</c:v>
                </c:pt>
                <c:pt idx="1">
                  <c:v>10</c:v>
                </c:pt>
                <c:pt idx="2">
                  <c:v>3</c:v>
                </c:pt>
                <c:pt idx="3">
                  <c:v>0</c:v>
                </c:pt>
                <c:pt idx="4">
                  <c:v>0</c:v>
                </c:pt>
                <c:pt idx="5">
                  <c:v>0</c:v>
                </c:pt>
              </c:numCache>
            </c:numRef>
          </c:val>
          <c:extLst>
            <c:ext xmlns:c16="http://schemas.microsoft.com/office/drawing/2014/chart" uri="{C3380CC4-5D6E-409C-BE32-E72D297353CC}">
              <c16:uniqueId val="{00000006-8B69-498C-A6AF-DBE22C6DFF40}"/>
            </c:ext>
          </c:extLst>
        </c:ser>
        <c:dLbls>
          <c:showLegendKey val="0"/>
          <c:showVal val="0"/>
          <c:showCatName val="0"/>
          <c:showSerName val="0"/>
          <c:showPercent val="0"/>
          <c:showBubbleSize val="0"/>
        </c:dLbls>
        <c:gapWidth val="150"/>
        <c:axId val="1789854544"/>
        <c:axId val="1789856624"/>
      </c:barChart>
      <c:catAx>
        <c:axId val="1789854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9856624"/>
        <c:crosses val="autoZero"/>
        <c:auto val="1"/>
        <c:lblAlgn val="ctr"/>
        <c:lblOffset val="100"/>
        <c:noMultiLvlLbl val="0"/>
      </c:catAx>
      <c:valAx>
        <c:axId val="17898566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9854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Affordable</a:t>
            </a:r>
            <a:r>
              <a:rPr lang="en-GB" baseline="0"/>
              <a:t> Completions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'2022-2023'!$K$6</c:f>
              <c:strCache>
                <c:ptCount val="1"/>
                <c:pt idx="0">
                  <c:v>Affordable Rent</c:v>
                </c:pt>
              </c:strCache>
            </c:strRef>
          </c:tx>
          <c:spPr>
            <a:solidFill>
              <a:schemeClr val="accent1"/>
            </a:solidFill>
            <a:ln>
              <a:noFill/>
            </a:ln>
            <a:effectLst/>
          </c:spPr>
          <c:invertIfNegative val="0"/>
          <c:cat>
            <c:strRef>
              <c:f>'2022-2023'!$L$5:$R$5</c:f>
              <c:strCache>
                <c:ptCount val="7"/>
                <c:pt idx="0">
                  <c:v>1BF</c:v>
                </c:pt>
                <c:pt idx="1">
                  <c:v>2BF</c:v>
                </c:pt>
                <c:pt idx="2">
                  <c:v>3BF</c:v>
                </c:pt>
                <c:pt idx="3">
                  <c:v>1BH</c:v>
                </c:pt>
                <c:pt idx="4">
                  <c:v>2BH</c:v>
                </c:pt>
                <c:pt idx="5">
                  <c:v>3BH</c:v>
                </c:pt>
                <c:pt idx="6">
                  <c:v>4BH</c:v>
                </c:pt>
              </c:strCache>
            </c:strRef>
          </c:cat>
          <c:val>
            <c:numRef>
              <c:f>'2022-2023'!$L$6:$R$6</c:f>
              <c:numCache>
                <c:formatCode>General</c:formatCode>
                <c:ptCount val="7"/>
                <c:pt idx="0">
                  <c:v>29</c:v>
                </c:pt>
                <c:pt idx="1">
                  <c:v>90</c:v>
                </c:pt>
                <c:pt idx="2">
                  <c:v>0</c:v>
                </c:pt>
                <c:pt idx="3">
                  <c:v>0</c:v>
                </c:pt>
                <c:pt idx="4">
                  <c:v>105</c:v>
                </c:pt>
                <c:pt idx="5">
                  <c:v>53</c:v>
                </c:pt>
                <c:pt idx="6">
                  <c:v>21</c:v>
                </c:pt>
              </c:numCache>
            </c:numRef>
          </c:val>
          <c:extLst>
            <c:ext xmlns:c16="http://schemas.microsoft.com/office/drawing/2014/chart" uri="{C3380CC4-5D6E-409C-BE32-E72D297353CC}">
              <c16:uniqueId val="{00000000-37C2-4D63-ACF0-B281B464071B}"/>
            </c:ext>
          </c:extLst>
        </c:ser>
        <c:ser>
          <c:idx val="1"/>
          <c:order val="1"/>
          <c:tx>
            <c:strRef>
              <c:f>'2022-2023'!$K$7</c:f>
              <c:strCache>
                <c:ptCount val="1"/>
                <c:pt idx="0">
                  <c:v>Shared Ownership</c:v>
                </c:pt>
              </c:strCache>
            </c:strRef>
          </c:tx>
          <c:spPr>
            <a:solidFill>
              <a:schemeClr val="accent2"/>
            </a:solidFill>
            <a:ln>
              <a:noFill/>
            </a:ln>
            <a:effectLst/>
          </c:spPr>
          <c:invertIfNegative val="0"/>
          <c:cat>
            <c:strRef>
              <c:f>'2022-2023'!$L$5:$R$5</c:f>
              <c:strCache>
                <c:ptCount val="7"/>
                <c:pt idx="0">
                  <c:v>1BF</c:v>
                </c:pt>
                <c:pt idx="1">
                  <c:v>2BF</c:v>
                </c:pt>
                <c:pt idx="2">
                  <c:v>3BF</c:v>
                </c:pt>
                <c:pt idx="3">
                  <c:v>1BH</c:v>
                </c:pt>
                <c:pt idx="4">
                  <c:v>2BH</c:v>
                </c:pt>
                <c:pt idx="5">
                  <c:v>3BH</c:v>
                </c:pt>
                <c:pt idx="6">
                  <c:v>4BH</c:v>
                </c:pt>
              </c:strCache>
            </c:strRef>
          </c:cat>
          <c:val>
            <c:numRef>
              <c:f>'2022-2023'!$L$7:$R$7</c:f>
              <c:numCache>
                <c:formatCode>General</c:formatCode>
                <c:ptCount val="7"/>
                <c:pt idx="0">
                  <c:v>22</c:v>
                </c:pt>
                <c:pt idx="1">
                  <c:v>73</c:v>
                </c:pt>
                <c:pt idx="2">
                  <c:v>0</c:v>
                </c:pt>
                <c:pt idx="3">
                  <c:v>0</c:v>
                </c:pt>
                <c:pt idx="4">
                  <c:v>65</c:v>
                </c:pt>
                <c:pt idx="5">
                  <c:v>85</c:v>
                </c:pt>
                <c:pt idx="6">
                  <c:v>12</c:v>
                </c:pt>
              </c:numCache>
            </c:numRef>
          </c:val>
          <c:extLst>
            <c:ext xmlns:c16="http://schemas.microsoft.com/office/drawing/2014/chart" uri="{C3380CC4-5D6E-409C-BE32-E72D297353CC}">
              <c16:uniqueId val="{00000001-37C2-4D63-ACF0-B281B464071B}"/>
            </c:ext>
          </c:extLst>
        </c:ser>
        <c:ser>
          <c:idx val="2"/>
          <c:order val="2"/>
          <c:tx>
            <c:strRef>
              <c:f>'2022-2023'!$K$8</c:f>
              <c:strCache>
                <c:ptCount val="1"/>
                <c:pt idx="0">
                  <c:v>Social Rent</c:v>
                </c:pt>
              </c:strCache>
            </c:strRef>
          </c:tx>
          <c:spPr>
            <a:solidFill>
              <a:schemeClr val="accent3"/>
            </a:solidFill>
            <a:ln>
              <a:noFill/>
            </a:ln>
            <a:effectLst/>
          </c:spPr>
          <c:invertIfNegative val="0"/>
          <c:cat>
            <c:strRef>
              <c:f>'2022-2023'!$L$5:$R$5</c:f>
              <c:strCache>
                <c:ptCount val="7"/>
                <c:pt idx="0">
                  <c:v>1BF</c:v>
                </c:pt>
                <c:pt idx="1">
                  <c:v>2BF</c:v>
                </c:pt>
                <c:pt idx="2">
                  <c:v>3BF</c:v>
                </c:pt>
                <c:pt idx="3">
                  <c:v>1BH</c:v>
                </c:pt>
                <c:pt idx="4">
                  <c:v>2BH</c:v>
                </c:pt>
                <c:pt idx="5">
                  <c:v>3BH</c:v>
                </c:pt>
                <c:pt idx="6">
                  <c:v>4BH</c:v>
                </c:pt>
              </c:strCache>
            </c:strRef>
          </c:cat>
          <c:val>
            <c:numRef>
              <c:f>'2022-2023'!$L$8:$R$8</c:f>
              <c:numCache>
                <c:formatCode>General</c:formatCode>
                <c:ptCount val="7"/>
                <c:pt idx="0">
                  <c:v>22</c:v>
                </c:pt>
                <c:pt idx="1">
                  <c:v>32</c:v>
                </c:pt>
                <c:pt idx="2">
                  <c:v>0</c:v>
                </c:pt>
                <c:pt idx="3">
                  <c:v>1</c:v>
                </c:pt>
                <c:pt idx="4">
                  <c:v>30</c:v>
                </c:pt>
                <c:pt idx="5">
                  <c:v>3</c:v>
                </c:pt>
                <c:pt idx="6">
                  <c:v>4</c:v>
                </c:pt>
              </c:numCache>
            </c:numRef>
          </c:val>
          <c:extLst>
            <c:ext xmlns:c16="http://schemas.microsoft.com/office/drawing/2014/chart" uri="{C3380CC4-5D6E-409C-BE32-E72D297353CC}">
              <c16:uniqueId val="{00000002-37C2-4D63-ACF0-B281B464071B}"/>
            </c:ext>
          </c:extLst>
        </c:ser>
        <c:ser>
          <c:idx val="3"/>
          <c:order val="3"/>
          <c:tx>
            <c:strRef>
              <c:f>'2022-2023'!$K$9</c:f>
              <c:strCache>
                <c:ptCount val="1"/>
                <c:pt idx="0">
                  <c:v>Discount Market Rent</c:v>
                </c:pt>
              </c:strCache>
            </c:strRef>
          </c:tx>
          <c:spPr>
            <a:solidFill>
              <a:schemeClr val="accent4"/>
            </a:solidFill>
            <a:ln>
              <a:noFill/>
            </a:ln>
            <a:effectLst/>
          </c:spPr>
          <c:invertIfNegative val="0"/>
          <c:cat>
            <c:strRef>
              <c:f>'2022-2023'!$L$5:$R$5</c:f>
              <c:strCache>
                <c:ptCount val="7"/>
                <c:pt idx="0">
                  <c:v>1BF</c:v>
                </c:pt>
                <c:pt idx="1">
                  <c:v>2BF</c:v>
                </c:pt>
                <c:pt idx="2">
                  <c:v>3BF</c:v>
                </c:pt>
                <c:pt idx="3">
                  <c:v>1BH</c:v>
                </c:pt>
                <c:pt idx="4">
                  <c:v>2BH</c:v>
                </c:pt>
                <c:pt idx="5">
                  <c:v>3BH</c:v>
                </c:pt>
                <c:pt idx="6">
                  <c:v>4BH</c:v>
                </c:pt>
              </c:strCache>
            </c:strRef>
          </c:cat>
          <c:val>
            <c:numRef>
              <c:f>'2022-2023'!$L$9:$R$9</c:f>
              <c:numCache>
                <c:formatCode>General</c:formatCode>
                <c:ptCount val="7"/>
                <c:pt idx="0">
                  <c:v>14</c:v>
                </c:pt>
                <c:pt idx="1">
                  <c:v>14</c:v>
                </c:pt>
                <c:pt idx="2">
                  <c:v>1</c:v>
                </c:pt>
                <c:pt idx="3">
                  <c:v>0</c:v>
                </c:pt>
                <c:pt idx="4">
                  <c:v>0</c:v>
                </c:pt>
                <c:pt idx="5">
                  <c:v>0</c:v>
                </c:pt>
                <c:pt idx="6">
                  <c:v>0</c:v>
                </c:pt>
              </c:numCache>
            </c:numRef>
          </c:val>
          <c:extLst>
            <c:ext xmlns:c16="http://schemas.microsoft.com/office/drawing/2014/chart" uri="{C3380CC4-5D6E-409C-BE32-E72D297353CC}">
              <c16:uniqueId val="{00000003-37C2-4D63-ACF0-B281B464071B}"/>
            </c:ext>
          </c:extLst>
        </c:ser>
        <c:ser>
          <c:idx val="4"/>
          <c:order val="4"/>
          <c:tx>
            <c:strRef>
              <c:f>'2022-2023'!$K$10</c:f>
              <c:strCache>
                <c:ptCount val="1"/>
                <c:pt idx="0">
                  <c:v>First Homes</c:v>
                </c:pt>
              </c:strCache>
            </c:strRef>
          </c:tx>
          <c:spPr>
            <a:solidFill>
              <a:schemeClr val="accent5"/>
            </a:solidFill>
            <a:ln>
              <a:noFill/>
            </a:ln>
            <a:effectLst/>
          </c:spPr>
          <c:invertIfNegative val="0"/>
          <c:cat>
            <c:strRef>
              <c:f>'2022-2023'!$L$5:$R$5</c:f>
              <c:strCache>
                <c:ptCount val="7"/>
                <c:pt idx="0">
                  <c:v>1BF</c:v>
                </c:pt>
                <c:pt idx="1">
                  <c:v>2BF</c:v>
                </c:pt>
                <c:pt idx="2">
                  <c:v>3BF</c:v>
                </c:pt>
                <c:pt idx="3">
                  <c:v>1BH</c:v>
                </c:pt>
                <c:pt idx="4">
                  <c:v>2BH</c:v>
                </c:pt>
                <c:pt idx="5">
                  <c:v>3BH</c:v>
                </c:pt>
                <c:pt idx="6">
                  <c:v>4BH</c:v>
                </c:pt>
              </c:strCache>
            </c:strRef>
          </c:cat>
          <c:val>
            <c:numRef>
              <c:f>'2022-2023'!$L$10:$R$10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37C2-4D63-ACF0-B281B464071B}"/>
            </c:ext>
          </c:extLst>
        </c:ser>
        <c:ser>
          <c:idx val="5"/>
          <c:order val="5"/>
          <c:tx>
            <c:strRef>
              <c:f>'2022-2023'!$K$11</c:f>
              <c:strCache>
                <c:ptCount val="1"/>
                <c:pt idx="0">
                  <c:v>Unknown</c:v>
                </c:pt>
              </c:strCache>
            </c:strRef>
          </c:tx>
          <c:spPr>
            <a:solidFill>
              <a:schemeClr val="accent6"/>
            </a:solidFill>
            <a:ln>
              <a:noFill/>
            </a:ln>
            <a:effectLst/>
          </c:spPr>
          <c:invertIfNegative val="0"/>
          <c:cat>
            <c:strRef>
              <c:f>'2022-2023'!$L$5:$R$5</c:f>
              <c:strCache>
                <c:ptCount val="7"/>
                <c:pt idx="0">
                  <c:v>1BF</c:v>
                </c:pt>
                <c:pt idx="1">
                  <c:v>2BF</c:v>
                </c:pt>
                <c:pt idx="2">
                  <c:v>3BF</c:v>
                </c:pt>
                <c:pt idx="3">
                  <c:v>1BH</c:v>
                </c:pt>
                <c:pt idx="4">
                  <c:v>2BH</c:v>
                </c:pt>
                <c:pt idx="5">
                  <c:v>3BH</c:v>
                </c:pt>
                <c:pt idx="6">
                  <c:v>4BH</c:v>
                </c:pt>
              </c:strCache>
            </c:strRef>
          </c:cat>
          <c:val>
            <c:numRef>
              <c:f>'2022-2023'!$L$11:$R$11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37C2-4D63-ACF0-B281B464071B}"/>
            </c:ext>
          </c:extLst>
        </c:ser>
        <c:dLbls>
          <c:showLegendKey val="0"/>
          <c:showVal val="0"/>
          <c:showCatName val="0"/>
          <c:showSerName val="0"/>
          <c:showPercent val="0"/>
          <c:showBubbleSize val="0"/>
        </c:dLbls>
        <c:gapWidth val="182"/>
        <c:axId val="575017456"/>
        <c:axId val="575012880"/>
      </c:barChart>
      <c:catAx>
        <c:axId val="5750174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012880"/>
        <c:crosses val="autoZero"/>
        <c:auto val="1"/>
        <c:lblAlgn val="ctr"/>
        <c:lblOffset val="100"/>
        <c:noMultiLvlLbl val="0"/>
      </c:catAx>
      <c:valAx>
        <c:axId val="5750128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017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Affordable</a:t>
            </a:r>
            <a:r>
              <a:rPr lang="en-GB" baseline="0"/>
              <a:t> Under Construction</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'2022-2023'!$U$6</c:f>
              <c:strCache>
                <c:ptCount val="1"/>
                <c:pt idx="0">
                  <c:v>Affordable Rent</c:v>
                </c:pt>
              </c:strCache>
            </c:strRef>
          </c:tx>
          <c:spPr>
            <a:solidFill>
              <a:schemeClr val="accent1"/>
            </a:solidFill>
            <a:ln>
              <a:noFill/>
            </a:ln>
            <a:effectLst/>
          </c:spPr>
          <c:invertIfNegative val="0"/>
          <c:cat>
            <c:strRef>
              <c:f>'2022-2023'!$V$5:$AB$5</c:f>
              <c:strCache>
                <c:ptCount val="7"/>
                <c:pt idx="0">
                  <c:v>1BF</c:v>
                </c:pt>
                <c:pt idx="1">
                  <c:v>2BF</c:v>
                </c:pt>
                <c:pt idx="2">
                  <c:v>3BF</c:v>
                </c:pt>
                <c:pt idx="3">
                  <c:v>1BH</c:v>
                </c:pt>
                <c:pt idx="4">
                  <c:v>2BH</c:v>
                </c:pt>
                <c:pt idx="5">
                  <c:v>3BH</c:v>
                </c:pt>
                <c:pt idx="6">
                  <c:v>4+BH</c:v>
                </c:pt>
              </c:strCache>
            </c:strRef>
          </c:cat>
          <c:val>
            <c:numRef>
              <c:f>'2022-2023'!$V$6:$AB$6</c:f>
              <c:numCache>
                <c:formatCode>General</c:formatCode>
                <c:ptCount val="7"/>
                <c:pt idx="0">
                  <c:v>76</c:v>
                </c:pt>
                <c:pt idx="1">
                  <c:v>172</c:v>
                </c:pt>
                <c:pt idx="2">
                  <c:v>0</c:v>
                </c:pt>
                <c:pt idx="3">
                  <c:v>1</c:v>
                </c:pt>
                <c:pt idx="4">
                  <c:v>54</c:v>
                </c:pt>
                <c:pt idx="5">
                  <c:v>53</c:v>
                </c:pt>
                <c:pt idx="6">
                  <c:v>21</c:v>
                </c:pt>
              </c:numCache>
            </c:numRef>
          </c:val>
          <c:extLst>
            <c:ext xmlns:c16="http://schemas.microsoft.com/office/drawing/2014/chart" uri="{C3380CC4-5D6E-409C-BE32-E72D297353CC}">
              <c16:uniqueId val="{00000000-BBDD-4DC2-A88C-DCEC579243B9}"/>
            </c:ext>
          </c:extLst>
        </c:ser>
        <c:ser>
          <c:idx val="1"/>
          <c:order val="1"/>
          <c:tx>
            <c:strRef>
              <c:f>'2022-2023'!$U$7</c:f>
              <c:strCache>
                <c:ptCount val="1"/>
                <c:pt idx="0">
                  <c:v>Shared Ownership</c:v>
                </c:pt>
              </c:strCache>
            </c:strRef>
          </c:tx>
          <c:spPr>
            <a:solidFill>
              <a:schemeClr val="accent2"/>
            </a:solidFill>
            <a:ln>
              <a:noFill/>
            </a:ln>
            <a:effectLst/>
          </c:spPr>
          <c:invertIfNegative val="0"/>
          <c:cat>
            <c:strRef>
              <c:f>'2022-2023'!$V$5:$AB$5</c:f>
              <c:strCache>
                <c:ptCount val="7"/>
                <c:pt idx="0">
                  <c:v>1BF</c:v>
                </c:pt>
                <c:pt idx="1">
                  <c:v>2BF</c:v>
                </c:pt>
                <c:pt idx="2">
                  <c:v>3BF</c:v>
                </c:pt>
                <c:pt idx="3">
                  <c:v>1BH</c:v>
                </c:pt>
                <c:pt idx="4">
                  <c:v>2BH</c:v>
                </c:pt>
                <c:pt idx="5">
                  <c:v>3BH</c:v>
                </c:pt>
                <c:pt idx="6">
                  <c:v>4+BH</c:v>
                </c:pt>
              </c:strCache>
            </c:strRef>
          </c:cat>
          <c:val>
            <c:numRef>
              <c:f>'2022-2023'!$V$7:$AB$7</c:f>
              <c:numCache>
                <c:formatCode>General</c:formatCode>
                <c:ptCount val="7"/>
                <c:pt idx="0">
                  <c:v>15</c:v>
                </c:pt>
                <c:pt idx="1">
                  <c:v>82</c:v>
                </c:pt>
                <c:pt idx="2">
                  <c:v>0</c:v>
                </c:pt>
                <c:pt idx="3">
                  <c:v>0</c:v>
                </c:pt>
                <c:pt idx="4">
                  <c:v>25</c:v>
                </c:pt>
                <c:pt idx="5">
                  <c:v>41</c:v>
                </c:pt>
                <c:pt idx="6">
                  <c:v>10</c:v>
                </c:pt>
              </c:numCache>
            </c:numRef>
          </c:val>
          <c:extLst>
            <c:ext xmlns:c16="http://schemas.microsoft.com/office/drawing/2014/chart" uri="{C3380CC4-5D6E-409C-BE32-E72D297353CC}">
              <c16:uniqueId val="{00000001-BBDD-4DC2-A88C-DCEC579243B9}"/>
            </c:ext>
          </c:extLst>
        </c:ser>
        <c:ser>
          <c:idx val="2"/>
          <c:order val="2"/>
          <c:tx>
            <c:strRef>
              <c:f>'2022-2023'!$U$8</c:f>
              <c:strCache>
                <c:ptCount val="1"/>
                <c:pt idx="0">
                  <c:v>Social Rent</c:v>
                </c:pt>
              </c:strCache>
            </c:strRef>
          </c:tx>
          <c:spPr>
            <a:solidFill>
              <a:schemeClr val="accent3"/>
            </a:solidFill>
            <a:ln>
              <a:noFill/>
            </a:ln>
            <a:effectLst/>
          </c:spPr>
          <c:invertIfNegative val="0"/>
          <c:cat>
            <c:strRef>
              <c:f>'2022-2023'!$V$5:$AB$5</c:f>
              <c:strCache>
                <c:ptCount val="7"/>
                <c:pt idx="0">
                  <c:v>1BF</c:v>
                </c:pt>
                <c:pt idx="1">
                  <c:v>2BF</c:v>
                </c:pt>
                <c:pt idx="2">
                  <c:v>3BF</c:v>
                </c:pt>
                <c:pt idx="3">
                  <c:v>1BH</c:v>
                </c:pt>
                <c:pt idx="4">
                  <c:v>2BH</c:v>
                </c:pt>
                <c:pt idx="5">
                  <c:v>3BH</c:v>
                </c:pt>
                <c:pt idx="6">
                  <c:v>4+BH</c:v>
                </c:pt>
              </c:strCache>
            </c:strRef>
          </c:cat>
          <c:val>
            <c:numRef>
              <c:f>'2022-2023'!$V$8:$AB$8</c:f>
              <c:numCache>
                <c:formatCode>General</c:formatCode>
                <c:ptCount val="7"/>
                <c:pt idx="0">
                  <c:v>35</c:v>
                </c:pt>
                <c:pt idx="1">
                  <c:v>16</c:v>
                </c:pt>
                <c:pt idx="2">
                  <c:v>0</c:v>
                </c:pt>
                <c:pt idx="3">
                  <c:v>0</c:v>
                </c:pt>
                <c:pt idx="4">
                  <c:v>6</c:v>
                </c:pt>
                <c:pt idx="5">
                  <c:v>7</c:v>
                </c:pt>
                <c:pt idx="6">
                  <c:v>2</c:v>
                </c:pt>
              </c:numCache>
            </c:numRef>
          </c:val>
          <c:extLst>
            <c:ext xmlns:c16="http://schemas.microsoft.com/office/drawing/2014/chart" uri="{C3380CC4-5D6E-409C-BE32-E72D297353CC}">
              <c16:uniqueId val="{00000002-BBDD-4DC2-A88C-DCEC579243B9}"/>
            </c:ext>
          </c:extLst>
        </c:ser>
        <c:ser>
          <c:idx val="3"/>
          <c:order val="3"/>
          <c:tx>
            <c:strRef>
              <c:f>'2022-2023'!$U$9</c:f>
              <c:strCache>
                <c:ptCount val="1"/>
                <c:pt idx="0">
                  <c:v>Discount Market Rent</c:v>
                </c:pt>
              </c:strCache>
            </c:strRef>
          </c:tx>
          <c:spPr>
            <a:solidFill>
              <a:schemeClr val="accent4"/>
            </a:solidFill>
            <a:ln>
              <a:noFill/>
            </a:ln>
            <a:effectLst/>
          </c:spPr>
          <c:invertIfNegative val="0"/>
          <c:cat>
            <c:strRef>
              <c:f>'2022-2023'!$V$5:$AB$5</c:f>
              <c:strCache>
                <c:ptCount val="7"/>
                <c:pt idx="0">
                  <c:v>1BF</c:v>
                </c:pt>
                <c:pt idx="1">
                  <c:v>2BF</c:v>
                </c:pt>
                <c:pt idx="2">
                  <c:v>3BF</c:v>
                </c:pt>
                <c:pt idx="3">
                  <c:v>1BH</c:v>
                </c:pt>
                <c:pt idx="4">
                  <c:v>2BH</c:v>
                </c:pt>
                <c:pt idx="5">
                  <c:v>3BH</c:v>
                </c:pt>
                <c:pt idx="6">
                  <c:v>4+BH</c:v>
                </c:pt>
              </c:strCache>
            </c:strRef>
          </c:cat>
          <c:val>
            <c:numRef>
              <c:f>'2022-2023'!$V$9:$AB$9</c:f>
              <c:numCache>
                <c:formatCode>General</c:formatCode>
                <c:ptCount val="7"/>
                <c:pt idx="0">
                  <c:v>44</c:v>
                </c:pt>
                <c:pt idx="1">
                  <c:v>20</c:v>
                </c:pt>
                <c:pt idx="2">
                  <c:v>1</c:v>
                </c:pt>
                <c:pt idx="3">
                  <c:v>0</c:v>
                </c:pt>
                <c:pt idx="4">
                  <c:v>0</c:v>
                </c:pt>
                <c:pt idx="5">
                  <c:v>0</c:v>
                </c:pt>
                <c:pt idx="6">
                  <c:v>0</c:v>
                </c:pt>
              </c:numCache>
            </c:numRef>
          </c:val>
          <c:extLst>
            <c:ext xmlns:c16="http://schemas.microsoft.com/office/drawing/2014/chart" uri="{C3380CC4-5D6E-409C-BE32-E72D297353CC}">
              <c16:uniqueId val="{00000003-BBDD-4DC2-A88C-DCEC579243B9}"/>
            </c:ext>
          </c:extLst>
        </c:ser>
        <c:ser>
          <c:idx val="4"/>
          <c:order val="4"/>
          <c:tx>
            <c:strRef>
              <c:f>'2022-2023'!$U$10</c:f>
              <c:strCache>
                <c:ptCount val="1"/>
                <c:pt idx="0">
                  <c:v>First Homes</c:v>
                </c:pt>
              </c:strCache>
            </c:strRef>
          </c:tx>
          <c:spPr>
            <a:solidFill>
              <a:schemeClr val="accent5"/>
            </a:solidFill>
            <a:ln>
              <a:noFill/>
            </a:ln>
            <a:effectLst/>
          </c:spPr>
          <c:invertIfNegative val="0"/>
          <c:cat>
            <c:strRef>
              <c:f>'2022-2023'!$V$5:$AB$5</c:f>
              <c:strCache>
                <c:ptCount val="7"/>
                <c:pt idx="0">
                  <c:v>1BF</c:v>
                </c:pt>
                <c:pt idx="1">
                  <c:v>2BF</c:v>
                </c:pt>
                <c:pt idx="2">
                  <c:v>3BF</c:v>
                </c:pt>
                <c:pt idx="3">
                  <c:v>1BH</c:v>
                </c:pt>
                <c:pt idx="4">
                  <c:v>2BH</c:v>
                </c:pt>
                <c:pt idx="5">
                  <c:v>3BH</c:v>
                </c:pt>
                <c:pt idx="6">
                  <c:v>4+BH</c:v>
                </c:pt>
              </c:strCache>
            </c:strRef>
          </c:cat>
          <c:val>
            <c:numRef>
              <c:f>'2022-2023'!$V$10:$AB$10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BBDD-4DC2-A88C-DCEC579243B9}"/>
            </c:ext>
          </c:extLst>
        </c:ser>
        <c:ser>
          <c:idx val="5"/>
          <c:order val="5"/>
          <c:tx>
            <c:strRef>
              <c:f>'2022-2023'!$U$11</c:f>
              <c:strCache>
                <c:ptCount val="1"/>
                <c:pt idx="0">
                  <c:v>Unknown*</c:v>
                </c:pt>
              </c:strCache>
            </c:strRef>
          </c:tx>
          <c:spPr>
            <a:solidFill>
              <a:schemeClr val="accent6"/>
            </a:solidFill>
            <a:ln>
              <a:noFill/>
            </a:ln>
            <a:effectLst/>
          </c:spPr>
          <c:invertIfNegative val="0"/>
          <c:cat>
            <c:strRef>
              <c:f>'2022-2023'!$V$5:$AB$5</c:f>
              <c:strCache>
                <c:ptCount val="7"/>
                <c:pt idx="0">
                  <c:v>1BF</c:v>
                </c:pt>
                <c:pt idx="1">
                  <c:v>2BF</c:v>
                </c:pt>
                <c:pt idx="2">
                  <c:v>3BF</c:v>
                </c:pt>
                <c:pt idx="3">
                  <c:v>1BH</c:v>
                </c:pt>
                <c:pt idx="4">
                  <c:v>2BH</c:v>
                </c:pt>
                <c:pt idx="5">
                  <c:v>3BH</c:v>
                </c:pt>
                <c:pt idx="6">
                  <c:v>4+BH</c:v>
                </c:pt>
              </c:strCache>
            </c:strRef>
          </c:cat>
          <c:val>
            <c:numRef>
              <c:f>'2022-2023'!$V$11:$AB$11</c:f>
              <c:numCache>
                <c:formatCode>General</c:formatCode>
                <c:ptCount val="7"/>
                <c:pt idx="0">
                  <c:v>0</c:v>
                </c:pt>
                <c:pt idx="1">
                  <c:v>70</c:v>
                </c:pt>
                <c:pt idx="2">
                  <c:v>0</c:v>
                </c:pt>
                <c:pt idx="3">
                  <c:v>0</c:v>
                </c:pt>
                <c:pt idx="4">
                  <c:v>0</c:v>
                </c:pt>
                <c:pt idx="5">
                  <c:v>0</c:v>
                </c:pt>
                <c:pt idx="6">
                  <c:v>0</c:v>
                </c:pt>
              </c:numCache>
            </c:numRef>
          </c:val>
          <c:extLst>
            <c:ext xmlns:c16="http://schemas.microsoft.com/office/drawing/2014/chart" uri="{C3380CC4-5D6E-409C-BE32-E72D297353CC}">
              <c16:uniqueId val="{00000005-BBDD-4DC2-A88C-DCEC579243B9}"/>
            </c:ext>
          </c:extLst>
        </c:ser>
        <c:dLbls>
          <c:showLegendKey val="0"/>
          <c:showVal val="0"/>
          <c:showCatName val="0"/>
          <c:showSerName val="0"/>
          <c:showPercent val="0"/>
          <c:showBubbleSize val="0"/>
        </c:dLbls>
        <c:gapWidth val="182"/>
        <c:axId val="575044496"/>
        <c:axId val="575045328"/>
      </c:barChart>
      <c:catAx>
        <c:axId val="5750444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045328"/>
        <c:crosses val="autoZero"/>
        <c:auto val="1"/>
        <c:lblAlgn val="ctr"/>
        <c:lblOffset val="100"/>
        <c:noMultiLvlLbl val="0"/>
      </c:catAx>
      <c:valAx>
        <c:axId val="5750453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044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711200</xdr:colOff>
      <xdr:row>15</xdr:row>
      <xdr:rowOff>179387</xdr:rowOff>
    </xdr:from>
    <xdr:to>
      <xdr:col>5</xdr:col>
      <xdr:colOff>968375</xdr:colOff>
      <xdr:row>28</xdr:row>
      <xdr:rowOff>141287</xdr:rowOff>
    </xdr:to>
    <xdr:graphicFrame macro="">
      <xdr:nvGraphicFramePr>
        <xdr:cNvPr id="4" name="Chart 3">
          <a:extLst>
            <a:ext uri="{FF2B5EF4-FFF2-40B4-BE49-F238E27FC236}">
              <a16:creationId xmlns:a16="http://schemas.microsoft.com/office/drawing/2014/main" id="{A609818C-9DE0-A8D4-4809-8B90F261FF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750887</xdr:colOff>
      <xdr:row>29</xdr:row>
      <xdr:rowOff>188912</xdr:rowOff>
    </xdr:from>
    <xdr:to>
      <xdr:col>6</xdr:col>
      <xdr:colOff>49212</xdr:colOff>
      <xdr:row>43</xdr:row>
      <xdr:rowOff>131762</xdr:rowOff>
    </xdr:to>
    <xdr:graphicFrame macro="">
      <xdr:nvGraphicFramePr>
        <xdr:cNvPr id="5" name="Chart 4">
          <a:extLst>
            <a:ext uri="{FF2B5EF4-FFF2-40B4-BE49-F238E27FC236}">
              <a16:creationId xmlns:a16="http://schemas.microsoft.com/office/drawing/2014/main" id="{68201D02-55F9-B206-C6B0-A00B44E341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0</xdr:colOff>
      <xdr:row>11</xdr:row>
      <xdr:rowOff>14287</xdr:rowOff>
    </xdr:from>
    <xdr:to>
      <xdr:col>33</xdr:col>
      <xdr:colOff>0</xdr:colOff>
      <xdr:row>29</xdr:row>
      <xdr:rowOff>180975</xdr:rowOff>
    </xdr:to>
    <xdr:graphicFrame macro="">
      <xdr:nvGraphicFramePr>
        <xdr:cNvPr id="2" name="Chart 1">
          <a:extLst>
            <a:ext uri="{FF2B5EF4-FFF2-40B4-BE49-F238E27FC236}">
              <a16:creationId xmlns:a16="http://schemas.microsoft.com/office/drawing/2014/main" id="{EFE3C918-8FAD-47C6-A349-AED78CF0C6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19</xdr:col>
      <xdr:colOff>750886</xdr:colOff>
      <xdr:row>36</xdr:row>
      <xdr:rowOff>26987</xdr:rowOff>
    </xdr:from>
    <xdr:to>
      <xdr:col>31</xdr:col>
      <xdr:colOff>238124</xdr:colOff>
      <xdr:row>60</xdr:row>
      <xdr:rowOff>9525</xdr:rowOff>
    </xdr:to>
    <xdr:graphicFrame macro="">
      <xdr:nvGraphicFramePr>
        <xdr:cNvPr id="4" name="Chart 3">
          <a:extLst>
            <a:ext uri="{FF2B5EF4-FFF2-40B4-BE49-F238E27FC236}">
              <a16:creationId xmlns:a16="http://schemas.microsoft.com/office/drawing/2014/main" id="{089443DF-2352-4794-8601-D043C8C42D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17461</xdr:colOff>
      <xdr:row>13</xdr:row>
      <xdr:rowOff>7937</xdr:rowOff>
    </xdr:from>
    <xdr:to>
      <xdr:col>31</xdr:col>
      <xdr:colOff>228599</xdr:colOff>
      <xdr:row>35</xdr:row>
      <xdr:rowOff>38100</xdr:rowOff>
    </xdr:to>
    <xdr:graphicFrame macro="">
      <xdr:nvGraphicFramePr>
        <xdr:cNvPr id="5" name="Chart 4">
          <a:extLst>
            <a:ext uri="{FF2B5EF4-FFF2-40B4-BE49-F238E27FC236}">
              <a16:creationId xmlns:a16="http://schemas.microsoft.com/office/drawing/2014/main" id="{B323E644-7E51-42D0-B8EF-EE9AEF3568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16</xdr:row>
      <xdr:rowOff>14287</xdr:rowOff>
    </xdr:from>
    <xdr:to>
      <xdr:col>6</xdr:col>
      <xdr:colOff>485775</xdr:colOff>
      <xdr:row>31</xdr:row>
      <xdr:rowOff>4762</xdr:rowOff>
    </xdr:to>
    <xdr:graphicFrame macro="">
      <xdr:nvGraphicFramePr>
        <xdr:cNvPr id="2" name="Chart 1">
          <a:extLst>
            <a:ext uri="{FF2B5EF4-FFF2-40B4-BE49-F238E27FC236}">
              <a16:creationId xmlns:a16="http://schemas.microsoft.com/office/drawing/2014/main" id="{53C72B0F-C061-4EB8-B72E-0BD0B821F0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86119</xdr:colOff>
      <xdr:row>32</xdr:row>
      <xdr:rowOff>30161</xdr:rowOff>
    </xdr:from>
    <xdr:to>
      <xdr:col>6</xdr:col>
      <xdr:colOff>654843</xdr:colOff>
      <xdr:row>50</xdr:row>
      <xdr:rowOff>142874</xdr:rowOff>
    </xdr:to>
    <xdr:graphicFrame macro="">
      <xdr:nvGraphicFramePr>
        <xdr:cNvPr id="3" name="Chart 2">
          <a:extLst>
            <a:ext uri="{FF2B5EF4-FFF2-40B4-BE49-F238E27FC236}">
              <a16:creationId xmlns:a16="http://schemas.microsoft.com/office/drawing/2014/main" id="{8A2C85A5-DAEA-438F-94B1-3C2593BFE8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754062</xdr:colOff>
      <xdr:row>13</xdr:row>
      <xdr:rowOff>6350</xdr:rowOff>
    </xdr:from>
    <xdr:to>
      <xdr:col>6</xdr:col>
      <xdr:colOff>674687</xdr:colOff>
      <xdr:row>26</xdr:row>
      <xdr:rowOff>149225</xdr:rowOff>
    </xdr:to>
    <xdr:graphicFrame macro="">
      <xdr:nvGraphicFramePr>
        <xdr:cNvPr id="3" name="Chart 2">
          <a:extLst>
            <a:ext uri="{FF2B5EF4-FFF2-40B4-BE49-F238E27FC236}">
              <a16:creationId xmlns:a16="http://schemas.microsoft.com/office/drawing/2014/main" id="{A5D85F21-0685-6B0A-242E-E5F4DDFB30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19</xdr:col>
      <xdr:colOff>733029</xdr:colOff>
      <xdr:row>12</xdr:row>
      <xdr:rowOff>164306</xdr:rowOff>
    </xdr:from>
    <xdr:to>
      <xdr:col>32</xdr:col>
      <xdr:colOff>35719</xdr:colOff>
      <xdr:row>34</xdr:row>
      <xdr:rowOff>119062</xdr:rowOff>
    </xdr:to>
    <xdr:graphicFrame macro="">
      <xdr:nvGraphicFramePr>
        <xdr:cNvPr id="4" name="Chart 3">
          <a:extLst>
            <a:ext uri="{FF2B5EF4-FFF2-40B4-BE49-F238E27FC236}">
              <a16:creationId xmlns:a16="http://schemas.microsoft.com/office/drawing/2014/main" id="{99A85CBC-7040-2672-432E-965D51DD71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607220</xdr:colOff>
      <xdr:row>35</xdr:row>
      <xdr:rowOff>80169</xdr:rowOff>
    </xdr:from>
    <xdr:to>
      <xdr:col>32</xdr:col>
      <xdr:colOff>595314</xdr:colOff>
      <xdr:row>61</xdr:row>
      <xdr:rowOff>59531</xdr:rowOff>
    </xdr:to>
    <xdr:graphicFrame macro="">
      <xdr:nvGraphicFramePr>
        <xdr:cNvPr id="5" name="Chart 4">
          <a:extLst>
            <a:ext uri="{FF2B5EF4-FFF2-40B4-BE49-F238E27FC236}">
              <a16:creationId xmlns:a16="http://schemas.microsoft.com/office/drawing/2014/main" id="{8A2F3631-7439-52C6-D458-9943568927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19</xdr:col>
      <xdr:colOff>760412</xdr:colOff>
      <xdr:row>13</xdr:row>
      <xdr:rowOff>192086</xdr:rowOff>
    </xdr:from>
    <xdr:to>
      <xdr:col>31</xdr:col>
      <xdr:colOff>47625</xdr:colOff>
      <xdr:row>34</xdr:row>
      <xdr:rowOff>47624</xdr:rowOff>
    </xdr:to>
    <xdr:graphicFrame macro="">
      <xdr:nvGraphicFramePr>
        <xdr:cNvPr id="4" name="Chart 3">
          <a:extLst>
            <a:ext uri="{FF2B5EF4-FFF2-40B4-BE49-F238E27FC236}">
              <a16:creationId xmlns:a16="http://schemas.microsoft.com/office/drawing/2014/main" id="{30D7B228-6823-46DB-89CD-0012FFB959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760412</xdr:colOff>
      <xdr:row>35</xdr:row>
      <xdr:rowOff>1587</xdr:rowOff>
    </xdr:from>
    <xdr:to>
      <xdr:col>31</xdr:col>
      <xdr:colOff>9525</xdr:colOff>
      <xdr:row>53</xdr:row>
      <xdr:rowOff>161925</xdr:rowOff>
    </xdr:to>
    <xdr:graphicFrame macro="">
      <xdr:nvGraphicFramePr>
        <xdr:cNvPr id="5" name="Chart 4">
          <a:extLst>
            <a:ext uri="{FF2B5EF4-FFF2-40B4-BE49-F238E27FC236}">
              <a16:creationId xmlns:a16="http://schemas.microsoft.com/office/drawing/2014/main" id="{3F9CFBDB-B180-48EC-9648-48101B4D32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19</xdr:col>
      <xdr:colOff>758825</xdr:colOff>
      <xdr:row>14</xdr:row>
      <xdr:rowOff>187326</xdr:rowOff>
    </xdr:from>
    <xdr:to>
      <xdr:col>31</xdr:col>
      <xdr:colOff>28575</xdr:colOff>
      <xdr:row>44</xdr:row>
      <xdr:rowOff>19050</xdr:rowOff>
    </xdr:to>
    <xdr:graphicFrame macro="">
      <xdr:nvGraphicFramePr>
        <xdr:cNvPr id="3" name="Chart 2">
          <a:extLst>
            <a:ext uri="{FF2B5EF4-FFF2-40B4-BE49-F238E27FC236}">
              <a16:creationId xmlns:a16="http://schemas.microsoft.com/office/drawing/2014/main" id="{B52A7E20-257C-458D-809C-3B082743B7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11111</xdr:colOff>
      <xdr:row>45</xdr:row>
      <xdr:rowOff>28574</xdr:rowOff>
    </xdr:from>
    <xdr:to>
      <xdr:col>31</xdr:col>
      <xdr:colOff>23812</xdr:colOff>
      <xdr:row>74</xdr:row>
      <xdr:rowOff>119062</xdr:rowOff>
    </xdr:to>
    <xdr:graphicFrame macro="">
      <xdr:nvGraphicFramePr>
        <xdr:cNvPr id="4" name="Chart 3">
          <a:extLst>
            <a:ext uri="{FF2B5EF4-FFF2-40B4-BE49-F238E27FC236}">
              <a16:creationId xmlns:a16="http://schemas.microsoft.com/office/drawing/2014/main" id="{EDC3A298-33D9-48D1-8490-3E1188E5DE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20</xdr:col>
      <xdr:colOff>4761</xdr:colOff>
      <xdr:row>12</xdr:row>
      <xdr:rowOff>14286</xdr:rowOff>
    </xdr:from>
    <xdr:to>
      <xdr:col>31</xdr:col>
      <xdr:colOff>752474</xdr:colOff>
      <xdr:row>32</xdr:row>
      <xdr:rowOff>190499</xdr:rowOff>
    </xdr:to>
    <xdr:graphicFrame macro="">
      <xdr:nvGraphicFramePr>
        <xdr:cNvPr id="7" name="Chart 6">
          <a:extLst>
            <a:ext uri="{FF2B5EF4-FFF2-40B4-BE49-F238E27FC236}">
              <a16:creationId xmlns:a16="http://schemas.microsoft.com/office/drawing/2014/main" id="{EA5D1072-444D-45F5-9900-7FD1C7AC44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17</xdr:col>
      <xdr:colOff>0</xdr:colOff>
      <xdr:row>11</xdr:row>
      <xdr:rowOff>4761</xdr:rowOff>
    </xdr:from>
    <xdr:to>
      <xdr:col>27</xdr:col>
      <xdr:colOff>752475</xdr:colOff>
      <xdr:row>30</xdr:row>
      <xdr:rowOff>9524</xdr:rowOff>
    </xdr:to>
    <xdr:graphicFrame macro="">
      <xdr:nvGraphicFramePr>
        <xdr:cNvPr id="2" name="Chart 1">
          <a:extLst>
            <a:ext uri="{FF2B5EF4-FFF2-40B4-BE49-F238E27FC236}">
              <a16:creationId xmlns:a16="http://schemas.microsoft.com/office/drawing/2014/main" id="{39677A54-FB24-411A-8A9D-3AF872F87E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20</xdr:col>
      <xdr:colOff>9524</xdr:colOff>
      <xdr:row>11</xdr:row>
      <xdr:rowOff>14286</xdr:rowOff>
    </xdr:from>
    <xdr:to>
      <xdr:col>31</xdr:col>
      <xdr:colOff>761999</xdr:colOff>
      <xdr:row>29</xdr:row>
      <xdr:rowOff>190499</xdr:rowOff>
    </xdr:to>
    <xdr:graphicFrame macro="">
      <xdr:nvGraphicFramePr>
        <xdr:cNvPr id="4" name="Chart 3">
          <a:extLst>
            <a:ext uri="{FF2B5EF4-FFF2-40B4-BE49-F238E27FC236}">
              <a16:creationId xmlns:a16="http://schemas.microsoft.com/office/drawing/2014/main" id="{A4C07D9F-5904-419A-9F31-D4364D3997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workbookViewId="0">
      <selection activeCell="A13" sqref="A13"/>
    </sheetView>
  </sheetViews>
  <sheetFormatPr defaultRowHeight="15.5" x14ac:dyDescent="0.35"/>
  <cols>
    <col min="1" max="1" width="55.69140625" style="5" customWidth="1"/>
    <col min="2" max="2" width="34.23046875" customWidth="1"/>
  </cols>
  <sheetData>
    <row r="1" spans="1:9" ht="23" x14ac:dyDescent="0.5">
      <c r="A1" s="17" t="s">
        <v>0</v>
      </c>
      <c r="B1" s="17"/>
      <c r="C1" s="17"/>
      <c r="D1" s="17"/>
      <c r="E1" s="17"/>
      <c r="F1" s="17"/>
      <c r="G1" s="17"/>
      <c r="H1" s="17"/>
      <c r="I1" s="17"/>
    </row>
    <row r="3" spans="1:9" ht="45" customHeight="1" x14ac:dyDescent="0.35">
      <c r="A3" s="5" t="s">
        <v>1</v>
      </c>
    </row>
    <row r="5" spans="1:9" ht="46.5" x14ac:dyDescent="0.35">
      <c r="A5" s="5" t="s">
        <v>2</v>
      </c>
      <c r="B5" s="5" t="s">
        <v>3</v>
      </c>
    </row>
    <row r="7" spans="1:9" ht="62" x14ac:dyDescent="0.35">
      <c r="A7" s="5" t="s">
        <v>4</v>
      </c>
    </row>
    <row r="9" spans="1:9" ht="77.5" x14ac:dyDescent="0.35">
      <c r="A9" s="5" t="s">
        <v>5</v>
      </c>
    </row>
    <row r="11" spans="1:9" ht="31" x14ac:dyDescent="0.35">
      <c r="A11" s="5" t="s">
        <v>6</v>
      </c>
    </row>
    <row r="13" spans="1:9" ht="62" x14ac:dyDescent="0.35">
      <c r="A13" s="5" t="s">
        <v>7</v>
      </c>
    </row>
    <row r="15" spans="1:9" ht="31" x14ac:dyDescent="0.35">
      <c r="A15" s="5" t="s">
        <v>8</v>
      </c>
    </row>
  </sheetData>
  <mergeCells count="1">
    <mergeCell ref="A1:I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0299B-CF31-4179-B1E1-7D55C2300DFD}">
  <dimension ref="A1:AC45"/>
  <sheetViews>
    <sheetView topLeftCell="A16" workbookViewId="0">
      <selection activeCell="T22" sqref="T22"/>
    </sheetView>
  </sheetViews>
  <sheetFormatPr defaultRowHeight="15.5" x14ac:dyDescent="0.35"/>
  <cols>
    <col min="1" max="1" width="15.4609375" customWidth="1"/>
    <col min="2" max="2" width="4.765625" customWidth="1"/>
    <col min="3" max="3" width="4.53515625" customWidth="1"/>
    <col min="4" max="4" width="4.3046875" customWidth="1"/>
    <col min="5" max="5" width="4.765625" customWidth="1"/>
    <col min="6" max="6" width="5" customWidth="1"/>
    <col min="7" max="7" width="4.69140625" customWidth="1"/>
    <col min="8" max="8" width="5.3046875" customWidth="1"/>
    <col min="9" max="9" width="8.69140625" customWidth="1"/>
    <col min="11" max="11" width="15.4609375" bestFit="1" customWidth="1"/>
    <col min="12" max="13" width="4.53515625" customWidth="1"/>
    <col min="14" max="14" width="4.3046875" customWidth="1"/>
    <col min="15" max="15" width="4.69140625" customWidth="1"/>
    <col min="16" max="16" width="4.765625" customWidth="1"/>
    <col min="17" max="17" width="4.3046875" customWidth="1"/>
    <col min="18" max="18" width="4.53515625" customWidth="1"/>
    <col min="21" max="21" width="15.84375" bestFit="1" customWidth="1"/>
    <col min="22" max="23" width="4.3046875" customWidth="1"/>
    <col min="24" max="24" width="4.3046875" bestFit="1" customWidth="1"/>
    <col min="25" max="28" width="4.4609375" bestFit="1" customWidth="1"/>
  </cols>
  <sheetData>
    <row r="1" spans="1:29" ht="23" x14ac:dyDescent="0.5">
      <c r="A1" s="17" t="s">
        <v>0</v>
      </c>
      <c r="B1" s="17"/>
      <c r="C1" s="17"/>
      <c r="D1" s="17"/>
      <c r="E1" s="17"/>
      <c r="F1" s="17"/>
      <c r="G1" s="17"/>
      <c r="H1" s="17"/>
      <c r="I1" s="17"/>
      <c r="J1" s="17"/>
      <c r="K1" s="17"/>
    </row>
    <row r="2" spans="1:29" ht="18" x14ac:dyDescent="0.4">
      <c r="A2" s="3" t="s">
        <v>69</v>
      </c>
    </row>
    <row r="4" spans="1:29" x14ac:dyDescent="0.35">
      <c r="A4" s="4" t="s">
        <v>14</v>
      </c>
      <c r="K4" s="4" t="s">
        <v>15</v>
      </c>
      <c r="U4" s="18" t="s">
        <v>52</v>
      </c>
      <c r="V4" s="18"/>
    </row>
    <row r="5" spans="1:29" x14ac:dyDescent="0.35">
      <c r="B5" t="s">
        <v>18</v>
      </c>
      <c r="C5" t="s">
        <v>19</v>
      </c>
      <c r="D5" t="s">
        <v>20</v>
      </c>
      <c r="E5" t="s">
        <v>21</v>
      </c>
      <c r="F5" t="s">
        <v>22</v>
      </c>
      <c r="G5" t="s">
        <v>23</v>
      </c>
      <c r="H5" t="s">
        <v>24</v>
      </c>
      <c r="L5" t="s">
        <v>18</v>
      </c>
      <c r="M5" t="s">
        <v>19</v>
      </c>
      <c r="N5" t="s">
        <v>20</v>
      </c>
      <c r="O5" t="s">
        <v>21</v>
      </c>
      <c r="P5" t="s">
        <v>22</v>
      </c>
      <c r="Q5" t="s">
        <v>23</v>
      </c>
      <c r="R5" t="s">
        <v>24</v>
      </c>
      <c r="U5" t="s">
        <v>70</v>
      </c>
      <c r="V5" t="s">
        <v>18</v>
      </c>
      <c r="W5" t="s">
        <v>19</v>
      </c>
      <c r="X5" t="s">
        <v>20</v>
      </c>
      <c r="Y5" t="s">
        <v>21</v>
      </c>
      <c r="Z5" t="s">
        <v>22</v>
      </c>
      <c r="AA5" t="s">
        <v>23</v>
      </c>
      <c r="AB5" t="s">
        <v>24</v>
      </c>
    </row>
    <row r="6" spans="1:29" x14ac:dyDescent="0.35">
      <c r="A6" t="s">
        <v>26</v>
      </c>
      <c r="B6">
        <f t="shared" ref="B6:H9" si="0">B14+B22+B30+B39</f>
        <v>36</v>
      </c>
      <c r="C6">
        <f>C14+C22+C30+C39</f>
        <v>41</v>
      </c>
      <c r="D6">
        <f>D14+D22+D30+D39</f>
        <v>0</v>
      </c>
      <c r="E6">
        <f>E14+E22+E30+E39</f>
        <v>0</v>
      </c>
      <c r="F6">
        <f>F14+F22+F30+F39</f>
        <v>16</v>
      </c>
      <c r="G6">
        <f t="shared" si="0"/>
        <v>7</v>
      </c>
      <c r="H6">
        <f t="shared" si="0"/>
        <v>2</v>
      </c>
      <c r="I6" s="6">
        <f>SUM(B6:H6)</f>
        <v>102</v>
      </c>
      <c r="K6" t="s">
        <v>26</v>
      </c>
      <c r="L6">
        <f t="shared" ref="L6:R9" si="1">L14+L22+L30+L39</f>
        <v>62</v>
      </c>
      <c r="M6">
        <f t="shared" si="1"/>
        <v>35</v>
      </c>
      <c r="N6">
        <f t="shared" si="1"/>
        <v>0</v>
      </c>
      <c r="O6">
        <f>O14+O22+O30+O39</f>
        <v>0</v>
      </c>
      <c r="P6">
        <f t="shared" si="1"/>
        <v>21</v>
      </c>
      <c r="Q6">
        <f t="shared" si="1"/>
        <v>17</v>
      </c>
      <c r="R6">
        <f t="shared" si="1"/>
        <v>4</v>
      </c>
      <c r="S6" s="6">
        <f>SUM(L6:R6)</f>
        <v>139</v>
      </c>
      <c r="U6" t="s">
        <v>26</v>
      </c>
      <c r="V6">
        <v>57</v>
      </c>
      <c r="W6">
        <v>47</v>
      </c>
      <c r="X6">
        <v>0</v>
      </c>
      <c r="Y6">
        <v>0</v>
      </c>
      <c r="Z6">
        <v>30</v>
      </c>
      <c r="AA6">
        <v>21</v>
      </c>
      <c r="AB6">
        <v>5</v>
      </c>
      <c r="AC6" s="6">
        <f>SUM(V6:AB6)</f>
        <v>160</v>
      </c>
    </row>
    <row r="7" spans="1:29" x14ac:dyDescent="0.35">
      <c r="A7" t="s">
        <v>28</v>
      </c>
      <c r="B7">
        <f t="shared" si="0"/>
        <v>29</v>
      </c>
      <c r="C7">
        <f t="shared" si="0"/>
        <v>38</v>
      </c>
      <c r="D7">
        <f t="shared" si="0"/>
        <v>0</v>
      </c>
      <c r="E7">
        <f t="shared" si="0"/>
        <v>0</v>
      </c>
      <c r="F7">
        <f t="shared" si="0"/>
        <v>4</v>
      </c>
      <c r="G7">
        <f t="shared" si="0"/>
        <v>21</v>
      </c>
      <c r="H7">
        <f t="shared" si="0"/>
        <v>6</v>
      </c>
      <c r="I7" s="6">
        <f>SUM(B7:H7)</f>
        <v>98</v>
      </c>
      <c r="K7" t="s">
        <v>28</v>
      </c>
      <c r="L7">
        <f t="shared" si="1"/>
        <v>29</v>
      </c>
      <c r="M7">
        <f t="shared" si="1"/>
        <v>87</v>
      </c>
      <c r="N7">
        <f t="shared" si="1"/>
        <v>0</v>
      </c>
      <c r="O7">
        <f t="shared" si="1"/>
        <v>0</v>
      </c>
      <c r="P7">
        <f t="shared" si="1"/>
        <v>10</v>
      </c>
      <c r="Q7">
        <f t="shared" si="1"/>
        <v>17</v>
      </c>
      <c r="R7">
        <f t="shared" si="1"/>
        <v>15</v>
      </c>
      <c r="S7" s="6">
        <f>SUM(L7:R7)</f>
        <v>158</v>
      </c>
      <c r="U7" t="s">
        <v>28</v>
      </c>
      <c r="V7">
        <v>36</v>
      </c>
      <c r="W7">
        <v>51</v>
      </c>
      <c r="X7">
        <v>0</v>
      </c>
      <c r="Y7">
        <v>0</v>
      </c>
      <c r="Z7">
        <v>10</v>
      </c>
      <c r="AA7">
        <v>22</v>
      </c>
      <c r="AB7">
        <v>6</v>
      </c>
      <c r="AC7" s="6">
        <f>SUM(V7:AB7)</f>
        <v>125</v>
      </c>
    </row>
    <row r="8" spans="1:29" x14ac:dyDescent="0.35">
      <c r="A8" t="s">
        <v>27</v>
      </c>
      <c r="B8">
        <f t="shared" si="0"/>
        <v>30</v>
      </c>
      <c r="C8">
        <f t="shared" si="0"/>
        <v>16</v>
      </c>
      <c r="D8">
        <f t="shared" si="0"/>
        <v>0</v>
      </c>
      <c r="E8">
        <f t="shared" si="0"/>
        <v>0</v>
      </c>
      <c r="F8">
        <f t="shared" si="0"/>
        <v>2</v>
      </c>
      <c r="G8">
        <f t="shared" si="0"/>
        <v>0</v>
      </c>
      <c r="H8">
        <f t="shared" si="0"/>
        <v>0</v>
      </c>
      <c r="I8" s="6">
        <f>SUM(B8:H8)</f>
        <v>48</v>
      </c>
      <c r="K8" t="s">
        <v>27</v>
      </c>
      <c r="L8">
        <f t="shared" si="1"/>
        <v>21</v>
      </c>
      <c r="M8">
        <f t="shared" si="1"/>
        <v>22</v>
      </c>
      <c r="N8">
        <f t="shared" si="1"/>
        <v>0</v>
      </c>
      <c r="O8">
        <f t="shared" si="1"/>
        <v>0</v>
      </c>
      <c r="P8">
        <f t="shared" si="1"/>
        <v>13</v>
      </c>
      <c r="Q8">
        <f t="shared" si="1"/>
        <v>6</v>
      </c>
      <c r="R8">
        <f t="shared" si="1"/>
        <v>0</v>
      </c>
      <c r="S8" s="6">
        <f>SUM(L8:R8)</f>
        <v>62</v>
      </c>
      <c r="U8" t="s">
        <v>27</v>
      </c>
      <c r="V8">
        <v>6</v>
      </c>
      <c r="W8">
        <v>36</v>
      </c>
      <c r="X8">
        <v>0</v>
      </c>
      <c r="Y8">
        <v>0</v>
      </c>
      <c r="Z8">
        <v>0</v>
      </c>
      <c r="AA8">
        <v>3</v>
      </c>
      <c r="AB8">
        <v>0</v>
      </c>
      <c r="AC8" s="6">
        <f>SUM(V8:AB8)</f>
        <v>45</v>
      </c>
    </row>
    <row r="9" spans="1:29" x14ac:dyDescent="0.35">
      <c r="A9" t="s">
        <v>54</v>
      </c>
      <c r="B9">
        <f t="shared" si="0"/>
        <v>13</v>
      </c>
      <c r="C9">
        <f t="shared" si="0"/>
        <v>16</v>
      </c>
      <c r="D9">
        <f t="shared" si="0"/>
        <v>0</v>
      </c>
      <c r="E9">
        <f t="shared" si="0"/>
        <v>0</v>
      </c>
      <c r="F9">
        <f t="shared" si="0"/>
        <v>20</v>
      </c>
      <c r="G9">
        <f t="shared" si="0"/>
        <v>16</v>
      </c>
      <c r="H9">
        <f t="shared" si="0"/>
        <v>2</v>
      </c>
      <c r="I9" s="6">
        <f>SUM(B9:H9)</f>
        <v>67</v>
      </c>
      <c r="K9" t="s">
        <v>54</v>
      </c>
      <c r="L9">
        <f t="shared" si="1"/>
        <v>6</v>
      </c>
      <c r="M9">
        <f t="shared" si="1"/>
        <v>0</v>
      </c>
      <c r="N9">
        <f t="shared" si="1"/>
        <v>0</v>
      </c>
      <c r="O9">
        <f t="shared" si="1"/>
        <v>0</v>
      </c>
      <c r="P9">
        <f t="shared" si="1"/>
        <v>17</v>
      </c>
      <c r="Q9">
        <f t="shared" si="1"/>
        <v>5</v>
      </c>
      <c r="R9">
        <f t="shared" si="1"/>
        <v>0</v>
      </c>
      <c r="S9" s="6">
        <f>SUM(L9:R9)</f>
        <v>28</v>
      </c>
      <c r="U9" t="s">
        <v>54</v>
      </c>
      <c r="V9">
        <v>0</v>
      </c>
      <c r="W9">
        <v>0</v>
      </c>
      <c r="X9">
        <v>0</v>
      </c>
      <c r="Y9">
        <v>0</v>
      </c>
      <c r="Z9">
        <v>0</v>
      </c>
      <c r="AA9">
        <v>0</v>
      </c>
      <c r="AB9">
        <v>0</v>
      </c>
      <c r="AC9" s="6">
        <f>SUM(V9:AB9)</f>
        <v>0</v>
      </c>
    </row>
    <row r="10" spans="1:29" x14ac:dyDescent="0.35">
      <c r="B10" s="6">
        <f t="shared" ref="B10:H10" si="2">SUM(B6:B9)</f>
        <v>108</v>
      </c>
      <c r="C10" s="6">
        <f t="shared" si="2"/>
        <v>111</v>
      </c>
      <c r="D10" s="6">
        <f t="shared" si="2"/>
        <v>0</v>
      </c>
      <c r="E10" s="6">
        <f t="shared" si="2"/>
        <v>0</v>
      </c>
      <c r="F10" s="6">
        <f t="shared" si="2"/>
        <v>42</v>
      </c>
      <c r="G10" s="6">
        <f t="shared" si="2"/>
        <v>44</v>
      </c>
      <c r="H10" s="6">
        <f t="shared" si="2"/>
        <v>10</v>
      </c>
      <c r="I10" s="7">
        <f>SUM(B10:H10)</f>
        <v>315</v>
      </c>
      <c r="L10" s="6">
        <f t="shared" ref="L10:R10" si="3">SUM(L6:L9)</f>
        <v>118</v>
      </c>
      <c r="M10" s="6">
        <f t="shared" si="3"/>
        <v>144</v>
      </c>
      <c r="N10" s="6">
        <f t="shared" si="3"/>
        <v>0</v>
      </c>
      <c r="O10" s="6">
        <f t="shared" si="3"/>
        <v>0</v>
      </c>
      <c r="P10" s="6">
        <f t="shared" si="3"/>
        <v>61</v>
      </c>
      <c r="Q10" s="6">
        <f t="shared" si="3"/>
        <v>45</v>
      </c>
      <c r="R10" s="6">
        <f t="shared" si="3"/>
        <v>19</v>
      </c>
      <c r="S10" s="7">
        <f>SUM(L10:R10)</f>
        <v>387</v>
      </c>
      <c r="V10" s="6">
        <f t="shared" ref="V10:AB10" si="4">SUM(V6:V9)</f>
        <v>99</v>
      </c>
      <c r="W10" s="6">
        <f t="shared" si="4"/>
        <v>134</v>
      </c>
      <c r="X10" s="6">
        <f t="shared" si="4"/>
        <v>0</v>
      </c>
      <c r="Y10" s="6">
        <f t="shared" si="4"/>
        <v>0</v>
      </c>
      <c r="Z10" s="6">
        <f t="shared" si="4"/>
        <v>40</v>
      </c>
      <c r="AA10" s="6">
        <f t="shared" si="4"/>
        <v>46</v>
      </c>
      <c r="AB10" s="6">
        <f t="shared" si="4"/>
        <v>11</v>
      </c>
      <c r="AC10" s="7">
        <f>SUM(V10:AB10)</f>
        <v>330</v>
      </c>
    </row>
    <row r="12" spans="1:29" x14ac:dyDescent="0.35">
      <c r="A12" t="s">
        <v>55</v>
      </c>
      <c r="K12" t="s">
        <v>55</v>
      </c>
    </row>
    <row r="13" spans="1:29" x14ac:dyDescent="0.35">
      <c r="B13" t="s">
        <v>18</v>
      </c>
      <c r="C13" t="s">
        <v>19</v>
      </c>
      <c r="D13" t="s">
        <v>20</v>
      </c>
      <c r="E13" t="s">
        <v>21</v>
      </c>
      <c r="F13" t="s">
        <v>22</v>
      </c>
      <c r="G13" t="s">
        <v>23</v>
      </c>
      <c r="H13" t="s">
        <v>24</v>
      </c>
      <c r="L13" t="s">
        <v>18</v>
      </c>
      <c r="M13" t="s">
        <v>19</v>
      </c>
      <c r="N13" t="s">
        <v>20</v>
      </c>
      <c r="O13" t="s">
        <v>21</v>
      </c>
      <c r="P13" t="s">
        <v>22</v>
      </c>
      <c r="Q13" t="s">
        <v>23</v>
      </c>
      <c r="R13" t="s">
        <v>24</v>
      </c>
    </row>
    <row r="14" spans="1:29" x14ac:dyDescent="0.35">
      <c r="A14" t="s">
        <v>26</v>
      </c>
      <c r="B14">
        <v>16</v>
      </c>
      <c r="C14">
        <v>5</v>
      </c>
      <c r="D14">
        <v>0</v>
      </c>
      <c r="E14">
        <v>0</v>
      </c>
      <c r="F14">
        <v>0</v>
      </c>
      <c r="G14">
        <v>0</v>
      </c>
      <c r="H14">
        <v>0</v>
      </c>
      <c r="I14" s="6">
        <f>SUM(B14:H14)</f>
        <v>21</v>
      </c>
      <c r="K14" t="s">
        <v>26</v>
      </c>
      <c r="L14">
        <v>7</v>
      </c>
      <c r="M14">
        <v>14</v>
      </c>
      <c r="N14">
        <v>0</v>
      </c>
      <c r="O14">
        <v>0</v>
      </c>
      <c r="P14">
        <v>0</v>
      </c>
      <c r="Q14">
        <v>4</v>
      </c>
      <c r="R14">
        <v>0</v>
      </c>
      <c r="S14" s="6">
        <f>SUM(L14:R14)</f>
        <v>25</v>
      </c>
    </row>
    <row r="15" spans="1:29" x14ac:dyDescent="0.35">
      <c r="A15" t="s">
        <v>28</v>
      </c>
      <c r="B15">
        <v>0</v>
      </c>
      <c r="C15">
        <v>13</v>
      </c>
      <c r="D15">
        <v>0</v>
      </c>
      <c r="E15">
        <v>0</v>
      </c>
      <c r="F15">
        <v>1</v>
      </c>
      <c r="G15">
        <v>3</v>
      </c>
      <c r="H15">
        <v>5</v>
      </c>
      <c r="I15" s="6">
        <f>SUM(B15:H15)</f>
        <v>22</v>
      </c>
      <c r="K15" t="s">
        <v>28</v>
      </c>
      <c r="L15">
        <v>12</v>
      </c>
      <c r="M15">
        <v>47</v>
      </c>
      <c r="N15">
        <v>0</v>
      </c>
      <c r="O15">
        <v>0</v>
      </c>
      <c r="P15">
        <v>7</v>
      </c>
      <c r="Q15">
        <v>17</v>
      </c>
      <c r="R15">
        <v>10</v>
      </c>
      <c r="S15" s="6">
        <f>SUM(L15:R15)</f>
        <v>93</v>
      </c>
    </row>
    <row r="16" spans="1:29" x14ac:dyDescent="0.35">
      <c r="A16" t="s">
        <v>27</v>
      </c>
      <c r="B16">
        <v>4</v>
      </c>
      <c r="C16">
        <v>0</v>
      </c>
      <c r="D16">
        <v>0</v>
      </c>
      <c r="E16">
        <v>0</v>
      </c>
      <c r="F16">
        <v>0</v>
      </c>
      <c r="G16">
        <v>0</v>
      </c>
      <c r="H16">
        <v>0</v>
      </c>
      <c r="I16" s="6">
        <f>SUM(B16:H16)</f>
        <v>4</v>
      </c>
      <c r="K16" t="s">
        <v>27</v>
      </c>
      <c r="L16">
        <v>6</v>
      </c>
      <c r="M16">
        <v>3</v>
      </c>
      <c r="N16">
        <v>0</v>
      </c>
      <c r="O16">
        <v>0</v>
      </c>
      <c r="P16">
        <v>2</v>
      </c>
      <c r="Q16">
        <v>0</v>
      </c>
      <c r="R16">
        <v>0</v>
      </c>
      <c r="S16" s="6">
        <f>SUM(L16:R16)</f>
        <v>11</v>
      </c>
    </row>
    <row r="17" spans="1:19" x14ac:dyDescent="0.35">
      <c r="A17" t="s">
        <v>54</v>
      </c>
      <c r="B17">
        <v>6</v>
      </c>
      <c r="C17">
        <v>9</v>
      </c>
      <c r="D17">
        <v>0</v>
      </c>
      <c r="E17">
        <v>0</v>
      </c>
      <c r="F17">
        <v>3</v>
      </c>
      <c r="G17">
        <v>7</v>
      </c>
      <c r="H17">
        <v>2</v>
      </c>
      <c r="I17" s="6">
        <f>SUM(B17:H17)</f>
        <v>27</v>
      </c>
      <c r="K17" t="s">
        <v>54</v>
      </c>
      <c r="L17">
        <v>0</v>
      </c>
      <c r="M17">
        <v>0</v>
      </c>
      <c r="N17">
        <v>0</v>
      </c>
      <c r="O17">
        <v>0</v>
      </c>
      <c r="P17">
        <v>0</v>
      </c>
      <c r="Q17">
        <v>0</v>
      </c>
      <c r="R17">
        <v>0</v>
      </c>
      <c r="S17" s="6">
        <f>SUM(L17:R17)</f>
        <v>0</v>
      </c>
    </row>
    <row r="18" spans="1:19" x14ac:dyDescent="0.35">
      <c r="B18" s="6">
        <f t="shared" ref="B18:H18" si="5">SUM(B14:B17)</f>
        <v>26</v>
      </c>
      <c r="C18" s="6">
        <f t="shared" si="5"/>
        <v>27</v>
      </c>
      <c r="D18" s="6">
        <f t="shared" si="5"/>
        <v>0</v>
      </c>
      <c r="E18" s="6">
        <f t="shared" si="5"/>
        <v>0</v>
      </c>
      <c r="F18" s="6">
        <f t="shared" si="5"/>
        <v>4</v>
      </c>
      <c r="G18" s="6">
        <f t="shared" si="5"/>
        <v>10</v>
      </c>
      <c r="H18" s="8">
        <f t="shared" si="5"/>
        <v>7</v>
      </c>
      <c r="I18" s="6">
        <f>SUM(B18:H18)</f>
        <v>74</v>
      </c>
      <c r="L18" s="6">
        <f t="shared" ref="L18:R18" si="6">SUM(L14:L17)</f>
        <v>25</v>
      </c>
      <c r="M18" s="6">
        <f t="shared" si="6"/>
        <v>64</v>
      </c>
      <c r="N18" s="6">
        <f t="shared" si="6"/>
        <v>0</v>
      </c>
      <c r="O18" s="6">
        <f t="shared" si="6"/>
        <v>0</v>
      </c>
      <c r="P18" s="6">
        <f t="shared" si="6"/>
        <v>9</v>
      </c>
      <c r="Q18" s="6">
        <f t="shared" si="6"/>
        <v>21</v>
      </c>
      <c r="R18" s="6">
        <f t="shared" si="6"/>
        <v>10</v>
      </c>
      <c r="S18" s="6">
        <f>SUM(L18:R18)</f>
        <v>129</v>
      </c>
    </row>
    <row r="20" spans="1:19" x14ac:dyDescent="0.35">
      <c r="A20" t="s">
        <v>56</v>
      </c>
      <c r="K20" t="s">
        <v>56</v>
      </c>
    </row>
    <row r="21" spans="1:19" x14ac:dyDescent="0.35">
      <c r="B21" t="s">
        <v>18</v>
      </c>
      <c r="C21" t="s">
        <v>19</v>
      </c>
      <c r="D21" t="s">
        <v>20</v>
      </c>
      <c r="E21" t="s">
        <v>21</v>
      </c>
      <c r="F21" t="s">
        <v>22</v>
      </c>
      <c r="G21" t="s">
        <v>23</v>
      </c>
      <c r="H21" t="s">
        <v>24</v>
      </c>
      <c r="L21" t="s">
        <v>18</v>
      </c>
      <c r="M21" t="s">
        <v>19</v>
      </c>
      <c r="N21" t="s">
        <v>20</v>
      </c>
      <c r="O21" t="s">
        <v>21</v>
      </c>
      <c r="P21" t="s">
        <v>22</v>
      </c>
      <c r="Q21" t="s">
        <v>23</v>
      </c>
      <c r="R21" t="s">
        <v>24</v>
      </c>
    </row>
    <row r="22" spans="1:19" x14ac:dyDescent="0.35">
      <c r="A22" t="s">
        <v>26</v>
      </c>
      <c r="B22">
        <v>0</v>
      </c>
      <c r="C22">
        <v>0</v>
      </c>
      <c r="D22">
        <v>0</v>
      </c>
      <c r="E22">
        <v>0</v>
      </c>
      <c r="F22">
        <v>0</v>
      </c>
      <c r="G22">
        <v>0</v>
      </c>
      <c r="H22">
        <v>0</v>
      </c>
      <c r="I22" s="6">
        <f>SUM(B22:H22)</f>
        <v>0</v>
      </c>
      <c r="K22" t="s">
        <v>26</v>
      </c>
      <c r="L22">
        <v>13</v>
      </c>
      <c r="M22">
        <v>3</v>
      </c>
      <c r="N22">
        <v>0</v>
      </c>
      <c r="O22">
        <v>0</v>
      </c>
      <c r="P22">
        <v>11</v>
      </c>
      <c r="Q22">
        <v>7</v>
      </c>
      <c r="R22">
        <v>0</v>
      </c>
      <c r="S22" s="6">
        <f>SUM(L22:R22)</f>
        <v>34</v>
      </c>
    </row>
    <row r="23" spans="1:19" x14ac:dyDescent="0.35">
      <c r="A23" t="s">
        <v>28</v>
      </c>
      <c r="B23">
        <v>9</v>
      </c>
      <c r="C23">
        <v>14</v>
      </c>
      <c r="D23">
        <v>0</v>
      </c>
      <c r="E23">
        <v>0</v>
      </c>
      <c r="F23">
        <v>2</v>
      </c>
      <c r="G23">
        <v>10</v>
      </c>
      <c r="H23">
        <v>0</v>
      </c>
      <c r="I23" s="6">
        <f>SUM(B23:H23)</f>
        <v>35</v>
      </c>
      <c r="K23" t="s">
        <v>28</v>
      </c>
      <c r="L23">
        <v>8</v>
      </c>
      <c r="M23">
        <v>24</v>
      </c>
      <c r="N23">
        <v>0</v>
      </c>
      <c r="O23">
        <v>0</v>
      </c>
      <c r="P23">
        <v>1</v>
      </c>
      <c r="Q23">
        <v>0</v>
      </c>
      <c r="R23">
        <v>3</v>
      </c>
      <c r="S23" s="6">
        <f>SUM(L23:R23)</f>
        <v>36</v>
      </c>
    </row>
    <row r="24" spans="1:19" x14ac:dyDescent="0.35">
      <c r="A24" t="s">
        <v>27</v>
      </c>
      <c r="B24">
        <v>14</v>
      </c>
      <c r="C24">
        <v>4</v>
      </c>
      <c r="D24">
        <v>0</v>
      </c>
      <c r="E24">
        <v>0</v>
      </c>
      <c r="F24">
        <v>2</v>
      </c>
      <c r="G24">
        <v>0</v>
      </c>
      <c r="H24">
        <v>0</v>
      </c>
      <c r="I24" s="6">
        <f>SUM(B24:H24)</f>
        <v>20</v>
      </c>
      <c r="K24" t="s">
        <v>27</v>
      </c>
      <c r="L24">
        <v>9</v>
      </c>
      <c r="M24">
        <v>18</v>
      </c>
      <c r="N24">
        <v>0</v>
      </c>
      <c r="O24">
        <v>0</v>
      </c>
      <c r="P24">
        <v>9</v>
      </c>
      <c r="Q24">
        <v>6</v>
      </c>
      <c r="R24">
        <v>0</v>
      </c>
      <c r="S24" s="6">
        <f>SUM(L24:R24)</f>
        <v>42</v>
      </c>
    </row>
    <row r="25" spans="1:19" x14ac:dyDescent="0.35">
      <c r="A25" t="s">
        <v>54</v>
      </c>
      <c r="B25">
        <v>3</v>
      </c>
      <c r="C25">
        <v>3</v>
      </c>
      <c r="D25">
        <v>0</v>
      </c>
      <c r="E25">
        <v>0</v>
      </c>
      <c r="F25">
        <v>11</v>
      </c>
      <c r="G25">
        <v>3</v>
      </c>
      <c r="H25">
        <v>0</v>
      </c>
      <c r="I25" s="6">
        <f>SUM(B25:H25)</f>
        <v>20</v>
      </c>
      <c r="K25" t="s">
        <v>54</v>
      </c>
      <c r="L25">
        <v>0</v>
      </c>
      <c r="M25">
        <v>0</v>
      </c>
      <c r="N25">
        <v>0</v>
      </c>
      <c r="O25">
        <v>0</v>
      </c>
      <c r="P25">
        <v>7</v>
      </c>
      <c r="Q25">
        <v>0</v>
      </c>
      <c r="R25">
        <v>0</v>
      </c>
      <c r="S25" s="6">
        <f>SUM(L25:R25)</f>
        <v>7</v>
      </c>
    </row>
    <row r="26" spans="1:19" x14ac:dyDescent="0.35">
      <c r="B26" s="6">
        <f t="shared" ref="B26:H26" si="7">SUM(B22:B25)</f>
        <v>26</v>
      </c>
      <c r="C26" s="6">
        <f t="shared" si="7"/>
        <v>21</v>
      </c>
      <c r="D26" s="6">
        <f t="shared" si="7"/>
        <v>0</v>
      </c>
      <c r="E26" s="6">
        <f t="shared" si="7"/>
        <v>0</v>
      </c>
      <c r="F26" s="6">
        <f t="shared" si="7"/>
        <v>15</v>
      </c>
      <c r="G26" s="6">
        <f t="shared" si="7"/>
        <v>13</v>
      </c>
      <c r="H26" s="6">
        <f t="shared" si="7"/>
        <v>0</v>
      </c>
      <c r="I26" s="6">
        <f>SUM(B26:H26)</f>
        <v>75</v>
      </c>
      <c r="L26" s="6">
        <f t="shared" ref="L26:R26" si="8">SUM(L22:L25)</f>
        <v>30</v>
      </c>
      <c r="M26" s="6">
        <f t="shared" si="8"/>
        <v>45</v>
      </c>
      <c r="N26" s="6">
        <f t="shared" si="8"/>
        <v>0</v>
      </c>
      <c r="O26" s="6">
        <f t="shared" si="8"/>
        <v>0</v>
      </c>
      <c r="P26" s="6">
        <f t="shared" si="8"/>
        <v>28</v>
      </c>
      <c r="Q26" s="6">
        <f t="shared" si="8"/>
        <v>13</v>
      </c>
      <c r="R26" s="8">
        <f t="shared" si="8"/>
        <v>3</v>
      </c>
      <c r="S26" s="6">
        <f>SUM(L26:R26)</f>
        <v>119</v>
      </c>
    </row>
    <row r="28" spans="1:19" x14ac:dyDescent="0.35">
      <c r="A28" t="s">
        <v>57</v>
      </c>
      <c r="K28" t="s">
        <v>57</v>
      </c>
    </row>
    <row r="29" spans="1:19" x14ac:dyDescent="0.35">
      <c r="B29" t="s">
        <v>18</v>
      </c>
      <c r="C29" t="s">
        <v>19</v>
      </c>
      <c r="D29" t="s">
        <v>20</v>
      </c>
      <c r="E29" t="s">
        <v>21</v>
      </c>
      <c r="F29" t="s">
        <v>22</v>
      </c>
      <c r="G29" t="s">
        <v>23</v>
      </c>
      <c r="H29" t="s">
        <v>24</v>
      </c>
      <c r="L29" t="s">
        <v>18</v>
      </c>
      <c r="M29" t="s">
        <v>19</v>
      </c>
      <c r="N29" t="s">
        <v>20</v>
      </c>
      <c r="O29" t="s">
        <v>21</v>
      </c>
      <c r="P29" t="s">
        <v>22</v>
      </c>
      <c r="Q29" t="s">
        <v>23</v>
      </c>
      <c r="R29" t="s">
        <v>24</v>
      </c>
    </row>
    <row r="30" spans="1:19" x14ac:dyDescent="0.35">
      <c r="A30" t="s">
        <v>26</v>
      </c>
      <c r="B30">
        <v>12</v>
      </c>
      <c r="C30">
        <v>2</v>
      </c>
      <c r="D30">
        <v>0</v>
      </c>
      <c r="E30">
        <v>0</v>
      </c>
      <c r="F30">
        <v>6</v>
      </c>
      <c r="G30">
        <v>4</v>
      </c>
      <c r="H30">
        <v>0</v>
      </c>
      <c r="I30" s="6">
        <f>SUM(B30:H30)</f>
        <v>24</v>
      </c>
      <c r="K30" t="s">
        <v>26</v>
      </c>
      <c r="L30">
        <v>24</v>
      </c>
      <c r="M30">
        <v>14</v>
      </c>
      <c r="N30">
        <v>0</v>
      </c>
      <c r="O30">
        <v>0</v>
      </c>
      <c r="P30">
        <v>4</v>
      </c>
      <c r="Q30">
        <v>4</v>
      </c>
      <c r="R30">
        <v>4</v>
      </c>
      <c r="S30" s="6">
        <f>SUM(L30:R30)</f>
        <v>50</v>
      </c>
    </row>
    <row r="31" spans="1:19" x14ac:dyDescent="0.35">
      <c r="A31" t="s">
        <v>28</v>
      </c>
      <c r="B31">
        <v>20</v>
      </c>
      <c r="C31">
        <v>11</v>
      </c>
      <c r="D31">
        <v>0</v>
      </c>
      <c r="E31">
        <v>0</v>
      </c>
      <c r="F31">
        <v>1</v>
      </c>
      <c r="G31">
        <v>5</v>
      </c>
      <c r="H31">
        <v>1</v>
      </c>
      <c r="I31" s="6">
        <f>SUM(B31:H31)</f>
        <v>38</v>
      </c>
      <c r="K31" t="s">
        <v>28</v>
      </c>
      <c r="L31">
        <v>0</v>
      </c>
      <c r="M31">
        <v>0</v>
      </c>
      <c r="N31">
        <v>0</v>
      </c>
      <c r="O31">
        <v>0</v>
      </c>
      <c r="P31">
        <v>0</v>
      </c>
      <c r="Q31">
        <v>0</v>
      </c>
      <c r="R31">
        <v>2</v>
      </c>
      <c r="S31" s="6">
        <f>SUM(L31:R31)</f>
        <v>2</v>
      </c>
    </row>
    <row r="32" spans="1:19" x14ac:dyDescent="0.35">
      <c r="A32" t="s">
        <v>27</v>
      </c>
      <c r="B32">
        <v>0</v>
      </c>
      <c r="C32">
        <v>0</v>
      </c>
      <c r="D32">
        <v>0</v>
      </c>
      <c r="E32">
        <v>0</v>
      </c>
      <c r="F32">
        <v>0</v>
      </c>
      <c r="G32">
        <v>0</v>
      </c>
      <c r="H32">
        <v>0</v>
      </c>
      <c r="I32" s="6">
        <f>SUM(B32:H32)</f>
        <v>0</v>
      </c>
      <c r="K32" t="s">
        <v>27</v>
      </c>
      <c r="L32">
        <v>0</v>
      </c>
      <c r="M32">
        <v>1</v>
      </c>
      <c r="N32">
        <v>0</v>
      </c>
      <c r="O32">
        <v>0</v>
      </c>
      <c r="P32">
        <v>0</v>
      </c>
      <c r="Q32">
        <v>0</v>
      </c>
      <c r="R32">
        <v>0</v>
      </c>
      <c r="S32" s="6">
        <f>SUM(L32:R32)</f>
        <v>1</v>
      </c>
    </row>
    <row r="33" spans="1:19" x14ac:dyDescent="0.35">
      <c r="A33" t="s">
        <v>54</v>
      </c>
      <c r="B33">
        <v>0</v>
      </c>
      <c r="C33">
        <v>0</v>
      </c>
      <c r="D33">
        <v>0</v>
      </c>
      <c r="E33">
        <v>0</v>
      </c>
      <c r="F33">
        <v>0</v>
      </c>
      <c r="G33">
        <v>0</v>
      </c>
      <c r="H33">
        <v>0</v>
      </c>
      <c r="I33" s="6">
        <f>SUM(B33:H33)</f>
        <v>0</v>
      </c>
      <c r="K33" t="s">
        <v>54</v>
      </c>
      <c r="L33">
        <v>0</v>
      </c>
      <c r="M33">
        <v>0</v>
      </c>
      <c r="N33">
        <v>0</v>
      </c>
      <c r="O33">
        <v>0</v>
      </c>
      <c r="P33">
        <v>2</v>
      </c>
      <c r="Q33">
        <v>3</v>
      </c>
      <c r="R33">
        <v>0</v>
      </c>
      <c r="S33" s="6">
        <f>SUM(L33:R33)</f>
        <v>5</v>
      </c>
    </row>
    <row r="34" spans="1:19" x14ac:dyDescent="0.35">
      <c r="B34" s="6">
        <f t="shared" ref="B34:H34" si="9">SUM(B30:B33)</f>
        <v>32</v>
      </c>
      <c r="C34" s="6">
        <f t="shared" si="9"/>
        <v>13</v>
      </c>
      <c r="D34" s="6">
        <f t="shared" si="9"/>
        <v>0</v>
      </c>
      <c r="E34" s="6">
        <f t="shared" si="9"/>
        <v>0</v>
      </c>
      <c r="F34" s="6">
        <f t="shared" si="9"/>
        <v>7</v>
      </c>
      <c r="G34" s="6">
        <f t="shared" si="9"/>
        <v>9</v>
      </c>
      <c r="H34" s="6">
        <f t="shared" si="9"/>
        <v>1</v>
      </c>
      <c r="I34" s="6">
        <f>SUM(B34:H34)</f>
        <v>62</v>
      </c>
      <c r="L34" s="6">
        <f t="shared" ref="L34:R34" si="10">SUM(L30:L33)</f>
        <v>24</v>
      </c>
      <c r="M34" s="6">
        <f t="shared" si="10"/>
        <v>15</v>
      </c>
      <c r="N34" s="6">
        <f t="shared" si="10"/>
        <v>0</v>
      </c>
      <c r="O34" s="6">
        <f t="shared" si="10"/>
        <v>0</v>
      </c>
      <c r="P34" s="6">
        <f t="shared" si="10"/>
        <v>6</v>
      </c>
      <c r="Q34" s="6">
        <f t="shared" si="10"/>
        <v>7</v>
      </c>
      <c r="R34" s="6">
        <f t="shared" si="10"/>
        <v>6</v>
      </c>
      <c r="S34" s="6">
        <f>SUM(L34:R34)</f>
        <v>58</v>
      </c>
    </row>
    <row r="37" spans="1:19" x14ac:dyDescent="0.35">
      <c r="A37" t="s">
        <v>59</v>
      </c>
      <c r="K37" t="s">
        <v>59</v>
      </c>
    </row>
    <row r="38" spans="1:19" x14ac:dyDescent="0.35">
      <c r="B38" t="s">
        <v>18</v>
      </c>
      <c r="C38" t="s">
        <v>19</v>
      </c>
      <c r="D38" t="s">
        <v>20</v>
      </c>
      <c r="E38" t="s">
        <v>21</v>
      </c>
      <c r="F38" t="s">
        <v>22</v>
      </c>
      <c r="G38" t="s">
        <v>23</v>
      </c>
      <c r="H38" t="s">
        <v>24</v>
      </c>
      <c r="L38" t="s">
        <v>18</v>
      </c>
      <c r="M38" t="s">
        <v>19</v>
      </c>
      <c r="N38" t="s">
        <v>20</v>
      </c>
      <c r="O38" t="s">
        <v>21</v>
      </c>
      <c r="P38" t="s">
        <v>22</v>
      </c>
      <c r="Q38" t="s">
        <v>23</v>
      </c>
      <c r="R38" t="s">
        <v>24</v>
      </c>
    </row>
    <row r="39" spans="1:19" x14ac:dyDescent="0.35">
      <c r="A39" t="s">
        <v>26</v>
      </c>
      <c r="B39">
        <v>8</v>
      </c>
      <c r="C39">
        <v>34</v>
      </c>
      <c r="D39">
        <v>0</v>
      </c>
      <c r="E39">
        <v>0</v>
      </c>
      <c r="F39">
        <v>10</v>
      </c>
      <c r="G39">
        <v>3</v>
      </c>
      <c r="H39">
        <v>2</v>
      </c>
      <c r="I39" s="6">
        <f>SUM(B39:H39)</f>
        <v>57</v>
      </c>
      <c r="K39" t="s">
        <v>26</v>
      </c>
      <c r="L39">
        <v>18</v>
      </c>
      <c r="M39">
        <v>4</v>
      </c>
      <c r="N39">
        <v>0</v>
      </c>
      <c r="O39">
        <v>0</v>
      </c>
      <c r="P39">
        <v>6</v>
      </c>
      <c r="Q39">
        <v>2</v>
      </c>
      <c r="R39">
        <v>0</v>
      </c>
      <c r="S39" s="6">
        <f>SUM(L39:R39)</f>
        <v>30</v>
      </c>
    </row>
    <row r="40" spans="1:19" x14ac:dyDescent="0.35">
      <c r="A40" t="s">
        <v>28</v>
      </c>
      <c r="B40">
        <v>0</v>
      </c>
      <c r="C40">
        <v>0</v>
      </c>
      <c r="D40">
        <v>0</v>
      </c>
      <c r="E40">
        <v>0</v>
      </c>
      <c r="F40">
        <v>0</v>
      </c>
      <c r="G40">
        <v>3</v>
      </c>
      <c r="H40">
        <v>0</v>
      </c>
      <c r="I40" s="6">
        <f>SUM(B40:H40)</f>
        <v>3</v>
      </c>
      <c r="K40" t="s">
        <v>28</v>
      </c>
      <c r="L40">
        <v>9</v>
      </c>
      <c r="M40">
        <v>16</v>
      </c>
      <c r="N40">
        <v>0</v>
      </c>
      <c r="O40">
        <v>0</v>
      </c>
      <c r="P40">
        <v>2</v>
      </c>
      <c r="Q40">
        <v>0</v>
      </c>
      <c r="R40">
        <v>0</v>
      </c>
      <c r="S40" s="6">
        <f>SUM(L40:R40)</f>
        <v>27</v>
      </c>
    </row>
    <row r="41" spans="1:19" x14ac:dyDescent="0.35">
      <c r="A41" t="s">
        <v>27</v>
      </c>
      <c r="B41">
        <v>12</v>
      </c>
      <c r="C41">
        <v>12</v>
      </c>
      <c r="D41">
        <v>0</v>
      </c>
      <c r="E41">
        <v>0</v>
      </c>
      <c r="F41">
        <v>0</v>
      </c>
      <c r="G41">
        <v>0</v>
      </c>
      <c r="H41">
        <v>0</v>
      </c>
      <c r="I41" s="6">
        <f>SUM(B41:H41)</f>
        <v>24</v>
      </c>
      <c r="K41" t="s">
        <v>27</v>
      </c>
      <c r="L41">
        <v>6</v>
      </c>
      <c r="M41">
        <v>0</v>
      </c>
      <c r="N41">
        <v>0</v>
      </c>
      <c r="O41">
        <v>0</v>
      </c>
      <c r="P41">
        <v>2</v>
      </c>
      <c r="Q41">
        <v>0</v>
      </c>
      <c r="R41">
        <v>0</v>
      </c>
      <c r="S41" s="6">
        <f>SUM(L41:R41)</f>
        <v>8</v>
      </c>
    </row>
    <row r="42" spans="1:19" x14ac:dyDescent="0.35">
      <c r="A42" t="s">
        <v>54</v>
      </c>
      <c r="B42">
        <v>4</v>
      </c>
      <c r="C42">
        <v>4</v>
      </c>
      <c r="D42">
        <v>0</v>
      </c>
      <c r="E42">
        <v>0</v>
      </c>
      <c r="F42">
        <v>6</v>
      </c>
      <c r="G42">
        <v>6</v>
      </c>
      <c r="H42">
        <v>0</v>
      </c>
      <c r="I42" s="6">
        <f>SUM(B42:H42)</f>
        <v>20</v>
      </c>
      <c r="K42" t="s">
        <v>54</v>
      </c>
      <c r="L42">
        <v>6</v>
      </c>
      <c r="M42">
        <v>0</v>
      </c>
      <c r="N42">
        <v>0</v>
      </c>
      <c r="O42">
        <v>0</v>
      </c>
      <c r="P42">
        <v>8</v>
      </c>
      <c r="Q42">
        <v>2</v>
      </c>
      <c r="R42">
        <v>0</v>
      </c>
      <c r="S42" s="6">
        <f>SUM(L42:R42)</f>
        <v>16</v>
      </c>
    </row>
    <row r="43" spans="1:19" x14ac:dyDescent="0.35">
      <c r="B43" s="6">
        <f t="shared" ref="B43:H43" si="11">SUM(B39:B42)</f>
        <v>24</v>
      </c>
      <c r="C43" s="6">
        <f t="shared" si="11"/>
        <v>50</v>
      </c>
      <c r="D43" s="6">
        <f t="shared" si="11"/>
        <v>0</v>
      </c>
      <c r="E43" s="6">
        <f t="shared" si="11"/>
        <v>0</v>
      </c>
      <c r="F43" s="6">
        <f t="shared" si="11"/>
        <v>16</v>
      </c>
      <c r="G43" s="6">
        <f t="shared" si="11"/>
        <v>12</v>
      </c>
      <c r="H43" s="6">
        <f t="shared" si="11"/>
        <v>2</v>
      </c>
      <c r="I43" s="6">
        <f>SUM(B43:H43)</f>
        <v>104</v>
      </c>
      <c r="L43" s="6">
        <f t="shared" ref="L43:R43" si="12">SUM(L39:L42)</f>
        <v>39</v>
      </c>
      <c r="M43" s="6">
        <f t="shared" si="12"/>
        <v>20</v>
      </c>
      <c r="N43" s="6">
        <f t="shared" si="12"/>
        <v>0</v>
      </c>
      <c r="O43" s="6">
        <f t="shared" si="12"/>
        <v>0</v>
      </c>
      <c r="P43" s="6">
        <f t="shared" si="12"/>
        <v>18</v>
      </c>
      <c r="Q43" s="6">
        <f t="shared" si="12"/>
        <v>4</v>
      </c>
      <c r="R43" s="6">
        <f t="shared" si="12"/>
        <v>0</v>
      </c>
      <c r="S43" s="6">
        <f>SUM(L43:R43)</f>
        <v>81</v>
      </c>
    </row>
    <row r="45" spans="1:19" x14ac:dyDescent="0.35">
      <c r="I45" s="1">
        <f>I18+I26+I34+I43</f>
        <v>315</v>
      </c>
      <c r="S45" s="1">
        <f>S18+S26+S34+S43</f>
        <v>387</v>
      </c>
    </row>
  </sheetData>
  <mergeCells count="2">
    <mergeCell ref="A1:K1"/>
    <mergeCell ref="U4:V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F33CC-2E52-4CB1-AFB2-FF0D3FADDDCB}">
  <dimension ref="A1:AC45"/>
  <sheetViews>
    <sheetView workbookViewId="0">
      <selection activeCell="N11" sqref="N11"/>
    </sheetView>
  </sheetViews>
  <sheetFormatPr defaultRowHeight="15.5" x14ac:dyDescent="0.35"/>
  <cols>
    <col min="1" max="1" width="15.4609375" customWidth="1"/>
    <col min="2" max="2" width="4.765625" customWidth="1"/>
    <col min="3" max="3" width="4.53515625" customWidth="1"/>
    <col min="4" max="4" width="4.3046875" customWidth="1"/>
    <col min="5" max="5" width="4.765625" customWidth="1"/>
    <col min="6" max="6" width="5" customWidth="1"/>
    <col min="7" max="7" width="4.69140625" customWidth="1"/>
    <col min="8" max="8" width="5.3046875" customWidth="1"/>
    <col min="9" max="9" width="8.69140625" customWidth="1"/>
    <col min="11" max="11" width="15.4609375" bestFit="1" customWidth="1"/>
    <col min="12" max="13" width="4.53515625" customWidth="1"/>
    <col min="14" max="14" width="4.3046875" customWidth="1"/>
    <col min="15" max="15" width="4.69140625" customWidth="1"/>
    <col min="16" max="16" width="4.765625" customWidth="1"/>
    <col min="17" max="17" width="4.3046875" customWidth="1"/>
    <col min="18" max="18" width="4.53515625" customWidth="1"/>
    <col min="21" max="21" width="15.84375" bestFit="1" customWidth="1"/>
    <col min="22" max="23" width="4.3046875" customWidth="1"/>
    <col min="24" max="24" width="4.3046875" bestFit="1" customWidth="1"/>
    <col min="25" max="28" width="4.4609375" bestFit="1" customWidth="1"/>
  </cols>
  <sheetData>
    <row r="1" spans="1:29" ht="23" x14ac:dyDescent="0.5">
      <c r="A1" s="17" t="s">
        <v>0</v>
      </c>
      <c r="B1" s="17"/>
      <c r="C1" s="17"/>
      <c r="D1" s="17"/>
      <c r="E1" s="17"/>
      <c r="F1" s="17"/>
      <c r="G1" s="17"/>
      <c r="H1" s="17"/>
      <c r="I1" s="17"/>
      <c r="J1" s="17"/>
      <c r="K1" s="17"/>
    </row>
    <row r="2" spans="1:29" ht="18" x14ac:dyDescent="0.4">
      <c r="A2" s="3" t="s">
        <v>71</v>
      </c>
    </row>
    <row r="4" spans="1:29" x14ac:dyDescent="0.35">
      <c r="A4" s="4" t="s">
        <v>14</v>
      </c>
      <c r="K4" s="4" t="s">
        <v>15</v>
      </c>
      <c r="U4" s="18" t="s">
        <v>52</v>
      </c>
      <c r="V4" s="18"/>
    </row>
    <row r="5" spans="1:29" x14ac:dyDescent="0.35">
      <c r="B5" t="s">
        <v>18</v>
      </c>
      <c r="C5" t="s">
        <v>19</v>
      </c>
      <c r="D5" t="s">
        <v>20</v>
      </c>
      <c r="E5" t="s">
        <v>21</v>
      </c>
      <c r="F5" t="s">
        <v>22</v>
      </c>
      <c r="G5" t="s">
        <v>23</v>
      </c>
      <c r="H5" t="s">
        <v>24</v>
      </c>
      <c r="L5" t="s">
        <v>18</v>
      </c>
      <c r="M5" t="s">
        <v>19</v>
      </c>
      <c r="N5" t="s">
        <v>20</v>
      </c>
      <c r="O5" t="s">
        <v>21</v>
      </c>
      <c r="P5" t="s">
        <v>22</v>
      </c>
      <c r="Q5" t="s">
        <v>23</v>
      </c>
      <c r="R5" t="s">
        <v>24</v>
      </c>
      <c r="U5" t="s">
        <v>70</v>
      </c>
      <c r="V5" t="s">
        <v>18</v>
      </c>
      <c r="W5" t="s">
        <v>19</v>
      </c>
      <c r="X5" t="s">
        <v>20</v>
      </c>
      <c r="Y5" t="s">
        <v>21</v>
      </c>
      <c r="Z5" t="s">
        <v>22</v>
      </c>
      <c r="AA5" t="s">
        <v>23</v>
      </c>
      <c r="AB5" t="s">
        <v>24</v>
      </c>
    </row>
    <row r="6" spans="1:29" x14ac:dyDescent="0.35">
      <c r="A6" t="s">
        <v>26</v>
      </c>
      <c r="B6">
        <f t="shared" ref="B6:H9" si="0">B14+B22+B30+B39</f>
        <v>21</v>
      </c>
      <c r="C6">
        <f>C14+C22+C30+C39</f>
        <v>9</v>
      </c>
      <c r="D6">
        <f>D14+D22+D30+D39</f>
        <v>0</v>
      </c>
      <c r="E6">
        <f>E14+E22+E30+E39</f>
        <v>0</v>
      </c>
      <c r="F6">
        <f>F14+F22+F30+F39</f>
        <v>18</v>
      </c>
      <c r="G6">
        <f t="shared" si="0"/>
        <v>13</v>
      </c>
      <c r="H6">
        <f t="shared" si="0"/>
        <v>0</v>
      </c>
      <c r="I6" s="6">
        <f>SUM(B6:H6)</f>
        <v>61</v>
      </c>
      <c r="K6" t="s">
        <v>26</v>
      </c>
      <c r="L6">
        <f t="shared" ref="L6:R9" si="1">L14+L22+L30+L39</f>
        <v>13</v>
      </c>
      <c r="M6">
        <f t="shared" si="1"/>
        <v>43</v>
      </c>
      <c r="N6">
        <f t="shared" si="1"/>
        <v>0</v>
      </c>
      <c r="O6">
        <f>O14+O22+O30+O39</f>
        <v>0</v>
      </c>
      <c r="P6">
        <f t="shared" si="1"/>
        <v>3</v>
      </c>
      <c r="Q6">
        <f t="shared" si="1"/>
        <v>14</v>
      </c>
      <c r="R6">
        <f t="shared" si="1"/>
        <v>4</v>
      </c>
      <c r="S6" s="6">
        <f>SUM(L6:R6)</f>
        <v>77</v>
      </c>
      <c r="U6" t="s">
        <v>26</v>
      </c>
      <c r="V6">
        <v>0</v>
      </c>
      <c r="W6">
        <v>0</v>
      </c>
      <c r="X6">
        <v>0</v>
      </c>
      <c r="Y6">
        <v>0</v>
      </c>
      <c r="Z6">
        <v>0</v>
      </c>
      <c r="AA6">
        <v>0</v>
      </c>
      <c r="AB6">
        <v>0</v>
      </c>
      <c r="AC6" s="6">
        <f>SUM(V6:AB6)</f>
        <v>0</v>
      </c>
    </row>
    <row r="7" spans="1:29" x14ac:dyDescent="0.35">
      <c r="A7" t="s">
        <v>28</v>
      </c>
      <c r="B7">
        <f t="shared" si="0"/>
        <v>23</v>
      </c>
      <c r="C7">
        <f t="shared" si="0"/>
        <v>69</v>
      </c>
      <c r="D7">
        <f t="shared" si="0"/>
        <v>0</v>
      </c>
      <c r="E7">
        <f t="shared" si="0"/>
        <v>0</v>
      </c>
      <c r="F7">
        <f t="shared" si="0"/>
        <v>16</v>
      </c>
      <c r="G7">
        <f t="shared" si="0"/>
        <v>18</v>
      </c>
      <c r="H7">
        <f t="shared" si="0"/>
        <v>11</v>
      </c>
      <c r="I7" s="6">
        <f>SUM(B7:H7)</f>
        <v>137</v>
      </c>
      <c r="K7" t="s">
        <v>28</v>
      </c>
      <c r="L7">
        <f t="shared" si="1"/>
        <v>25</v>
      </c>
      <c r="M7">
        <f t="shared" si="1"/>
        <v>93</v>
      </c>
      <c r="N7">
        <f t="shared" si="1"/>
        <v>0</v>
      </c>
      <c r="O7">
        <f t="shared" si="1"/>
        <v>1</v>
      </c>
      <c r="P7">
        <f t="shared" si="1"/>
        <v>24</v>
      </c>
      <c r="Q7">
        <f t="shared" si="1"/>
        <v>17</v>
      </c>
      <c r="R7">
        <f t="shared" si="1"/>
        <v>6</v>
      </c>
      <c r="S7" s="6">
        <f>SUM(L7:R7)</f>
        <v>166</v>
      </c>
      <c r="U7" t="s">
        <v>28</v>
      </c>
      <c r="V7">
        <v>0</v>
      </c>
      <c r="W7">
        <v>0</v>
      </c>
      <c r="X7">
        <v>0</v>
      </c>
      <c r="Y7">
        <v>0</v>
      </c>
      <c r="Z7">
        <v>0</v>
      </c>
      <c r="AA7">
        <v>0</v>
      </c>
      <c r="AB7">
        <v>0</v>
      </c>
      <c r="AC7" s="6">
        <f>SUM(V7:AB7)</f>
        <v>0</v>
      </c>
    </row>
    <row r="8" spans="1:29" x14ac:dyDescent="0.35">
      <c r="A8" t="s">
        <v>27</v>
      </c>
      <c r="B8">
        <f t="shared" si="0"/>
        <v>12</v>
      </c>
      <c r="C8">
        <f t="shared" si="0"/>
        <v>23</v>
      </c>
      <c r="D8">
        <f t="shared" si="0"/>
        <v>0</v>
      </c>
      <c r="E8">
        <f t="shared" si="0"/>
        <v>0</v>
      </c>
      <c r="F8">
        <f t="shared" si="0"/>
        <v>15</v>
      </c>
      <c r="G8">
        <f t="shared" si="0"/>
        <v>9</v>
      </c>
      <c r="H8">
        <f t="shared" si="0"/>
        <v>1</v>
      </c>
      <c r="I8" s="6">
        <f>SUM(B8:H8)</f>
        <v>60</v>
      </c>
      <c r="K8" t="s">
        <v>27</v>
      </c>
      <c r="L8">
        <f t="shared" si="1"/>
        <v>27</v>
      </c>
      <c r="M8">
        <f t="shared" si="1"/>
        <v>50</v>
      </c>
      <c r="N8">
        <f t="shared" si="1"/>
        <v>0</v>
      </c>
      <c r="O8">
        <f t="shared" si="1"/>
        <v>0</v>
      </c>
      <c r="P8">
        <f t="shared" si="1"/>
        <v>23</v>
      </c>
      <c r="Q8">
        <f t="shared" si="1"/>
        <v>6</v>
      </c>
      <c r="R8">
        <f t="shared" si="1"/>
        <v>5</v>
      </c>
      <c r="S8" s="6">
        <f>SUM(L8:R8)</f>
        <v>111</v>
      </c>
      <c r="U8" t="s">
        <v>27</v>
      </c>
      <c r="V8">
        <v>0</v>
      </c>
      <c r="W8">
        <v>0</v>
      </c>
      <c r="X8">
        <v>0</v>
      </c>
      <c r="Y8">
        <v>0</v>
      </c>
      <c r="Z8">
        <v>0</v>
      </c>
      <c r="AA8">
        <v>0</v>
      </c>
      <c r="AB8">
        <v>0</v>
      </c>
      <c r="AC8" s="6">
        <f>SUM(V8:AB8)</f>
        <v>0</v>
      </c>
    </row>
    <row r="9" spans="1:29" x14ac:dyDescent="0.35">
      <c r="A9" t="s">
        <v>54</v>
      </c>
      <c r="B9">
        <f t="shared" si="0"/>
        <v>3</v>
      </c>
      <c r="C9">
        <f t="shared" si="0"/>
        <v>4</v>
      </c>
      <c r="D9">
        <f t="shared" si="0"/>
        <v>0</v>
      </c>
      <c r="E9">
        <f t="shared" si="0"/>
        <v>0</v>
      </c>
      <c r="F9">
        <f t="shared" si="0"/>
        <v>12</v>
      </c>
      <c r="G9">
        <f t="shared" si="0"/>
        <v>6</v>
      </c>
      <c r="H9">
        <f t="shared" si="0"/>
        <v>0</v>
      </c>
      <c r="I9" s="6">
        <f>SUM(B9:H9)</f>
        <v>25</v>
      </c>
      <c r="K9" t="s">
        <v>54</v>
      </c>
      <c r="L9">
        <f t="shared" si="1"/>
        <v>0</v>
      </c>
      <c r="M9">
        <f t="shared" si="1"/>
        <v>0</v>
      </c>
      <c r="N9">
        <f t="shared" si="1"/>
        <v>0</v>
      </c>
      <c r="O9">
        <f t="shared" si="1"/>
        <v>0</v>
      </c>
      <c r="P9">
        <f t="shared" si="1"/>
        <v>4</v>
      </c>
      <c r="Q9">
        <f t="shared" si="1"/>
        <v>4</v>
      </c>
      <c r="R9">
        <f t="shared" si="1"/>
        <v>0</v>
      </c>
      <c r="S9" s="6">
        <f>SUM(L9:R9)</f>
        <v>8</v>
      </c>
      <c r="U9" t="s">
        <v>54</v>
      </c>
      <c r="V9">
        <v>0</v>
      </c>
      <c r="W9">
        <v>0</v>
      </c>
      <c r="X9">
        <v>0</v>
      </c>
      <c r="Y9">
        <v>0</v>
      </c>
      <c r="Z9">
        <v>0</v>
      </c>
      <c r="AA9">
        <v>0</v>
      </c>
      <c r="AB9">
        <v>0</v>
      </c>
      <c r="AC9" s="6">
        <f>SUM(V9:AB9)</f>
        <v>0</v>
      </c>
    </row>
    <row r="10" spans="1:29" x14ac:dyDescent="0.35">
      <c r="B10" s="6">
        <f t="shared" ref="B10:H10" si="2">SUM(B6:B9)</f>
        <v>59</v>
      </c>
      <c r="C10" s="6">
        <f t="shared" si="2"/>
        <v>105</v>
      </c>
      <c r="D10" s="6">
        <f t="shared" si="2"/>
        <v>0</v>
      </c>
      <c r="E10" s="6">
        <f t="shared" si="2"/>
        <v>0</v>
      </c>
      <c r="F10" s="6">
        <f t="shared" si="2"/>
        <v>61</v>
      </c>
      <c r="G10" s="6">
        <f t="shared" si="2"/>
        <v>46</v>
      </c>
      <c r="H10" s="6">
        <f t="shared" si="2"/>
        <v>12</v>
      </c>
      <c r="I10" s="7">
        <f>SUM(B10:H10)</f>
        <v>283</v>
      </c>
      <c r="L10" s="6">
        <f t="shared" ref="L10:R10" si="3">SUM(L6:L9)</f>
        <v>65</v>
      </c>
      <c r="M10" s="6">
        <f t="shared" si="3"/>
        <v>186</v>
      </c>
      <c r="N10" s="6">
        <f t="shared" si="3"/>
        <v>0</v>
      </c>
      <c r="O10" s="6">
        <f t="shared" si="3"/>
        <v>1</v>
      </c>
      <c r="P10" s="6">
        <f t="shared" si="3"/>
        <v>54</v>
      </c>
      <c r="Q10" s="6">
        <f t="shared" si="3"/>
        <v>41</v>
      </c>
      <c r="R10" s="6">
        <f t="shared" si="3"/>
        <v>15</v>
      </c>
      <c r="S10" s="7">
        <f>SUM(L10:R10)</f>
        <v>362</v>
      </c>
      <c r="V10" s="6">
        <f t="shared" ref="V10:AB10" si="4">SUM(V6:V9)</f>
        <v>0</v>
      </c>
      <c r="W10" s="6">
        <f t="shared" si="4"/>
        <v>0</v>
      </c>
      <c r="X10" s="6">
        <f t="shared" si="4"/>
        <v>0</v>
      </c>
      <c r="Y10" s="6">
        <f t="shared" si="4"/>
        <v>0</v>
      </c>
      <c r="Z10" s="6">
        <f t="shared" si="4"/>
        <v>0</v>
      </c>
      <c r="AA10" s="6">
        <f t="shared" si="4"/>
        <v>0</v>
      </c>
      <c r="AB10" s="6">
        <f t="shared" si="4"/>
        <v>0</v>
      </c>
      <c r="AC10" s="6">
        <f>SUM(V10:AB10)</f>
        <v>0</v>
      </c>
    </row>
    <row r="12" spans="1:29" x14ac:dyDescent="0.35">
      <c r="A12" t="s">
        <v>55</v>
      </c>
      <c r="K12" t="s">
        <v>55</v>
      </c>
    </row>
    <row r="13" spans="1:29" x14ac:dyDescent="0.35">
      <c r="B13" t="s">
        <v>18</v>
      </c>
      <c r="C13" t="s">
        <v>19</v>
      </c>
      <c r="D13" t="s">
        <v>20</v>
      </c>
      <c r="E13" t="s">
        <v>21</v>
      </c>
      <c r="F13" t="s">
        <v>22</v>
      </c>
      <c r="G13" t="s">
        <v>23</v>
      </c>
      <c r="H13" t="s">
        <v>24</v>
      </c>
      <c r="L13" t="s">
        <v>18</v>
      </c>
      <c r="M13" t="s">
        <v>19</v>
      </c>
      <c r="N13" t="s">
        <v>20</v>
      </c>
      <c r="O13" t="s">
        <v>21</v>
      </c>
      <c r="P13" t="s">
        <v>22</v>
      </c>
      <c r="Q13" t="s">
        <v>23</v>
      </c>
      <c r="R13" t="s">
        <v>24</v>
      </c>
    </row>
    <row r="14" spans="1:29" x14ac:dyDescent="0.35">
      <c r="A14" t="s">
        <v>26</v>
      </c>
      <c r="B14">
        <v>0</v>
      </c>
      <c r="C14">
        <v>0</v>
      </c>
      <c r="D14">
        <v>0</v>
      </c>
      <c r="E14">
        <v>0</v>
      </c>
      <c r="F14">
        <v>2</v>
      </c>
      <c r="G14">
        <v>1</v>
      </c>
      <c r="H14">
        <v>0</v>
      </c>
      <c r="I14" s="6">
        <f>SUM(B14:H14)</f>
        <v>3</v>
      </c>
      <c r="K14" t="s">
        <v>26</v>
      </c>
      <c r="L14">
        <v>0</v>
      </c>
      <c r="M14">
        <v>23</v>
      </c>
      <c r="N14">
        <v>0</v>
      </c>
      <c r="O14">
        <v>0</v>
      </c>
      <c r="P14">
        <v>0</v>
      </c>
      <c r="Q14">
        <v>0</v>
      </c>
      <c r="R14">
        <v>0</v>
      </c>
      <c r="S14" s="6">
        <f>SUM(L14:R14)</f>
        <v>23</v>
      </c>
    </row>
    <row r="15" spans="1:29" x14ac:dyDescent="0.35">
      <c r="A15" t="s">
        <v>28</v>
      </c>
      <c r="B15">
        <v>17</v>
      </c>
      <c r="C15">
        <v>40</v>
      </c>
      <c r="D15">
        <v>0</v>
      </c>
      <c r="E15">
        <v>0</v>
      </c>
      <c r="F15">
        <v>9</v>
      </c>
      <c r="G15">
        <v>10</v>
      </c>
      <c r="H15">
        <v>4</v>
      </c>
      <c r="I15" s="6">
        <f>SUM(B15:H15)</f>
        <v>80</v>
      </c>
      <c r="K15" t="s">
        <v>28</v>
      </c>
      <c r="L15">
        <v>12</v>
      </c>
      <c r="M15">
        <v>38</v>
      </c>
      <c r="N15">
        <v>0</v>
      </c>
      <c r="O15">
        <v>0</v>
      </c>
      <c r="P15">
        <v>6</v>
      </c>
      <c r="Q15">
        <v>3</v>
      </c>
      <c r="R15">
        <v>0</v>
      </c>
      <c r="S15" s="6">
        <f>SUM(L15:R15)</f>
        <v>59</v>
      </c>
    </row>
    <row r="16" spans="1:29" x14ac:dyDescent="0.35">
      <c r="A16" t="s">
        <v>27</v>
      </c>
      <c r="B16">
        <v>9</v>
      </c>
      <c r="C16">
        <v>13</v>
      </c>
      <c r="D16">
        <v>0</v>
      </c>
      <c r="E16">
        <v>0</v>
      </c>
      <c r="F16">
        <v>11</v>
      </c>
      <c r="G16">
        <v>0</v>
      </c>
      <c r="H16">
        <v>1</v>
      </c>
      <c r="I16" s="6">
        <f>SUM(B16:H16)</f>
        <v>34</v>
      </c>
      <c r="K16" t="s">
        <v>27</v>
      </c>
      <c r="L16">
        <v>19</v>
      </c>
      <c r="M16">
        <v>38</v>
      </c>
      <c r="N16">
        <v>0</v>
      </c>
      <c r="O16">
        <v>0</v>
      </c>
      <c r="P16">
        <v>9</v>
      </c>
      <c r="Q16">
        <v>3</v>
      </c>
      <c r="R16">
        <v>2</v>
      </c>
      <c r="S16" s="6">
        <f>SUM(L16:R16)</f>
        <v>71</v>
      </c>
    </row>
    <row r="17" spans="1:19" x14ac:dyDescent="0.35">
      <c r="A17" t="s">
        <v>54</v>
      </c>
      <c r="B17">
        <v>0</v>
      </c>
      <c r="C17">
        <v>0</v>
      </c>
      <c r="D17">
        <v>0</v>
      </c>
      <c r="E17">
        <v>0</v>
      </c>
      <c r="F17">
        <v>4</v>
      </c>
      <c r="G17">
        <v>6</v>
      </c>
      <c r="H17">
        <v>0</v>
      </c>
      <c r="I17" s="6">
        <f>SUM(B17:H17)</f>
        <v>10</v>
      </c>
      <c r="K17" t="s">
        <v>54</v>
      </c>
      <c r="L17">
        <v>0</v>
      </c>
      <c r="M17">
        <v>0</v>
      </c>
      <c r="N17">
        <v>0</v>
      </c>
      <c r="O17">
        <v>0</v>
      </c>
      <c r="P17">
        <v>0</v>
      </c>
      <c r="Q17">
        <v>0</v>
      </c>
      <c r="R17">
        <v>0</v>
      </c>
      <c r="S17" s="6">
        <f>SUM(L17:R17)</f>
        <v>0</v>
      </c>
    </row>
    <row r="18" spans="1:19" x14ac:dyDescent="0.35">
      <c r="B18" s="6">
        <f t="shared" ref="B18:H18" si="5">SUM(B14:B17)</f>
        <v>26</v>
      </c>
      <c r="C18" s="6">
        <f t="shared" si="5"/>
        <v>53</v>
      </c>
      <c r="D18" s="6">
        <f t="shared" si="5"/>
        <v>0</v>
      </c>
      <c r="E18" s="6">
        <f t="shared" si="5"/>
        <v>0</v>
      </c>
      <c r="F18" s="6">
        <f t="shared" si="5"/>
        <v>26</v>
      </c>
      <c r="G18" s="6">
        <f t="shared" si="5"/>
        <v>17</v>
      </c>
      <c r="H18" s="8">
        <f t="shared" si="5"/>
        <v>5</v>
      </c>
      <c r="I18" s="6">
        <f>SUM(B18:H18)</f>
        <v>127</v>
      </c>
      <c r="L18" s="6">
        <f t="shared" ref="L18:R18" si="6">SUM(L14:L17)</f>
        <v>31</v>
      </c>
      <c r="M18" s="6">
        <f t="shared" si="6"/>
        <v>99</v>
      </c>
      <c r="N18" s="6">
        <f t="shared" si="6"/>
        <v>0</v>
      </c>
      <c r="O18" s="6">
        <f t="shared" si="6"/>
        <v>0</v>
      </c>
      <c r="P18" s="6">
        <f t="shared" si="6"/>
        <v>15</v>
      </c>
      <c r="Q18" s="6">
        <f t="shared" si="6"/>
        <v>6</v>
      </c>
      <c r="R18" s="6">
        <f t="shared" si="6"/>
        <v>2</v>
      </c>
      <c r="S18" s="6">
        <f>SUM(L18:R18)</f>
        <v>153</v>
      </c>
    </row>
    <row r="20" spans="1:19" x14ac:dyDescent="0.35">
      <c r="A20" t="s">
        <v>56</v>
      </c>
      <c r="K20" t="s">
        <v>56</v>
      </c>
    </row>
    <row r="21" spans="1:19" x14ac:dyDescent="0.35">
      <c r="B21" t="s">
        <v>18</v>
      </c>
      <c r="C21" t="s">
        <v>19</v>
      </c>
      <c r="D21" t="s">
        <v>20</v>
      </c>
      <c r="E21" t="s">
        <v>21</v>
      </c>
      <c r="F21" t="s">
        <v>22</v>
      </c>
      <c r="G21" t="s">
        <v>23</v>
      </c>
      <c r="H21" t="s">
        <v>24</v>
      </c>
      <c r="L21" t="s">
        <v>18</v>
      </c>
      <c r="M21" t="s">
        <v>19</v>
      </c>
      <c r="N21" t="s">
        <v>20</v>
      </c>
      <c r="O21" t="s">
        <v>21</v>
      </c>
      <c r="P21" t="s">
        <v>22</v>
      </c>
      <c r="Q21" t="s">
        <v>23</v>
      </c>
      <c r="R21" t="s">
        <v>24</v>
      </c>
    </row>
    <row r="22" spans="1:19" x14ac:dyDescent="0.35">
      <c r="A22" t="s">
        <v>26</v>
      </c>
      <c r="B22">
        <v>1</v>
      </c>
      <c r="C22">
        <v>2</v>
      </c>
      <c r="D22">
        <v>0</v>
      </c>
      <c r="E22">
        <v>0</v>
      </c>
      <c r="F22">
        <v>12</v>
      </c>
      <c r="G22">
        <v>7</v>
      </c>
      <c r="H22">
        <v>0</v>
      </c>
      <c r="I22" s="6">
        <f>SUM(B22:H22)</f>
        <v>22</v>
      </c>
      <c r="K22" t="s">
        <v>26</v>
      </c>
      <c r="L22">
        <v>3</v>
      </c>
      <c r="M22">
        <v>6</v>
      </c>
      <c r="N22">
        <v>0</v>
      </c>
      <c r="O22">
        <v>0</v>
      </c>
      <c r="P22">
        <v>0</v>
      </c>
      <c r="Q22">
        <v>6</v>
      </c>
      <c r="R22">
        <v>0</v>
      </c>
      <c r="S22" s="6">
        <f>SUM(L22:R22)</f>
        <v>15</v>
      </c>
    </row>
    <row r="23" spans="1:19" x14ac:dyDescent="0.35">
      <c r="A23" t="s">
        <v>28</v>
      </c>
      <c r="B23">
        <v>0</v>
      </c>
      <c r="C23">
        <v>2</v>
      </c>
      <c r="D23">
        <v>0</v>
      </c>
      <c r="E23">
        <v>0</v>
      </c>
      <c r="F23">
        <v>1</v>
      </c>
      <c r="G23">
        <v>0</v>
      </c>
      <c r="H23">
        <v>1</v>
      </c>
      <c r="I23" s="6">
        <f>SUM(B23:H23)</f>
        <v>4</v>
      </c>
      <c r="K23" t="s">
        <v>28</v>
      </c>
      <c r="L23">
        <v>1</v>
      </c>
      <c r="M23">
        <v>20</v>
      </c>
      <c r="N23">
        <v>0</v>
      </c>
      <c r="O23">
        <v>1</v>
      </c>
      <c r="P23">
        <v>11</v>
      </c>
      <c r="Q23">
        <v>6</v>
      </c>
      <c r="R23">
        <v>6</v>
      </c>
      <c r="S23" s="6">
        <f>SUM(L23:R23)</f>
        <v>45</v>
      </c>
    </row>
    <row r="24" spans="1:19" x14ac:dyDescent="0.35">
      <c r="A24" t="s">
        <v>27</v>
      </c>
      <c r="B24">
        <v>0</v>
      </c>
      <c r="C24">
        <v>1</v>
      </c>
      <c r="D24">
        <v>0</v>
      </c>
      <c r="E24">
        <v>0</v>
      </c>
      <c r="F24">
        <v>4</v>
      </c>
      <c r="G24">
        <v>5</v>
      </c>
      <c r="H24">
        <v>0</v>
      </c>
      <c r="I24" s="6">
        <f>SUM(B24:H24)</f>
        <v>10</v>
      </c>
      <c r="K24" t="s">
        <v>27</v>
      </c>
      <c r="L24">
        <v>2</v>
      </c>
      <c r="M24">
        <v>4</v>
      </c>
      <c r="N24">
        <v>0</v>
      </c>
      <c r="O24">
        <v>0</v>
      </c>
      <c r="P24">
        <v>3</v>
      </c>
      <c r="Q24">
        <v>1</v>
      </c>
      <c r="R24">
        <v>1</v>
      </c>
      <c r="S24" s="6">
        <f>SUM(L24:R24)</f>
        <v>11</v>
      </c>
    </row>
    <row r="25" spans="1:19" x14ac:dyDescent="0.35">
      <c r="A25" t="s">
        <v>54</v>
      </c>
      <c r="B25">
        <v>0</v>
      </c>
      <c r="C25">
        <v>0</v>
      </c>
      <c r="D25">
        <v>0</v>
      </c>
      <c r="E25">
        <v>0</v>
      </c>
      <c r="F25">
        <v>4</v>
      </c>
      <c r="G25">
        <v>0</v>
      </c>
      <c r="H25">
        <v>0</v>
      </c>
      <c r="I25" s="6">
        <f>SUM(B25:H25)</f>
        <v>4</v>
      </c>
      <c r="K25" t="s">
        <v>54</v>
      </c>
      <c r="L25">
        <v>0</v>
      </c>
      <c r="M25">
        <v>0</v>
      </c>
      <c r="N25">
        <v>0</v>
      </c>
      <c r="O25">
        <v>0</v>
      </c>
      <c r="P25">
        <v>0</v>
      </c>
      <c r="Q25">
        <v>0</v>
      </c>
      <c r="R25">
        <v>0</v>
      </c>
      <c r="S25" s="6">
        <f>SUM(L25:R25)</f>
        <v>0</v>
      </c>
    </row>
    <row r="26" spans="1:19" x14ac:dyDescent="0.35">
      <c r="B26" s="6">
        <f t="shared" ref="B26:H26" si="7">SUM(B22:B25)</f>
        <v>1</v>
      </c>
      <c r="C26" s="6">
        <f t="shared" si="7"/>
        <v>5</v>
      </c>
      <c r="D26" s="6">
        <f t="shared" si="7"/>
        <v>0</v>
      </c>
      <c r="E26" s="6">
        <f t="shared" si="7"/>
        <v>0</v>
      </c>
      <c r="F26" s="6">
        <f t="shared" si="7"/>
        <v>21</v>
      </c>
      <c r="G26" s="6">
        <f t="shared" si="7"/>
        <v>12</v>
      </c>
      <c r="H26" s="6">
        <f t="shared" si="7"/>
        <v>1</v>
      </c>
      <c r="I26" s="6">
        <f>SUM(B26:H26)</f>
        <v>40</v>
      </c>
      <c r="L26" s="6">
        <f t="shared" ref="L26:R26" si="8">SUM(L22:L25)</f>
        <v>6</v>
      </c>
      <c r="M26" s="6">
        <f t="shared" si="8"/>
        <v>30</v>
      </c>
      <c r="N26" s="6">
        <f t="shared" si="8"/>
        <v>0</v>
      </c>
      <c r="O26" s="6">
        <f t="shared" si="8"/>
        <v>1</v>
      </c>
      <c r="P26" s="6">
        <f t="shared" si="8"/>
        <v>14</v>
      </c>
      <c r="Q26" s="6">
        <f t="shared" si="8"/>
        <v>13</v>
      </c>
      <c r="R26" s="8">
        <f t="shared" si="8"/>
        <v>7</v>
      </c>
      <c r="S26" s="6">
        <f>SUM(L26:R26)</f>
        <v>71</v>
      </c>
    </row>
    <row r="28" spans="1:19" x14ac:dyDescent="0.35">
      <c r="A28" t="s">
        <v>57</v>
      </c>
      <c r="K28" t="s">
        <v>57</v>
      </c>
    </row>
    <row r="29" spans="1:19" x14ac:dyDescent="0.35">
      <c r="B29" t="s">
        <v>18</v>
      </c>
      <c r="C29" t="s">
        <v>19</v>
      </c>
      <c r="D29" t="s">
        <v>20</v>
      </c>
      <c r="E29" t="s">
        <v>21</v>
      </c>
      <c r="F29" t="s">
        <v>22</v>
      </c>
      <c r="G29" t="s">
        <v>23</v>
      </c>
      <c r="H29" t="s">
        <v>24</v>
      </c>
      <c r="L29" t="s">
        <v>18</v>
      </c>
      <c r="M29" t="s">
        <v>19</v>
      </c>
      <c r="N29" t="s">
        <v>20</v>
      </c>
      <c r="O29" t="s">
        <v>21</v>
      </c>
      <c r="P29" t="s">
        <v>22</v>
      </c>
      <c r="Q29" t="s">
        <v>23</v>
      </c>
      <c r="R29" t="s">
        <v>24</v>
      </c>
    </row>
    <row r="30" spans="1:19" x14ac:dyDescent="0.35">
      <c r="A30" t="s">
        <v>26</v>
      </c>
      <c r="B30">
        <v>0</v>
      </c>
      <c r="C30">
        <v>0</v>
      </c>
      <c r="D30">
        <v>0</v>
      </c>
      <c r="E30">
        <v>0</v>
      </c>
      <c r="F30">
        <v>0</v>
      </c>
      <c r="G30">
        <v>0</v>
      </c>
      <c r="H30">
        <v>0</v>
      </c>
      <c r="I30" s="6">
        <f>SUM(B30:H30)</f>
        <v>0</v>
      </c>
      <c r="K30" t="s">
        <v>26</v>
      </c>
      <c r="L30">
        <v>0</v>
      </c>
      <c r="M30">
        <v>14</v>
      </c>
      <c r="N30">
        <v>0</v>
      </c>
      <c r="O30">
        <v>0</v>
      </c>
      <c r="P30">
        <v>0</v>
      </c>
      <c r="Q30">
        <v>2</v>
      </c>
      <c r="R30">
        <v>2</v>
      </c>
      <c r="S30" s="6">
        <f>SUM(L30:R30)</f>
        <v>18</v>
      </c>
    </row>
    <row r="31" spans="1:19" x14ac:dyDescent="0.35">
      <c r="A31" t="s">
        <v>28</v>
      </c>
      <c r="B31">
        <v>3</v>
      </c>
      <c r="C31">
        <v>4</v>
      </c>
      <c r="D31">
        <v>0</v>
      </c>
      <c r="E31">
        <v>0</v>
      </c>
      <c r="F31">
        <v>6</v>
      </c>
      <c r="G31">
        <v>1</v>
      </c>
      <c r="H31">
        <v>0</v>
      </c>
      <c r="I31" s="6">
        <f>SUM(B31:H31)</f>
        <v>14</v>
      </c>
      <c r="K31" t="s">
        <v>28</v>
      </c>
      <c r="L31">
        <v>12</v>
      </c>
      <c r="M31">
        <v>33</v>
      </c>
      <c r="N31">
        <v>0</v>
      </c>
      <c r="O31">
        <v>0</v>
      </c>
      <c r="P31">
        <v>3</v>
      </c>
      <c r="Q31">
        <v>3</v>
      </c>
      <c r="R31">
        <v>0</v>
      </c>
      <c r="S31" s="6">
        <f>SUM(L31:R31)</f>
        <v>51</v>
      </c>
    </row>
    <row r="32" spans="1:19" x14ac:dyDescent="0.35">
      <c r="A32" t="s">
        <v>27</v>
      </c>
      <c r="B32">
        <v>0</v>
      </c>
      <c r="C32">
        <v>9</v>
      </c>
      <c r="D32">
        <v>0</v>
      </c>
      <c r="E32">
        <v>0</v>
      </c>
      <c r="F32">
        <v>0</v>
      </c>
      <c r="G32">
        <v>3</v>
      </c>
      <c r="H32">
        <v>0</v>
      </c>
      <c r="I32" s="6">
        <f>SUM(B32:H32)</f>
        <v>12</v>
      </c>
      <c r="K32" t="s">
        <v>27</v>
      </c>
      <c r="L32">
        <v>6</v>
      </c>
      <c r="M32">
        <v>6</v>
      </c>
      <c r="N32">
        <v>0</v>
      </c>
      <c r="O32">
        <v>0</v>
      </c>
      <c r="P32">
        <v>11</v>
      </c>
      <c r="Q32">
        <v>0</v>
      </c>
      <c r="R32">
        <v>0</v>
      </c>
      <c r="S32" s="6">
        <f>SUM(L32:R32)</f>
        <v>23</v>
      </c>
    </row>
    <row r="33" spans="1:19" x14ac:dyDescent="0.35">
      <c r="A33" t="s">
        <v>54</v>
      </c>
      <c r="B33">
        <v>0</v>
      </c>
      <c r="C33">
        <v>0</v>
      </c>
      <c r="D33">
        <v>0</v>
      </c>
      <c r="E33">
        <v>0</v>
      </c>
      <c r="F33">
        <v>0</v>
      </c>
      <c r="G33">
        <v>0</v>
      </c>
      <c r="H33">
        <v>0</v>
      </c>
      <c r="I33" s="6">
        <f>SUM(B33:H33)</f>
        <v>0</v>
      </c>
      <c r="K33" t="s">
        <v>54</v>
      </c>
      <c r="L33">
        <v>0</v>
      </c>
      <c r="M33">
        <v>0</v>
      </c>
      <c r="N33">
        <v>0</v>
      </c>
      <c r="O33">
        <v>0</v>
      </c>
      <c r="P33">
        <v>4</v>
      </c>
      <c r="Q33">
        <v>4</v>
      </c>
      <c r="R33">
        <v>0</v>
      </c>
      <c r="S33" s="6">
        <f>SUM(L33:R33)</f>
        <v>8</v>
      </c>
    </row>
    <row r="34" spans="1:19" x14ac:dyDescent="0.35">
      <c r="B34" s="6">
        <f t="shared" ref="B34:H34" si="9">SUM(B30:B33)</f>
        <v>3</v>
      </c>
      <c r="C34" s="6">
        <f t="shared" si="9"/>
        <v>13</v>
      </c>
      <c r="D34" s="6">
        <f t="shared" si="9"/>
        <v>0</v>
      </c>
      <c r="E34" s="6">
        <f t="shared" si="9"/>
        <v>0</v>
      </c>
      <c r="F34" s="6">
        <f t="shared" si="9"/>
        <v>6</v>
      </c>
      <c r="G34" s="6">
        <f t="shared" si="9"/>
        <v>4</v>
      </c>
      <c r="H34" s="6">
        <f t="shared" si="9"/>
        <v>0</v>
      </c>
      <c r="I34" s="6">
        <f>SUM(B34:H34)</f>
        <v>26</v>
      </c>
      <c r="L34" s="6">
        <f t="shared" ref="L34:R34" si="10">SUM(L30:L33)</f>
        <v>18</v>
      </c>
      <c r="M34" s="6">
        <f t="shared" si="10"/>
        <v>53</v>
      </c>
      <c r="N34" s="6">
        <f t="shared" si="10"/>
        <v>0</v>
      </c>
      <c r="O34" s="6">
        <f t="shared" si="10"/>
        <v>0</v>
      </c>
      <c r="P34" s="6">
        <f t="shared" si="10"/>
        <v>18</v>
      </c>
      <c r="Q34" s="6">
        <f t="shared" si="10"/>
        <v>9</v>
      </c>
      <c r="R34" s="6">
        <f t="shared" si="10"/>
        <v>2</v>
      </c>
      <c r="S34" s="6">
        <f>SUM(L34:R34)</f>
        <v>100</v>
      </c>
    </row>
    <row r="37" spans="1:19" x14ac:dyDescent="0.35">
      <c r="A37" t="s">
        <v>59</v>
      </c>
      <c r="K37" t="s">
        <v>59</v>
      </c>
    </row>
    <row r="38" spans="1:19" x14ac:dyDescent="0.35">
      <c r="B38" t="s">
        <v>18</v>
      </c>
      <c r="C38" t="s">
        <v>19</v>
      </c>
      <c r="D38" t="s">
        <v>20</v>
      </c>
      <c r="E38" t="s">
        <v>21</v>
      </c>
      <c r="F38" t="s">
        <v>22</v>
      </c>
      <c r="G38" t="s">
        <v>23</v>
      </c>
      <c r="H38" t="s">
        <v>24</v>
      </c>
      <c r="L38" t="s">
        <v>18</v>
      </c>
      <c r="M38" t="s">
        <v>19</v>
      </c>
      <c r="N38" t="s">
        <v>20</v>
      </c>
      <c r="O38" t="s">
        <v>21</v>
      </c>
      <c r="P38" t="s">
        <v>22</v>
      </c>
      <c r="Q38" t="s">
        <v>23</v>
      </c>
      <c r="R38" t="s">
        <v>24</v>
      </c>
    </row>
    <row r="39" spans="1:19" x14ac:dyDescent="0.35">
      <c r="A39" t="s">
        <v>26</v>
      </c>
      <c r="B39">
        <v>20</v>
      </c>
      <c r="C39">
        <v>7</v>
      </c>
      <c r="D39">
        <v>0</v>
      </c>
      <c r="E39">
        <v>0</v>
      </c>
      <c r="F39">
        <v>4</v>
      </c>
      <c r="G39">
        <v>5</v>
      </c>
      <c r="H39">
        <v>0</v>
      </c>
      <c r="I39" s="6">
        <f>SUM(B39:H39)</f>
        <v>36</v>
      </c>
      <c r="K39" t="s">
        <v>26</v>
      </c>
      <c r="L39">
        <v>10</v>
      </c>
      <c r="M39">
        <v>0</v>
      </c>
      <c r="N39">
        <v>0</v>
      </c>
      <c r="O39">
        <v>0</v>
      </c>
      <c r="P39">
        <v>3</v>
      </c>
      <c r="Q39">
        <v>6</v>
      </c>
      <c r="R39">
        <v>2</v>
      </c>
      <c r="S39" s="6">
        <f>SUM(L39:R39)</f>
        <v>21</v>
      </c>
    </row>
    <row r="40" spans="1:19" x14ac:dyDescent="0.35">
      <c r="A40" t="s">
        <v>28</v>
      </c>
      <c r="B40">
        <v>3</v>
      </c>
      <c r="C40">
        <v>23</v>
      </c>
      <c r="D40">
        <v>0</v>
      </c>
      <c r="E40">
        <v>0</v>
      </c>
      <c r="F40">
        <v>0</v>
      </c>
      <c r="G40">
        <v>7</v>
      </c>
      <c r="H40">
        <v>6</v>
      </c>
      <c r="I40" s="6">
        <f>SUM(B40:H40)</f>
        <v>39</v>
      </c>
      <c r="K40" t="s">
        <v>28</v>
      </c>
      <c r="L40">
        <v>0</v>
      </c>
      <c r="M40">
        <v>2</v>
      </c>
      <c r="N40">
        <v>0</v>
      </c>
      <c r="O40">
        <v>0</v>
      </c>
      <c r="P40">
        <v>4</v>
      </c>
      <c r="Q40">
        <v>5</v>
      </c>
      <c r="R40">
        <v>0</v>
      </c>
      <c r="S40" s="6">
        <f>SUM(L40:R40)</f>
        <v>11</v>
      </c>
    </row>
    <row r="41" spans="1:19" x14ac:dyDescent="0.35">
      <c r="A41" t="s">
        <v>27</v>
      </c>
      <c r="B41">
        <v>3</v>
      </c>
      <c r="C41">
        <v>0</v>
      </c>
      <c r="D41">
        <v>0</v>
      </c>
      <c r="E41">
        <v>0</v>
      </c>
      <c r="F41">
        <v>0</v>
      </c>
      <c r="G41">
        <v>1</v>
      </c>
      <c r="H41">
        <v>0</v>
      </c>
      <c r="I41" s="6">
        <f>SUM(B41:H41)</f>
        <v>4</v>
      </c>
      <c r="K41" t="s">
        <v>27</v>
      </c>
      <c r="L41">
        <v>0</v>
      </c>
      <c r="M41">
        <v>2</v>
      </c>
      <c r="N41">
        <v>0</v>
      </c>
      <c r="O41">
        <v>0</v>
      </c>
      <c r="P41">
        <v>0</v>
      </c>
      <c r="Q41">
        <v>2</v>
      </c>
      <c r="R41">
        <v>2</v>
      </c>
      <c r="S41" s="6">
        <f>SUM(L41:R41)</f>
        <v>6</v>
      </c>
    </row>
    <row r="42" spans="1:19" x14ac:dyDescent="0.35">
      <c r="A42" t="s">
        <v>54</v>
      </c>
      <c r="B42">
        <v>3</v>
      </c>
      <c r="C42">
        <v>4</v>
      </c>
      <c r="D42">
        <v>0</v>
      </c>
      <c r="E42">
        <v>0</v>
      </c>
      <c r="F42">
        <v>4</v>
      </c>
      <c r="G42">
        <v>0</v>
      </c>
      <c r="H42">
        <v>0</v>
      </c>
      <c r="I42" s="6">
        <f>SUM(B42:H42)</f>
        <v>11</v>
      </c>
      <c r="K42" t="s">
        <v>54</v>
      </c>
      <c r="L42">
        <v>0</v>
      </c>
      <c r="M42">
        <v>0</v>
      </c>
      <c r="N42">
        <v>0</v>
      </c>
      <c r="O42">
        <v>0</v>
      </c>
      <c r="P42">
        <v>0</v>
      </c>
      <c r="Q42">
        <v>0</v>
      </c>
      <c r="R42">
        <v>0</v>
      </c>
      <c r="S42" s="6">
        <f>SUM(L42:R42)</f>
        <v>0</v>
      </c>
    </row>
    <row r="43" spans="1:19" x14ac:dyDescent="0.35">
      <c r="B43" s="6">
        <f t="shared" ref="B43:H43" si="11">SUM(B39:B42)</f>
        <v>29</v>
      </c>
      <c r="C43" s="6">
        <f t="shared" si="11"/>
        <v>34</v>
      </c>
      <c r="D43" s="6">
        <f t="shared" si="11"/>
        <v>0</v>
      </c>
      <c r="E43" s="6">
        <f t="shared" si="11"/>
        <v>0</v>
      </c>
      <c r="F43" s="6">
        <f t="shared" si="11"/>
        <v>8</v>
      </c>
      <c r="G43" s="6">
        <f t="shared" si="11"/>
        <v>13</v>
      </c>
      <c r="H43" s="6">
        <f t="shared" si="11"/>
        <v>6</v>
      </c>
      <c r="I43" s="6">
        <f>SUM(B43:H43)</f>
        <v>90</v>
      </c>
      <c r="L43" s="6">
        <f t="shared" ref="L43:R43" si="12">SUM(L39:L42)</f>
        <v>10</v>
      </c>
      <c r="M43" s="6">
        <f t="shared" si="12"/>
        <v>4</v>
      </c>
      <c r="N43" s="6">
        <f t="shared" si="12"/>
        <v>0</v>
      </c>
      <c r="O43" s="6">
        <f t="shared" si="12"/>
        <v>0</v>
      </c>
      <c r="P43" s="6">
        <f t="shared" si="12"/>
        <v>7</v>
      </c>
      <c r="Q43" s="6">
        <f t="shared" si="12"/>
        <v>13</v>
      </c>
      <c r="R43" s="6">
        <f t="shared" si="12"/>
        <v>4</v>
      </c>
      <c r="S43" s="6">
        <f>SUM(L43:R43)</f>
        <v>38</v>
      </c>
    </row>
    <row r="45" spans="1:19" x14ac:dyDescent="0.35">
      <c r="I45" s="1">
        <f>I18+I26+I34+I43</f>
        <v>283</v>
      </c>
      <c r="S45" s="1">
        <f>S18+S26+S34+S43</f>
        <v>362</v>
      </c>
    </row>
  </sheetData>
  <mergeCells count="2">
    <mergeCell ref="A1:K1"/>
    <mergeCell ref="U4:V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09702-1F70-471E-AE4A-FC594E4CC824}">
  <dimension ref="A1:AC45"/>
  <sheetViews>
    <sheetView zoomScale="80" zoomScaleNormal="80" workbookViewId="0">
      <selection activeCell="E42" sqref="D42:E42"/>
    </sheetView>
  </sheetViews>
  <sheetFormatPr defaultRowHeight="15.5" x14ac:dyDescent="0.35"/>
  <cols>
    <col min="1" max="1" width="15.4609375" customWidth="1"/>
    <col min="2" max="2" width="4.765625" customWidth="1"/>
    <col min="3" max="3" width="4.53515625" customWidth="1"/>
    <col min="4" max="4" width="4.3046875" customWidth="1"/>
    <col min="5" max="5" width="4.765625" customWidth="1"/>
    <col min="6" max="6" width="5" customWidth="1"/>
    <col min="7" max="7" width="4.69140625" customWidth="1"/>
    <col min="8" max="8" width="5.3046875" customWidth="1"/>
    <col min="9" max="9" width="8.69140625" customWidth="1"/>
    <col min="11" max="11" width="15.4609375" bestFit="1" customWidth="1"/>
    <col min="12" max="13" width="4.53515625" customWidth="1"/>
    <col min="14" max="14" width="4.3046875" customWidth="1"/>
    <col min="15" max="15" width="4.69140625" customWidth="1"/>
    <col min="16" max="16" width="4.765625" customWidth="1"/>
    <col min="17" max="17" width="4.3046875" customWidth="1"/>
    <col min="18" max="18" width="4.53515625" customWidth="1"/>
    <col min="21" max="21" width="15.84375" bestFit="1" customWidth="1"/>
    <col min="22" max="23" width="4.3046875" customWidth="1"/>
    <col min="24" max="24" width="4.3046875" bestFit="1" customWidth="1"/>
    <col min="25" max="28" width="4.4609375" bestFit="1" customWidth="1"/>
  </cols>
  <sheetData>
    <row r="1" spans="1:29" ht="23" x14ac:dyDescent="0.5">
      <c r="A1" s="17" t="s">
        <v>0</v>
      </c>
      <c r="B1" s="17"/>
      <c r="C1" s="17"/>
      <c r="D1" s="17"/>
      <c r="E1" s="17"/>
      <c r="F1" s="17"/>
      <c r="G1" s="17"/>
      <c r="H1" s="17"/>
      <c r="I1" s="17"/>
      <c r="J1" s="17"/>
      <c r="K1" s="17"/>
    </row>
    <row r="2" spans="1:29" ht="18" x14ac:dyDescent="0.4">
      <c r="A2" s="3" t="s">
        <v>72</v>
      </c>
    </row>
    <row r="4" spans="1:29" x14ac:dyDescent="0.35">
      <c r="A4" s="4" t="s">
        <v>14</v>
      </c>
      <c r="K4" s="4" t="s">
        <v>15</v>
      </c>
      <c r="U4" s="18" t="s">
        <v>52</v>
      </c>
      <c r="V4" s="18"/>
      <c r="W4" t="s">
        <v>73</v>
      </c>
    </row>
    <row r="5" spans="1:29" x14ac:dyDescent="0.35">
      <c r="B5" t="s">
        <v>18</v>
      </c>
      <c r="C5" t="s">
        <v>19</v>
      </c>
      <c r="D5" t="s">
        <v>20</v>
      </c>
      <c r="E5" t="s">
        <v>21</v>
      </c>
      <c r="F5" t="s">
        <v>22</v>
      </c>
      <c r="G5" t="s">
        <v>23</v>
      </c>
      <c r="H5" t="s">
        <v>24</v>
      </c>
      <c r="L5" t="s">
        <v>18</v>
      </c>
      <c r="M5" t="s">
        <v>19</v>
      </c>
      <c r="N5" t="s">
        <v>20</v>
      </c>
      <c r="O5" t="s">
        <v>21</v>
      </c>
      <c r="P5" t="s">
        <v>22</v>
      </c>
      <c r="Q5" t="s">
        <v>23</v>
      </c>
      <c r="R5" t="s">
        <v>24</v>
      </c>
      <c r="U5" t="s">
        <v>70</v>
      </c>
      <c r="V5" t="s">
        <v>18</v>
      </c>
      <c r="W5" t="s">
        <v>19</v>
      </c>
      <c r="X5" t="s">
        <v>20</v>
      </c>
      <c r="Y5" t="s">
        <v>21</v>
      </c>
      <c r="Z5" t="s">
        <v>22</v>
      </c>
      <c r="AA5" t="s">
        <v>23</v>
      </c>
      <c r="AB5" t="s">
        <v>24</v>
      </c>
    </row>
    <row r="6" spans="1:29" x14ac:dyDescent="0.35">
      <c r="A6" t="s">
        <v>26</v>
      </c>
      <c r="B6">
        <f t="shared" ref="B6:H9" si="0">B14+B22+B30+B39</f>
        <v>49</v>
      </c>
      <c r="C6">
        <f>C14+C22+C30+C39</f>
        <v>61</v>
      </c>
      <c r="D6">
        <f>D14+D22+D30+D39</f>
        <v>0</v>
      </c>
      <c r="E6">
        <f>E14+E22+E30+E39</f>
        <v>0</v>
      </c>
      <c r="F6">
        <f>F14+F22+F30+F39</f>
        <v>9</v>
      </c>
      <c r="G6">
        <f t="shared" si="0"/>
        <v>28</v>
      </c>
      <c r="H6">
        <f t="shared" si="0"/>
        <v>8</v>
      </c>
      <c r="I6" s="6">
        <f>SUM(B6:H6)</f>
        <v>155</v>
      </c>
      <c r="K6" t="s">
        <v>26</v>
      </c>
      <c r="L6">
        <f t="shared" ref="L6:R9" si="1">L14+L22+L30+L39</f>
        <v>25</v>
      </c>
      <c r="M6">
        <f t="shared" si="1"/>
        <v>53</v>
      </c>
      <c r="N6">
        <f t="shared" si="1"/>
        <v>0</v>
      </c>
      <c r="O6">
        <f>O14+O22+O30+O39</f>
        <v>0</v>
      </c>
      <c r="P6">
        <f t="shared" si="1"/>
        <v>8</v>
      </c>
      <c r="Q6">
        <f t="shared" si="1"/>
        <v>17</v>
      </c>
      <c r="R6">
        <f t="shared" si="1"/>
        <v>0</v>
      </c>
      <c r="S6" s="6">
        <f>SUM(L6:R6)</f>
        <v>103</v>
      </c>
      <c r="U6" t="s">
        <v>26</v>
      </c>
      <c r="V6">
        <v>0</v>
      </c>
      <c r="W6">
        <v>0</v>
      </c>
      <c r="X6">
        <v>0</v>
      </c>
      <c r="Y6">
        <v>0</v>
      </c>
      <c r="Z6">
        <v>0</v>
      </c>
      <c r="AA6">
        <v>0</v>
      </c>
      <c r="AB6">
        <v>0</v>
      </c>
      <c r="AC6" s="6">
        <f>SUM(V6:AB6)</f>
        <v>0</v>
      </c>
    </row>
    <row r="7" spans="1:29" x14ac:dyDescent="0.35">
      <c r="A7" t="s">
        <v>28</v>
      </c>
      <c r="B7">
        <f t="shared" si="0"/>
        <v>21</v>
      </c>
      <c r="C7">
        <f t="shared" si="0"/>
        <v>84</v>
      </c>
      <c r="D7">
        <f t="shared" si="0"/>
        <v>0</v>
      </c>
      <c r="E7">
        <f t="shared" si="0"/>
        <v>1</v>
      </c>
      <c r="F7">
        <f t="shared" si="0"/>
        <v>39</v>
      </c>
      <c r="G7">
        <f t="shared" si="0"/>
        <v>19</v>
      </c>
      <c r="H7">
        <f t="shared" si="0"/>
        <v>6</v>
      </c>
      <c r="I7" s="6">
        <f>SUM(B7:H7)</f>
        <v>170</v>
      </c>
      <c r="K7" t="s">
        <v>28</v>
      </c>
      <c r="L7">
        <f t="shared" si="1"/>
        <v>14</v>
      </c>
      <c r="M7">
        <f t="shared" si="1"/>
        <v>30</v>
      </c>
      <c r="N7">
        <f t="shared" si="1"/>
        <v>0</v>
      </c>
      <c r="O7">
        <f t="shared" si="1"/>
        <v>1</v>
      </c>
      <c r="P7">
        <f t="shared" si="1"/>
        <v>47</v>
      </c>
      <c r="Q7">
        <f t="shared" si="1"/>
        <v>15</v>
      </c>
      <c r="R7">
        <f t="shared" si="1"/>
        <v>6</v>
      </c>
      <c r="S7" s="6">
        <f>SUM(L7:R7)</f>
        <v>113</v>
      </c>
      <c r="U7" t="s">
        <v>28</v>
      </c>
      <c r="V7">
        <v>0</v>
      </c>
      <c r="W7">
        <v>0</v>
      </c>
      <c r="X7">
        <v>0</v>
      </c>
      <c r="Y7">
        <v>0</v>
      </c>
      <c r="Z7">
        <v>0</v>
      </c>
      <c r="AA7">
        <v>0</v>
      </c>
      <c r="AB7">
        <v>0</v>
      </c>
      <c r="AC7" s="6">
        <f>SUM(V7:AB7)</f>
        <v>0</v>
      </c>
    </row>
    <row r="8" spans="1:29" x14ac:dyDescent="0.35">
      <c r="A8" t="s">
        <v>27</v>
      </c>
      <c r="B8">
        <f t="shared" si="0"/>
        <v>23</v>
      </c>
      <c r="C8">
        <f t="shared" si="0"/>
        <v>28</v>
      </c>
      <c r="D8">
        <f t="shared" si="0"/>
        <v>0</v>
      </c>
      <c r="E8">
        <f t="shared" si="0"/>
        <v>0</v>
      </c>
      <c r="F8">
        <f t="shared" si="0"/>
        <v>15</v>
      </c>
      <c r="G8">
        <f t="shared" si="0"/>
        <v>8</v>
      </c>
      <c r="H8">
        <f t="shared" si="0"/>
        <v>4</v>
      </c>
      <c r="I8" s="6">
        <f>SUM(B8:H8)</f>
        <v>78</v>
      </c>
      <c r="K8" t="s">
        <v>27</v>
      </c>
      <c r="L8">
        <f t="shared" si="1"/>
        <v>12</v>
      </c>
      <c r="M8">
        <f t="shared" si="1"/>
        <v>12</v>
      </c>
      <c r="N8">
        <f t="shared" si="1"/>
        <v>0</v>
      </c>
      <c r="O8">
        <f t="shared" si="1"/>
        <v>0</v>
      </c>
      <c r="P8">
        <f t="shared" si="1"/>
        <v>4</v>
      </c>
      <c r="Q8">
        <f t="shared" si="1"/>
        <v>5</v>
      </c>
      <c r="R8">
        <f t="shared" si="1"/>
        <v>0</v>
      </c>
      <c r="S8" s="6">
        <f>SUM(L8:R8)</f>
        <v>33</v>
      </c>
      <c r="U8" t="s">
        <v>27</v>
      </c>
      <c r="V8">
        <v>0</v>
      </c>
      <c r="W8">
        <v>0</v>
      </c>
      <c r="X8">
        <v>0</v>
      </c>
      <c r="Y8">
        <v>0</v>
      </c>
      <c r="Z8">
        <v>0</v>
      </c>
      <c r="AA8">
        <v>0</v>
      </c>
      <c r="AB8">
        <v>0</v>
      </c>
      <c r="AC8" s="6">
        <f>SUM(V8:AB8)</f>
        <v>0</v>
      </c>
    </row>
    <row r="9" spans="1:29" x14ac:dyDescent="0.35">
      <c r="A9" t="s">
        <v>54</v>
      </c>
      <c r="B9">
        <f t="shared" si="0"/>
        <v>0</v>
      </c>
      <c r="C9">
        <f t="shared" si="0"/>
        <v>0</v>
      </c>
      <c r="D9">
        <f t="shared" si="0"/>
        <v>0</v>
      </c>
      <c r="E9">
        <f t="shared" si="0"/>
        <v>0</v>
      </c>
      <c r="F9">
        <f t="shared" si="0"/>
        <v>0</v>
      </c>
      <c r="G9">
        <f t="shared" si="0"/>
        <v>0</v>
      </c>
      <c r="H9">
        <f t="shared" si="0"/>
        <v>0</v>
      </c>
      <c r="I9" s="6">
        <f>SUM(B9:H9)</f>
        <v>0</v>
      </c>
      <c r="K9" t="s">
        <v>54</v>
      </c>
      <c r="L9">
        <f t="shared" si="1"/>
        <v>0</v>
      </c>
      <c r="M9">
        <f t="shared" si="1"/>
        <v>0</v>
      </c>
      <c r="N9">
        <f t="shared" si="1"/>
        <v>0</v>
      </c>
      <c r="O9">
        <f t="shared" si="1"/>
        <v>0</v>
      </c>
      <c r="P9">
        <f t="shared" si="1"/>
        <v>0</v>
      </c>
      <c r="Q9">
        <f t="shared" si="1"/>
        <v>0</v>
      </c>
      <c r="R9">
        <f t="shared" si="1"/>
        <v>0</v>
      </c>
      <c r="S9" s="6">
        <f>SUM(L9:R9)</f>
        <v>0</v>
      </c>
      <c r="U9" t="s">
        <v>54</v>
      </c>
      <c r="V9">
        <v>0</v>
      </c>
      <c r="W9">
        <v>0</v>
      </c>
      <c r="X9">
        <v>0</v>
      </c>
      <c r="Y9">
        <v>0</v>
      </c>
      <c r="Z9">
        <v>0</v>
      </c>
      <c r="AA9">
        <v>0</v>
      </c>
      <c r="AB9">
        <v>0</v>
      </c>
      <c r="AC9" s="6">
        <f>SUM(V9:AB9)</f>
        <v>0</v>
      </c>
    </row>
    <row r="10" spans="1:29" x14ac:dyDescent="0.35">
      <c r="B10" s="6">
        <f t="shared" ref="B10:H10" si="2">SUM(B6:B9)</f>
        <v>93</v>
      </c>
      <c r="C10" s="6">
        <f t="shared" si="2"/>
        <v>173</v>
      </c>
      <c r="D10" s="6">
        <f t="shared" si="2"/>
        <v>0</v>
      </c>
      <c r="E10" s="6">
        <f t="shared" si="2"/>
        <v>1</v>
      </c>
      <c r="F10" s="6">
        <f t="shared" si="2"/>
        <v>63</v>
      </c>
      <c r="G10" s="6">
        <f t="shared" si="2"/>
        <v>55</v>
      </c>
      <c r="H10" s="6">
        <f t="shared" si="2"/>
        <v>18</v>
      </c>
      <c r="I10" s="7">
        <f>SUM(B10:H10)</f>
        <v>403</v>
      </c>
      <c r="L10" s="6">
        <f t="shared" ref="L10:R10" si="3">SUM(L6:L9)</f>
        <v>51</v>
      </c>
      <c r="M10" s="6">
        <f t="shared" si="3"/>
        <v>95</v>
      </c>
      <c r="N10" s="6">
        <f t="shared" si="3"/>
        <v>0</v>
      </c>
      <c r="O10" s="6">
        <f t="shared" si="3"/>
        <v>1</v>
      </c>
      <c r="P10" s="6">
        <f t="shared" si="3"/>
        <v>59</v>
      </c>
      <c r="Q10" s="6">
        <f t="shared" si="3"/>
        <v>37</v>
      </c>
      <c r="R10" s="6">
        <f t="shared" si="3"/>
        <v>6</v>
      </c>
      <c r="S10" s="7">
        <f>SUM(L10:R10)</f>
        <v>249</v>
      </c>
      <c r="V10" s="6">
        <f t="shared" ref="V10:AB10" si="4">SUM(V6:V9)</f>
        <v>0</v>
      </c>
      <c r="W10" s="6">
        <f t="shared" si="4"/>
        <v>0</v>
      </c>
      <c r="X10" s="6">
        <f t="shared" si="4"/>
        <v>0</v>
      </c>
      <c r="Y10" s="6">
        <f t="shared" si="4"/>
        <v>0</v>
      </c>
      <c r="Z10" s="6">
        <f t="shared" si="4"/>
        <v>0</v>
      </c>
      <c r="AA10" s="6">
        <f t="shared" si="4"/>
        <v>0</v>
      </c>
      <c r="AB10" s="6">
        <f t="shared" si="4"/>
        <v>0</v>
      </c>
      <c r="AC10" s="6">
        <f>SUM(V10:AB10)</f>
        <v>0</v>
      </c>
    </row>
    <row r="12" spans="1:29" x14ac:dyDescent="0.35">
      <c r="A12" t="s">
        <v>55</v>
      </c>
      <c r="K12" t="s">
        <v>55</v>
      </c>
    </row>
    <row r="13" spans="1:29" x14ac:dyDescent="0.35">
      <c r="B13" t="s">
        <v>18</v>
      </c>
      <c r="C13" t="s">
        <v>19</v>
      </c>
      <c r="D13" t="s">
        <v>20</v>
      </c>
      <c r="E13" t="s">
        <v>21</v>
      </c>
      <c r="F13" t="s">
        <v>22</v>
      </c>
      <c r="G13" t="s">
        <v>23</v>
      </c>
      <c r="H13" t="s">
        <v>24</v>
      </c>
      <c r="L13" t="s">
        <v>18</v>
      </c>
      <c r="M13" t="s">
        <v>19</v>
      </c>
      <c r="N13" t="s">
        <v>20</v>
      </c>
      <c r="O13" t="s">
        <v>21</v>
      </c>
      <c r="P13" t="s">
        <v>22</v>
      </c>
      <c r="Q13" t="s">
        <v>23</v>
      </c>
      <c r="R13" t="s">
        <v>24</v>
      </c>
    </row>
    <row r="14" spans="1:29" x14ac:dyDescent="0.35">
      <c r="A14" t="s">
        <v>26</v>
      </c>
      <c r="B14">
        <v>4</v>
      </c>
      <c r="C14">
        <v>0</v>
      </c>
      <c r="D14">
        <v>0</v>
      </c>
      <c r="E14">
        <v>0</v>
      </c>
      <c r="F14">
        <v>3</v>
      </c>
      <c r="G14">
        <v>10</v>
      </c>
      <c r="H14">
        <v>3</v>
      </c>
      <c r="I14" s="6">
        <f>SUM(B14:H14)</f>
        <v>20</v>
      </c>
      <c r="K14" t="s">
        <v>26</v>
      </c>
      <c r="L14">
        <v>8</v>
      </c>
      <c r="M14">
        <v>6</v>
      </c>
      <c r="N14">
        <v>0</v>
      </c>
      <c r="O14">
        <v>0</v>
      </c>
      <c r="P14">
        <v>5</v>
      </c>
      <c r="Q14">
        <v>6</v>
      </c>
      <c r="R14">
        <v>0</v>
      </c>
      <c r="S14" s="6">
        <f>SUM(L14:R14)</f>
        <v>25</v>
      </c>
    </row>
    <row r="15" spans="1:29" x14ac:dyDescent="0.35">
      <c r="A15" t="s">
        <v>28</v>
      </c>
      <c r="B15">
        <v>5</v>
      </c>
      <c r="C15">
        <v>8</v>
      </c>
      <c r="D15">
        <v>0</v>
      </c>
      <c r="E15">
        <v>1</v>
      </c>
      <c r="F15">
        <v>7</v>
      </c>
      <c r="G15">
        <v>6</v>
      </c>
      <c r="H15">
        <v>3</v>
      </c>
      <c r="I15" s="6">
        <f>SUM(B15:H15)</f>
        <v>30</v>
      </c>
      <c r="K15" t="s">
        <v>28</v>
      </c>
      <c r="L15">
        <v>3</v>
      </c>
      <c r="M15">
        <v>3</v>
      </c>
      <c r="N15">
        <v>0</v>
      </c>
      <c r="O15">
        <v>0</v>
      </c>
      <c r="P15">
        <v>17</v>
      </c>
      <c r="Q15">
        <v>6</v>
      </c>
      <c r="R15">
        <v>3</v>
      </c>
      <c r="S15" s="6">
        <f>SUM(L15:R15)</f>
        <v>32</v>
      </c>
    </row>
    <row r="16" spans="1:29" x14ac:dyDescent="0.35">
      <c r="A16" t="s">
        <v>27</v>
      </c>
      <c r="B16">
        <v>4</v>
      </c>
      <c r="C16">
        <v>4</v>
      </c>
      <c r="D16">
        <v>0</v>
      </c>
      <c r="E16">
        <v>0</v>
      </c>
      <c r="F16">
        <v>0</v>
      </c>
      <c r="G16">
        <v>0</v>
      </c>
      <c r="H16">
        <v>0</v>
      </c>
      <c r="I16" s="6">
        <f>SUM(B16:H16)</f>
        <v>8</v>
      </c>
      <c r="K16" t="s">
        <v>27</v>
      </c>
      <c r="L16">
        <v>9</v>
      </c>
      <c r="M16">
        <v>9</v>
      </c>
      <c r="N16">
        <v>0</v>
      </c>
      <c r="O16">
        <v>0</v>
      </c>
      <c r="P16">
        <v>0</v>
      </c>
      <c r="Q16">
        <v>0</v>
      </c>
      <c r="R16">
        <v>0</v>
      </c>
      <c r="S16" s="6">
        <f>SUM(L16:R16)</f>
        <v>18</v>
      </c>
    </row>
    <row r="17" spans="1:19" x14ac:dyDescent="0.35">
      <c r="A17" t="s">
        <v>54</v>
      </c>
      <c r="B17">
        <v>0</v>
      </c>
      <c r="C17">
        <v>0</v>
      </c>
      <c r="D17">
        <v>0</v>
      </c>
      <c r="E17">
        <v>0</v>
      </c>
      <c r="F17">
        <v>0</v>
      </c>
      <c r="G17">
        <v>0</v>
      </c>
      <c r="H17">
        <v>0</v>
      </c>
      <c r="I17" s="6">
        <f>SUM(B17:H17)</f>
        <v>0</v>
      </c>
      <c r="K17" t="s">
        <v>54</v>
      </c>
      <c r="L17">
        <v>0</v>
      </c>
      <c r="M17">
        <v>0</v>
      </c>
      <c r="N17">
        <v>0</v>
      </c>
      <c r="O17">
        <v>0</v>
      </c>
      <c r="P17">
        <v>0</v>
      </c>
      <c r="Q17">
        <v>0</v>
      </c>
      <c r="R17">
        <v>0</v>
      </c>
      <c r="S17" s="6">
        <f>SUM(L17:R17)</f>
        <v>0</v>
      </c>
    </row>
    <row r="18" spans="1:19" x14ac:dyDescent="0.35">
      <c r="B18" s="6">
        <f t="shared" ref="B18:H18" si="5">SUM(B14:B17)</f>
        <v>13</v>
      </c>
      <c r="C18" s="6">
        <f t="shared" si="5"/>
        <v>12</v>
      </c>
      <c r="D18" s="6">
        <f t="shared" si="5"/>
        <v>0</v>
      </c>
      <c r="E18" s="6">
        <f t="shared" si="5"/>
        <v>1</v>
      </c>
      <c r="F18" s="6">
        <f t="shared" si="5"/>
        <v>10</v>
      </c>
      <c r="G18" s="6">
        <f t="shared" si="5"/>
        <v>16</v>
      </c>
      <c r="H18" s="8">
        <f t="shared" si="5"/>
        <v>6</v>
      </c>
      <c r="I18" s="6">
        <f>SUM(B18:H18)</f>
        <v>58</v>
      </c>
      <c r="L18" s="6">
        <f t="shared" ref="L18:R18" si="6">SUM(L14:L17)</f>
        <v>20</v>
      </c>
      <c r="M18" s="6">
        <f t="shared" si="6"/>
        <v>18</v>
      </c>
      <c r="N18" s="6">
        <f t="shared" si="6"/>
        <v>0</v>
      </c>
      <c r="O18" s="6">
        <f t="shared" si="6"/>
        <v>0</v>
      </c>
      <c r="P18" s="6">
        <f t="shared" si="6"/>
        <v>22</v>
      </c>
      <c r="Q18" s="6">
        <f t="shared" si="6"/>
        <v>12</v>
      </c>
      <c r="R18" s="6">
        <f t="shared" si="6"/>
        <v>3</v>
      </c>
      <c r="S18" s="6">
        <f>SUM(L18:R18)</f>
        <v>75</v>
      </c>
    </row>
    <row r="20" spans="1:19" x14ac:dyDescent="0.35">
      <c r="A20" t="s">
        <v>56</v>
      </c>
      <c r="K20" t="s">
        <v>56</v>
      </c>
    </row>
    <row r="21" spans="1:19" x14ac:dyDescent="0.35">
      <c r="B21" t="s">
        <v>18</v>
      </c>
      <c r="C21" t="s">
        <v>19</v>
      </c>
      <c r="D21" t="s">
        <v>20</v>
      </c>
      <c r="E21" t="s">
        <v>21</v>
      </c>
      <c r="F21" t="s">
        <v>22</v>
      </c>
      <c r="G21" t="s">
        <v>23</v>
      </c>
      <c r="H21" t="s">
        <v>24</v>
      </c>
      <c r="L21" t="s">
        <v>18</v>
      </c>
      <c r="M21" t="s">
        <v>19</v>
      </c>
      <c r="N21" t="s">
        <v>20</v>
      </c>
      <c r="O21" t="s">
        <v>21</v>
      </c>
      <c r="P21" t="s">
        <v>22</v>
      </c>
      <c r="Q21" t="s">
        <v>23</v>
      </c>
      <c r="R21" t="s">
        <v>24</v>
      </c>
    </row>
    <row r="22" spans="1:19" x14ac:dyDescent="0.35">
      <c r="A22" t="s">
        <v>26</v>
      </c>
      <c r="B22">
        <v>19</v>
      </c>
      <c r="C22">
        <v>18</v>
      </c>
      <c r="D22">
        <v>0</v>
      </c>
      <c r="E22">
        <v>0</v>
      </c>
      <c r="F22">
        <v>0</v>
      </c>
      <c r="G22">
        <v>0</v>
      </c>
      <c r="H22">
        <v>0</v>
      </c>
      <c r="I22" s="6">
        <f>SUM(B22:H22)</f>
        <v>37</v>
      </c>
      <c r="K22" t="s">
        <v>26</v>
      </c>
      <c r="L22">
        <v>2</v>
      </c>
      <c r="M22">
        <v>0</v>
      </c>
      <c r="N22">
        <v>0</v>
      </c>
      <c r="O22">
        <v>0</v>
      </c>
      <c r="P22">
        <v>0</v>
      </c>
      <c r="Q22">
        <v>3</v>
      </c>
      <c r="R22">
        <v>0</v>
      </c>
      <c r="S22" s="6">
        <f>SUM(L22:R22)</f>
        <v>5</v>
      </c>
    </row>
    <row r="23" spans="1:19" x14ac:dyDescent="0.35">
      <c r="A23" t="s">
        <v>28</v>
      </c>
      <c r="B23">
        <v>0</v>
      </c>
      <c r="C23">
        <v>27</v>
      </c>
      <c r="D23">
        <v>0</v>
      </c>
      <c r="E23">
        <v>0</v>
      </c>
      <c r="F23">
        <v>14</v>
      </c>
      <c r="G23">
        <v>0</v>
      </c>
      <c r="H23">
        <v>0</v>
      </c>
      <c r="I23" s="6">
        <f>SUM(B23:H23)</f>
        <v>41</v>
      </c>
      <c r="K23" t="s">
        <v>28</v>
      </c>
      <c r="L23">
        <v>0</v>
      </c>
      <c r="M23">
        <v>0</v>
      </c>
      <c r="N23">
        <v>0</v>
      </c>
      <c r="O23">
        <v>0</v>
      </c>
      <c r="P23">
        <v>8</v>
      </c>
      <c r="Q23">
        <v>3</v>
      </c>
      <c r="R23">
        <v>0</v>
      </c>
      <c r="S23" s="6">
        <f>SUM(L23:R23)</f>
        <v>11</v>
      </c>
    </row>
    <row r="24" spans="1:19" x14ac:dyDescent="0.35">
      <c r="A24" t="s">
        <v>27</v>
      </c>
      <c r="B24">
        <v>11</v>
      </c>
      <c r="C24">
        <v>18</v>
      </c>
      <c r="D24">
        <v>0</v>
      </c>
      <c r="E24">
        <v>0</v>
      </c>
      <c r="F24">
        <v>6</v>
      </c>
      <c r="G24">
        <v>5</v>
      </c>
      <c r="H24">
        <v>2</v>
      </c>
      <c r="I24" s="6">
        <f>SUM(B24:H24)</f>
        <v>42</v>
      </c>
      <c r="K24" t="s">
        <v>27</v>
      </c>
      <c r="L24">
        <v>0</v>
      </c>
      <c r="M24">
        <v>0</v>
      </c>
      <c r="N24">
        <v>0</v>
      </c>
      <c r="O24">
        <v>0</v>
      </c>
      <c r="P24">
        <v>0</v>
      </c>
      <c r="Q24">
        <v>2</v>
      </c>
      <c r="R24">
        <v>0</v>
      </c>
      <c r="S24" s="6">
        <f>SUM(L24:R24)</f>
        <v>2</v>
      </c>
    </row>
    <row r="25" spans="1:19" x14ac:dyDescent="0.35">
      <c r="A25" t="s">
        <v>54</v>
      </c>
      <c r="B25">
        <v>0</v>
      </c>
      <c r="C25">
        <v>0</v>
      </c>
      <c r="D25">
        <v>0</v>
      </c>
      <c r="E25">
        <v>0</v>
      </c>
      <c r="F25">
        <v>0</v>
      </c>
      <c r="G25">
        <v>0</v>
      </c>
      <c r="H25">
        <v>0</v>
      </c>
      <c r="I25" s="6">
        <f>SUM(B25:H25)</f>
        <v>0</v>
      </c>
      <c r="K25" t="s">
        <v>54</v>
      </c>
      <c r="L25">
        <v>0</v>
      </c>
      <c r="M25">
        <v>0</v>
      </c>
      <c r="N25">
        <v>0</v>
      </c>
      <c r="O25">
        <v>0</v>
      </c>
      <c r="P25">
        <v>0</v>
      </c>
      <c r="Q25">
        <v>0</v>
      </c>
      <c r="R25">
        <v>0</v>
      </c>
      <c r="S25" s="6">
        <f>SUM(L25:R25)</f>
        <v>0</v>
      </c>
    </row>
    <row r="26" spans="1:19" x14ac:dyDescent="0.35">
      <c r="B26" s="6">
        <f t="shared" ref="B26:H26" si="7">SUM(B22:B25)</f>
        <v>30</v>
      </c>
      <c r="C26" s="6">
        <f t="shared" si="7"/>
        <v>63</v>
      </c>
      <c r="D26" s="6">
        <f t="shared" si="7"/>
        <v>0</v>
      </c>
      <c r="E26" s="6">
        <f t="shared" si="7"/>
        <v>0</v>
      </c>
      <c r="F26" s="6">
        <f t="shared" si="7"/>
        <v>20</v>
      </c>
      <c r="G26" s="6">
        <f t="shared" si="7"/>
        <v>5</v>
      </c>
      <c r="H26" s="6">
        <f t="shared" si="7"/>
        <v>2</v>
      </c>
      <c r="I26" s="6">
        <f>SUM(B26:H26)</f>
        <v>120</v>
      </c>
      <c r="L26" s="6">
        <f t="shared" ref="L26:R26" si="8">SUM(L22:L25)</f>
        <v>2</v>
      </c>
      <c r="M26" s="6">
        <f t="shared" si="8"/>
        <v>0</v>
      </c>
      <c r="N26" s="6">
        <f t="shared" si="8"/>
        <v>0</v>
      </c>
      <c r="O26" s="6">
        <f t="shared" si="8"/>
        <v>0</v>
      </c>
      <c r="P26" s="6">
        <f t="shared" si="8"/>
        <v>8</v>
      </c>
      <c r="Q26" s="6">
        <f t="shared" si="8"/>
        <v>8</v>
      </c>
      <c r="R26" s="8">
        <f t="shared" si="8"/>
        <v>0</v>
      </c>
      <c r="S26" s="6">
        <f>SUM(L26:R26)</f>
        <v>18</v>
      </c>
    </row>
    <row r="28" spans="1:19" x14ac:dyDescent="0.35">
      <c r="A28" t="s">
        <v>57</v>
      </c>
      <c r="K28" t="s">
        <v>57</v>
      </c>
    </row>
    <row r="29" spans="1:19" x14ac:dyDescent="0.35">
      <c r="B29" t="s">
        <v>18</v>
      </c>
      <c r="C29" t="s">
        <v>19</v>
      </c>
      <c r="D29" t="s">
        <v>20</v>
      </c>
      <c r="E29" t="s">
        <v>21</v>
      </c>
      <c r="F29" t="s">
        <v>22</v>
      </c>
      <c r="G29" t="s">
        <v>23</v>
      </c>
      <c r="H29" t="s">
        <v>24</v>
      </c>
      <c r="L29" t="s">
        <v>18</v>
      </c>
      <c r="M29" t="s">
        <v>19</v>
      </c>
      <c r="N29" t="s">
        <v>20</v>
      </c>
      <c r="O29" t="s">
        <v>21</v>
      </c>
      <c r="P29" t="s">
        <v>22</v>
      </c>
      <c r="Q29" t="s">
        <v>23</v>
      </c>
      <c r="R29" t="s">
        <v>24</v>
      </c>
    </row>
    <row r="30" spans="1:19" x14ac:dyDescent="0.35">
      <c r="A30" t="s">
        <v>26</v>
      </c>
      <c r="B30">
        <v>12</v>
      </c>
      <c r="C30">
        <v>32</v>
      </c>
      <c r="D30">
        <v>0</v>
      </c>
      <c r="E30">
        <v>0</v>
      </c>
      <c r="F30">
        <v>1</v>
      </c>
      <c r="G30">
        <v>8</v>
      </c>
      <c r="H30">
        <v>0</v>
      </c>
      <c r="I30" s="6">
        <f>SUM(B30:H30)</f>
        <v>53</v>
      </c>
      <c r="K30" t="s">
        <v>26</v>
      </c>
      <c r="L30">
        <v>8</v>
      </c>
      <c r="M30">
        <v>29</v>
      </c>
      <c r="N30">
        <v>0</v>
      </c>
      <c r="O30">
        <v>0</v>
      </c>
      <c r="P30">
        <v>0</v>
      </c>
      <c r="Q30">
        <v>1</v>
      </c>
      <c r="R30">
        <v>0</v>
      </c>
      <c r="S30" s="6">
        <f>SUM(L30:R30)</f>
        <v>38</v>
      </c>
    </row>
    <row r="31" spans="1:19" x14ac:dyDescent="0.35">
      <c r="A31" t="s">
        <v>28</v>
      </c>
      <c r="B31">
        <v>6</v>
      </c>
      <c r="C31">
        <v>14</v>
      </c>
      <c r="D31">
        <v>0</v>
      </c>
      <c r="E31">
        <v>0</v>
      </c>
      <c r="F31">
        <v>10</v>
      </c>
      <c r="G31">
        <v>8</v>
      </c>
      <c r="H31">
        <v>2</v>
      </c>
      <c r="I31" s="6">
        <f>SUM(B31:H31)</f>
        <v>40</v>
      </c>
      <c r="K31" t="s">
        <v>28</v>
      </c>
      <c r="L31">
        <v>11</v>
      </c>
      <c r="M31">
        <v>21</v>
      </c>
      <c r="N31">
        <v>0</v>
      </c>
      <c r="O31">
        <v>0</v>
      </c>
      <c r="P31">
        <v>13</v>
      </c>
      <c r="Q31">
        <v>0</v>
      </c>
      <c r="R31">
        <v>1</v>
      </c>
      <c r="S31" s="6">
        <f>SUM(L31:R31)</f>
        <v>46</v>
      </c>
    </row>
    <row r="32" spans="1:19" x14ac:dyDescent="0.35">
      <c r="A32" t="s">
        <v>27</v>
      </c>
      <c r="B32">
        <v>8</v>
      </c>
      <c r="C32">
        <v>6</v>
      </c>
      <c r="E32">
        <v>0</v>
      </c>
      <c r="F32">
        <v>0</v>
      </c>
      <c r="G32">
        <v>0</v>
      </c>
      <c r="H32">
        <v>0</v>
      </c>
      <c r="I32" s="6">
        <f>SUM(B32:H32)</f>
        <v>14</v>
      </c>
      <c r="K32" t="s">
        <v>27</v>
      </c>
      <c r="L32">
        <v>3</v>
      </c>
      <c r="M32">
        <v>3</v>
      </c>
      <c r="N32">
        <v>0</v>
      </c>
      <c r="O32">
        <v>0</v>
      </c>
      <c r="P32">
        <v>3</v>
      </c>
      <c r="Q32">
        <v>3</v>
      </c>
      <c r="R32">
        <v>0</v>
      </c>
      <c r="S32" s="6">
        <f>SUM(L32:R32)</f>
        <v>12</v>
      </c>
    </row>
    <row r="33" spans="1:19" x14ac:dyDescent="0.35">
      <c r="A33" t="s">
        <v>54</v>
      </c>
      <c r="B33">
        <v>0</v>
      </c>
      <c r="C33">
        <v>0</v>
      </c>
      <c r="D33">
        <v>0</v>
      </c>
      <c r="E33">
        <v>0</v>
      </c>
      <c r="F33">
        <v>0</v>
      </c>
      <c r="G33">
        <v>0</v>
      </c>
      <c r="H33">
        <v>0</v>
      </c>
      <c r="I33" s="6">
        <f>SUM(B33:H33)</f>
        <v>0</v>
      </c>
      <c r="K33" t="s">
        <v>54</v>
      </c>
      <c r="L33">
        <v>0</v>
      </c>
      <c r="M33">
        <v>0</v>
      </c>
      <c r="N33">
        <v>0</v>
      </c>
      <c r="O33">
        <v>0</v>
      </c>
      <c r="P33">
        <v>0</v>
      </c>
      <c r="Q33">
        <v>0</v>
      </c>
      <c r="R33">
        <v>0</v>
      </c>
      <c r="S33" s="6">
        <f>SUM(L33:R33)</f>
        <v>0</v>
      </c>
    </row>
    <row r="34" spans="1:19" x14ac:dyDescent="0.35">
      <c r="B34" s="6">
        <f t="shared" ref="B34:H34" si="9">SUM(B30:B33)</f>
        <v>26</v>
      </c>
      <c r="C34" s="6">
        <f t="shared" si="9"/>
        <v>52</v>
      </c>
      <c r="D34" s="6">
        <f t="shared" si="9"/>
        <v>0</v>
      </c>
      <c r="E34" s="6">
        <f t="shared" si="9"/>
        <v>0</v>
      </c>
      <c r="F34" s="6">
        <f t="shared" si="9"/>
        <v>11</v>
      </c>
      <c r="G34" s="6">
        <f t="shared" si="9"/>
        <v>16</v>
      </c>
      <c r="H34" s="6">
        <f t="shared" si="9"/>
        <v>2</v>
      </c>
      <c r="I34" s="6">
        <f>SUM(B34:H34)</f>
        <v>107</v>
      </c>
      <c r="L34" s="6">
        <f t="shared" ref="L34:R34" si="10">SUM(L30:L33)</f>
        <v>22</v>
      </c>
      <c r="M34" s="6">
        <f t="shared" si="10"/>
        <v>53</v>
      </c>
      <c r="N34" s="6">
        <f t="shared" si="10"/>
        <v>0</v>
      </c>
      <c r="O34" s="6">
        <f t="shared" si="10"/>
        <v>0</v>
      </c>
      <c r="P34" s="6">
        <f t="shared" si="10"/>
        <v>16</v>
      </c>
      <c r="Q34" s="6">
        <f t="shared" si="10"/>
        <v>4</v>
      </c>
      <c r="R34" s="6">
        <f t="shared" si="10"/>
        <v>1</v>
      </c>
      <c r="S34" s="6">
        <f>SUM(L34:R34)</f>
        <v>96</v>
      </c>
    </row>
    <row r="37" spans="1:19" x14ac:dyDescent="0.35">
      <c r="A37" t="s">
        <v>59</v>
      </c>
      <c r="K37" t="s">
        <v>59</v>
      </c>
    </row>
    <row r="38" spans="1:19" x14ac:dyDescent="0.35">
      <c r="B38" t="s">
        <v>18</v>
      </c>
      <c r="C38" t="s">
        <v>19</v>
      </c>
      <c r="D38" t="s">
        <v>20</v>
      </c>
      <c r="E38" t="s">
        <v>21</v>
      </c>
      <c r="F38" t="s">
        <v>22</v>
      </c>
      <c r="G38" t="s">
        <v>23</v>
      </c>
      <c r="H38" t="s">
        <v>24</v>
      </c>
      <c r="L38" t="s">
        <v>18</v>
      </c>
      <c r="M38" t="s">
        <v>19</v>
      </c>
      <c r="N38" t="s">
        <v>20</v>
      </c>
      <c r="O38" t="s">
        <v>21</v>
      </c>
      <c r="P38" t="s">
        <v>22</v>
      </c>
      <c r="Q38" t="s">
        <v>23</v>
      </c>
      <c r="R38" t="s">
        <v>24</v>
      </c>
    </row>
    <row r="39" spans="1:19" x14ac:dyDescent="0.35">
      <c r="A39" t="s">
        <v>26</v>
      </c>
      <c r="B39">
        <v>14</v>
      </c>
      <c r="C39">
        <v>11</v>
      </c>
      <c r="D39">
        <v>0</v>
      </c>
      <c r="E39">
        <v>0</v>
      </c>
      <c r="F39">
        <v>5</v>
      </c>
      <c r="G39">
        <v>10</v>
      </c>
      <c r="H39">
        <v>5</v>
      </c>
      <c r="I39" s="6">
        <f>SUM(B39:H39)</f>
        <v>45</v>
      </c>
      <c r="K39" t="s">
        <v>26</v>
      </c>
      <c r="L39">
        <v>7</v>
      </c>
      <c r="M39">
        <v>18</v>
      </c>
      <c r="N39">
        <v>0</v>
      </c>
      <c r="O39">
        <v>0</v>
      </c>
      <c r="P39">
        <v>3</v>
      </c>
      <c r="Q39">
        <v>7</v>
      </c>
      <c r="R39">
        <v>0</v>
      </c>
      <c r="S39" s="6">
        <f>SUM(L39:R39)</f>
        <v>35</v>
      </c>
    </row>
    <row r="40" spans="1:19" x14ac:dyDescent="0.35">
      <c r="A40" t="s">
        <v>28</v>
      </c>
      <c r="B40">
        <v>10</v>
      </c>
      <c r="C40">
        <v>35</v>
      </c>
      <c r="D40">
        <v>0</v>
      </c>
      <c r="E40">
        <v>0</v>
      </c>
      <c r="F40">
        <v>8</v>
      </c>
      <c r="G40">
        <v>5</v>
      </c>
      <c r="H40">
        <v>1</v>
      </c>
      <c r="I40" s="6">
        <f>SUM(B40:H40)</f>
        <v>59</v>
      </c>
      <c r="K40" t="s">
        <v>28</v>
      </c>
      <c r="L40">
        <v>0</v>
      </c>
      <c r="M40">
        <v>6</v>
      </c>
      <c r="N40">
        <v>0</v>
      </c>
      <c r="O40">
        <v>1</v>
      </c>
      <c r="P40">
        <v>9</v>
      </c>
      <c r="Q40">
        <v>6</v>
      </c>
      <c r="R40">
        <v>2</v>
      </c>
      <c r="S40" s="6">
        <f>SUM(L40:R40)</f>
        <v>24</v>
      </c>
    </row>
    <row r="41" spans="1:19" x14ac:dyDescent="0.35">
      <c r="A41" t="s">
        <v>27</v>
      </c>
      <c r="B41">
        <v>0</v>
      </c>
      <c r="C41">
        <v>0</v>
      </c>
      <c r="D41">
        <v>0</v>
      </c>
      <c r="E41">
        <v>0</v>
      </c>
      <c r="F41">
        <v>9</v>
      </c>
      <c r="G41">
        <v>3</v>
      </c>
      <c r="H41">
        <v>2</v>
      </c>
      <c r="I41" s="6">
        <f>SUM(B41:H41)</f>
        <v>14</v>
      </c>
      <c r="K41" t="s">
        <v>27</v>
      </c>
      <c r="L41">
        <v>0</v>
      </c>
      <c r="M41">
        <v>0</v>
      </c>
      <c r="N41">
        <v>0</v>
      </c>
      <c r="O41">
        <v>0</v>
      </c>
      <c r="P41">
        <v>1</v>
      </c>
      <c r="Q41">
        <v>0</v>
      </c>
      <c r="R41">
        <v>0</v>
      </c>
      <c r="S41" s="6">
        <f>SUM(L41:R41)</f>
        <v>1</v>
      </c>
    </row>
    <row r="42" spans="1:19" x14ac:dyDescent="0.35">
      <c r="A42" t="s">
        <v>54</v>
      </c>
      <c r="B42">
        <v>0</v>
      </c>
      <c r="C42">
        <v>0</v>
      </c>
      <c r="D42">
        <v>0</v>
      </c>
      <c r="E42">
        <v>0</v>
      </c>
      <c r="F42">
        <v>0</v>
      </c>
      <c r="G42">
        <v>0</v>
      </c>
      <c r="H42">
        <v>0</v>
      </c>
      <c r="I42" s="6">
        <f>SUM(B42:H42)</f>
        <v>0</v>
      </c>
      <c r="K42" t="s">
        <v>54</v>
      </c>
      <c r="L42">
        <v>0</v>
      </c>
      <c r="M42">
        <v>0</v>
      </c>
      <c r="N42">
        <v>0</v>
      </c>
      <c r="O42">
        <v>0</v>
      </c>
      <c r="P42">
        <v>0</v>
      </c>
      <c r="Q42">
        <v>0</v>
      </c>
      <c r="R42">
        <v>0</v>
      </c>
      <c r="S42" s="6">
        <f>SUM(L42:R42)</f>
        <v>0</v>
      </c>
    </row>
    <row r="43" spans="1:19" x14ac:dyDescent="0.35">
      <c r="B43" s="6">
        <f t="shared" ref="B43:H43" si="11">SUM(B39:B42)</f>
        <v>24</v>
      </c>
      <c r="C43" s="6">
        <f t="shared" si="11"/>
        <v>46</v>
      </c>
      <c r="D43" s="6">
        <f t="shared" si="11"/>
        <v>0</v>
      </c>
      <c r="E43" s="6">
        <f t="shared" si="11"/>
        <v>0</v>
      </c>
      <c r="F43" s="6">
        <f t="shared" si="11"/>
        <v>22</v>
      </c>
      <c r="G43" s="6">
        <f t="shared" si="11"/>
        <v>18</v>
      </c>
      <c r="H43" s="6">
        <f t="shared" si="11"/>
        <v>8</v>
      </c>
      <c r="I43" s="6">
        <f>SUM(B43:H43)</f>
        <v>118</v>
      </c>
      <c r="L43" s="6">
        <f t="shared" ref="L43:R43" si="12">SUM(L39:L42)</f>
        <v>7</v>
      </c>
      <c r="M43" s="6">
        <f t="shared" si="12"/>
        <v>24</v>
      </c>
      <c r="N43" s="6">
        <f t="shared" si="12"/>
        <v>0</v>
      </c>
      <c r="O43" s="6">
        <f t="shared" si="12"/>
        <v>1</v>
      </c>
      <c r="P43" s="6">
        <f t="shared" si="12"/>
        <v>13</v>
      </c>
      <c r="Q43" s="6">
        <f t="shared" si="12"/>
        <v>13</v>
      </c>
      <c r="R43" s="6">
        <f t="shared" si="12"/>
        <v>2</v>
      </c>
      <c r="S43" s="6">
        <f>SUM(L43:R43)</f>
        <v>60</v>
      </c>
    </row>
    <row r="45" spans="1:19" x14ac:dyDescent="0.35">
      <c r="I45" s="1">
        <f>I18+I26+I34+I43</f>
        <v>403</v>
      </c>
      <c r="S45" s="1">
        <f>S18+S26+S34+S43</f>
        <v>249</v>
      </c>
    </row>
  </sheetData>
  <mergeCells count="2">
    <mergeCell ref="A1:K1"/>
    <mergeCell ref="U4:V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9001F-671E-49D2-B32F-07BC60D26A29}">
  <dimension ref="A1:AC55"/>
  <sheetViews>
    <sheetView topLeftCell="J1" workbookViewId="0">
      <selection activeCell="I3" sqref="I3"/>
    </sheetView>
  </sheetViews>
  <sheetFormatPr defaultRowHeight="15.5" x14ac:dyDescent="0.35"/>
  <cols>
    <col min="1" max="1" width="18.765625" bestFit="1" customWidth="1"/>
    <col min="2" max="3" width="4.3046875" bestFit="1" customWidth="1"/>
    <col min="4" max="4" width="4.3046875" customWidth="1"/>
    <col min="5" max="7" width="4.4609375" bestFit="1" customWidth="1"/>
    <col min="8" max="8" width="5.69140625" bestFit="1" customWidth="1"/>
    <col min="9" max="9" width="8.69140625" customWidth="1"/>
    <col min="11" max="11" width="18.765625" bestFit="1" customWidth="1"/>
    <col min="12" max="12" width="4.3046875" bestFit="1" customWidth="1"/>
    <col min="13" max="13" width="4.84375" bestFit="1" customWidth="1"/>
    <col min="14" max="14" width="5.53515625" bestFit="1" customWidth="1"/>
    <col min="15" max="18" width="4.4609375" bestFit="1" customWidth="1"/>
    <col min="21" max="21" width="18.765625" bestFit="1" customWidth="1"/>
    <col min="22" max="23" width="4.3046875" customWidth="1"/>
    <col min="24" max="24" width="4.3046875" bestFit="1" customWidth="1"/>
    <col min="25" max="27" width="4.4609375" bestFit="1" customWidth="1"/>
    <col min="28" max="28" width="6.23046875" bestFit="1" customWidth="1"/>
  </cols>
  <sheetData>
    <row r="1" spans="1:29" ht="23" x14ac:dyDescent="0.5">
      <c r="A1" s="17" t="s">
        <v>0</v>
      </c>
      <c r="B1" s="17"/>
      <c r="C1" s="17"/>
      <c r="D1" s="17"/>
      <c r="E1" s="17"/>
      <c r="F1" s="17"/>
      <c r="G1" s="17"/>
      <c r="H1" s="17"/>
      <c r="I1" s="17"/>
      <c r="J1" s="17"/>
      <c r="K1" s="17"/>
    </row>
    <row r="2" spans="1:29" ht="18" x14ac:dyDescent="0.4">
      <c r="A2" s="3" t="s">
        <v>74</v>
      </c>
    </row>
    <row r="4" spans="1:29" x14ac:dyDescent="0.35">
      <c r="A4" s="4" t="s">
        <v>14</v>
      </c>
      <c r="K4" s="4" t="s">
        <v>15</v>
      </c>
      <c r="U4" s="18" t="s">
        <v>52</v>
      </c>
      <c r="V4" s="18"/>
    </row>
    <row r="5" spans="1:29" x14ac:dyDescent="0.35">
      <c r="B5" t="s">
        <v>18</v>
      </c>
      <c r="C5" t="s">
        <v>19</v>
      </c>
      <c r="D5" t="s">
        <v>20</v>
      </c>
      <c r="E5" t="s">
        <v>21</v>
      </c>
      <c r="F5" t="s">
        <v>22</v>
      </c>
      <c r="G5" t="s">
        <v>23</v>
      </c>
      <c r="H5" t="s">
        <v>24</v>
      </c>
      <c r="L5" t="s">
        <v>18</v>
      </c>
      <c r="M5" t="s">
        <v>19</v>
      </c>
      <c r="N5" t="s">
        <v>20</v>
      </c>
      <c r="O5" t="s">
        <v>21</v>
      </c>
      <c r="P5" t="s">
        <v>22</v>
      </c>
      <c r="Q5" t="s">
        <v>23</v>
      </c>
      <c r="R5" t="s">
        <v>24</v>
      </c>
      <c r="V5" t="s">
        <v>18</v>
      </c>
      <c r="W5" t="s">
        <v>19</v>
      </c>
      <c r="X5" t="s">
        <v>20</v>
      </c>
      <c r="Y5" t="s">
        <v>21</v>
      </c>
      <c r="Z5" t="s">
        <v>22</v>
      </c>
      <c r="AA5" t="s">
        <v>23</v>
      </c>
      <c r="AB5" t="s">
        <v>53</v>
      </c>
    </row>
    <row r="6" spans="1:29" x14ac:dyDescent="0.35">
      <c r="A6" t="s">
        <v>26</v>
      </c>
      <c r="B6">
        <f t="shared" ref="B6:H8" si="0">B16+B26+B36+B47</f>
        <v>0</v>
      </c>
      <c r="C6">
        <f t="shared" si="0"/>
        <v>0</v>
      </c>
      <c r="D6">
        <f t="shared" si="0"/>
        <v>0</v>
      </c>
      <c r="E6">
        <f t="shared" si="0"/>
        <v>0</v>
      </c>
      <c r="F6">
        <f t="shared" si="0"/>
        <v>0</v>
      </c>
      <c r="G6">
        <f t="shared" si="0"/>
        <v>0</v>
      </c>
      <c r="H6">
        <f t="shared" si="0"/>
        <v>0</v>
      </c>
      <c r="I6" s="6">
        <f t="shared" ref="I6:I12" si="1">SUM(B6:H6)</f>
        <v>0</v>
      </c>
      <c r="K6" t="s">
        <v>26</v>
      </c>
      <c r="L6">
        <f t="shared" ref="L6:R8" si="2">L16+L26+L36+L47</f>
        <v>0</v>
      </c>
      <c r="M6">
        <f t="shared" si="2"/>
        <v>0</v>
      </c>
      <c r="N6">
        <f t="shared" si="2"/>
        <v>0</v>
      </c>
      <c r="O6">
        <f t="shared" si="2"/>
        <v>0</v>
      </c>
      <c r="P6">
        <f t="shared" si="2"/>
        <v>0</v>
      </c>
      <c r="Q6">
        <f t="shared" si="2"/>
        <v>0</v>
      </c>
      <c r="R6">
        <f t="shared" si="2"/>
        <v>0</v>
      </c>
      <c r="S6" s="6">
        <f t="shared" ref="S6:S12" si="3">SUM(L6:R6)</f>
        <v>0</v>
      </c>
      <c r="U6" t="s">
        <v>26</v>
      </c>
      <c r="V6">
        <v>0</v>
      </c>
      <c r="W6">
        <v>0</v>
      </c>
      <c r="X6">
        <v>0</v>
      </c>
      <c r="Y6">
        <v>0</v>
      </c>
      <c r="Z6">
        <v>0</v>
      </c>
      <c r="AA6">
        <v>0</v>
      </c>
      <c r="AB6">
        <v>0</v>
      </c>
      <c r="AC6" s="6">
        <f t="shared" ref="AC6:AC12" si="4">SUM(V6:AB6)</f>
        <v>0</v>
      </c>
    </row>
    <row r="7" spans="1:29" x14ac:dyDescent="0.35">
      <c r="A7" t="s">
        <v>28</v>
      </c>
      <c r="B7">
        <f t="shared" si="0"/>
        <v>0</v>
      </c>
      <c r="C7">
        <f t="shared" si="0"/>
        <v>0</v>
      </c>
      <c r="D7">
        <f t="shared" si="0"/>
        <v>0</v>
      </c>
      <c r="E7">
        <f t="shared" si="0"/>
        <v>0</v>
      </c>
      <c r="F7">
        <f t="shared" si="0"/>
        <v>0</v>
      </c>
      <c r="G7">
        <f t="shared" si="0"/>
        <v>0</v>
      </c>
      <c r="H7">
        <f t="shared" si="0"/>
        <v>0</v>
      </c>
      <c r="I7" s="6">
        <f t="shared" si="1"/>
        <v>0</v>
      </c>
      <c r="K7" t="s">
        <v>28</v>
      </c>
      <c r="L7">
        <f t="shared" si="2"/>
        <v>0</v>
      </c>
      <c r="M7">
        <f t="shared" si="2"/>
        <v>0</v>
      </c>
      <c r="N7">
        <f t="shared" si="2"/>
        <v>0</v>
      </c>
      <c r="O7">
        <f t="shared" si="2"/>
        <v>0</v>
      </c>
      <c r="P7">
        <f t="shared" si="2"/>
        <v>0</v>
      </c>
      <c r="Q7">
        <f t="shared" si="2"/>
        <v>0</v>
      </c>
      <c r="R7">
        <f t="shared" si="2"/>
        <v>0</v>
      </c>
      <c r="S7" s="6">
        <f t="shared" si="3"/>
        <v>0</v>
      </c>
      <c r="U7" t="s">
        <v>28</v>
      </c>
      <c r="V7">
        <v>0</v>
      </c>
      <c r="W7">
        <v>0</v>
      </c>
      <c r="X7">
        <v>0</v>
      </c>
      <c r="Y7">
        <v>0</v>
      </c>
      <c r="Z7">
        <v>0</v>
      </c>
      <c r="AA7">
        <v>0</v>
      </c>
      <c r="AB7">
        <v>0</v>
      </c>
      <c r="AC7" s="6">
        <f t="shared" si="4"/>
        <v>0</v>
      </c>
    </row>
    <row r="8" spans="1:29" x14ac:dyDescent="0.35">
      <c r="A8" t="s">
        <v>27</v>
      </c>
      <c r="B8">
        <f t="shared" si="0"/>
        <v>0</v>
      </c>
      <c r="C8">
        <f t="shared" si="0"/>
        <v>0</v>
      </c>
      <c r="D8">
        <f t="shared" si="0"/>
        <v>0</v>
      </c>
      <c r="E8">
        <f t="shared" si="0"/>
        <v>0</v>
      </c>
      <c r="F8">
        <f t="shared" si="0"/>
        <v>0</v>
      </c>
      <c r="G8">
        <f t="shared" si="0"/>
        <v>0</v>
      </c>
      <c r="H8">
        <f t="shared" si="0"/>
        <v>0</v>
      </c>
      <c r="I8" s="6">
        <f t="shared" si="1"/>
        <v>0</v>
      </c>
      <c r="K8" t="s">
        <v>27</v>
      </c>
      <c r="L8">
        <f t="shared" si="2"/>
        <v>0</v>
      </c>
      <c r="M8">
        <f t="shared" si="2"/>
        <v>0</v>
      </c>
      <c r="N8">
        <f t="shared" si="2"/>
        <v>0</v>
      </c>
      <c r="O8">
        <f t="shared" si="2"/>
        <v>0</v>
      </c>
      <c r="P8">
        <f t="shared" si="2"/>
        <v>0</v>
      </c>
      <c r="Q8">
        <f t="shared" si="2"/>
        <v>0</v>
      </c>
      <c r="R8">
        <f t="shared" si="2"/>
        <v>0</v>
      </c>
      <c r="S8" s="6">
        <f t="shared" si="3"/>
        <v>0</v>
      </c>
      <c r="U8" t="s">
        <v>27</v>
      </c>
      <c r="V8">
        <v>0</v>
      </c>
      <c r="W8">
        <v>0</v>
      </c>
      <c r="X8">
        <v>0</v>
      </c>
      <c r="Y8">
        <v>0</v>
      </c>
      <c r="Z8">
        <v>0</v>
      </c>
      <c r="AA8">
        <v>0</v>
      </c>
      <c r="AB8">
        <v>0</v>
      </c>
      <c r="AC8" s="6">
        <f t="shared" si="4"/>
        <v>0</v>
      </c>
    </row>
    <row r="9" spans="1:29" x14ac:dyDescent="0.35">
      <c r="A9" t="s">
        <v>29</v>
      </c>
      <c r="B9">
        <v>0</v>
      </c>
      <c r="C9">
        <v>0</v>
      </c>
      <c r="D9">
        <v>0</v>
      </c>
      <c r="E9">
        <v>0</v>
      </c>
      <c r="F9">
        <v>0</v>
      </c>
      <c r="G9">
        <v>0</v>
      </c>
      <c r="H9">
        <v>0</v>
      </c>
      <c r="I9" s="6">
        <f t="shared" si="1"/>
        <v>0</v>
      </c>
      <c r="K9" t="s">
        <v>29</v>
      </c>
      <c r="L9">
        <v>0</v>
      </c>
      <c r="M9">
        <v>0</v>
      </c>
      <c r="N9">
        <v>0</v>
      </c>
      <c r="O9">
        <v>0</v>
      </c>
      <c r="P9">
        <v>0</v>
      </c>
      <c r="Q9">
        <v>0</v>
      </c>
      <c r="R9">
        <v>0</v>
      </c>
      <c r="S9" s="6">
        <f t="shared" si="3"/>
        <v>0</v>
      </c>
      <c r="U9" t="s">
        <v>29</v>
      </c>
      <c r="V9">
        <v>0</v>
      </c>
      <c r="W9">
        <v>0</v>
      </c>
      <c r="X9">
        <v>0</v>
      </c>
      <c r="Y9">
        <v>0</v>
      </c>
      <c r="Z9">
        <v>0</v>
      </c>
      <c r="AA9">
        <v>0</v>
      </c>
      <c r="AB9">
        <v>0</v>
      </c>
      <c r="AC9" s="6">
        <f t="shared" si="4"/>
        <v>0</v>
      </c>
    </row>
    <row r="10" spans="1:29" x14ac:dyDescent="0.35">
      <c r="A10" t="s">
        <v>30</v>
      </c>
      <c r="B10">
        <v>0</v>
      </c>
      <c r="C10">
        <v>0</v>
      </c>
      <c r="D10">
        <v>0</v>
      </c>
      <c r="E10">
        <v>0</v>
      </c>
      <c r="F10">
        <v>0</v>
      </c>
      <c r="G10">
        <v>0</v>
      </c>
      <c r="H10">
        <v>0</v>
      </c>
      <c r="I10" s="6">
        <f t="shared" si="1"/>
        <v>0</v>
      </c>
      <c r="K10" t="s">
        <v>30</v>
      </c>
      <c r="L10">
        <v>0</v>
      </c>
      <c r="M10">
        <v>0</v>
      </c>
      <c r="N10">
        <v>0</v>
      </c>
      <c r="O10">
        <v>0</v>
      </c>
      <c r="P10">
        <v>0</v>
      </c>
      <c r="Q10">
        <v>0</v>
      </c>
      <c r="R10">
        <v>0</v>
      </c>
      <c r="S10" s="6">
        <f t="shared" si="3"/>
        <v>0</v>
      </c>
      <c r="U10" t="s">
        <v>30</v>
      </c>
      <c r="V10">
        <v>0</v>
      </c>
      <c r="W10">
        <v>0</v>
      </c>
      <c r="X10">
        <v>0</v>
      </c>
      <c r="Y10">
        <v>0</v>
      </c>
      <c r="Z10">
        <v>0</v>
      </c>
      <c r="AA10">
        <v>0</v>
      </c>
      <c r="AB10">
        <v>0</v>
      </c>
      <c r="AC10" s="6">
        <f t="shared" si="4"/>
        <v>0</v>
      </c>
    </row>
    <row r="11" spans="1:29" x14ac:dyDescent="0.35">
      <c r="A11" t="s">
        <v>54</v>
      </c>
      <c r="B11">
        <f t="shared" ref="B11:H11" si="5">B21+B31+B41+B52</f>
        <v>0</v>
      </c>
      <c r="C11">
        <f t="shared" si="5"/>
        <v>0</v>
      </c>
      <c r="D11">
        <f t="shared" si="5"/>
        <v>0</v>
      </c>
      <c r="E11">
        <f t="shared" si="5"/>
        <v>0</v>
      </c>
      <c r="F11">
        <f t="shared" si="5"/>
        <v>0</v>
      </c>
      <c r="G11">
        <f t="shared" si="5"/>
        <v>0</v>
      </c>
      <c r="H11">
        <f t="shared" si="5"/>
        <v>0</v>
      </c>
      <c r="I11" s="6">
        <f t="shared" si="1"/>
        <v>0</v>
      </c>
      <c r="K11" t="s">
        <v>54</v>
      </c>
      <c r="L11">
        <f t="shared" ref="L11:R11" si="6">L21+L31+L41+L52</f>
        <v>0</v>
      </c>
      <c r="M11">
        <f t="shared" si="6"/>
        <v>0</v>
      </c>
      <c r="N11">
        <f t="shared" si="6"/>
        <v>0</v>
      </c>
      <c r="O11">
        <f t="shared" si="6"/>
        <v>0</v>
      </c>
      <c r="P11">
        <f t="shared" si="6"/>
        <v>0</v>
      </c>
      <c r="Q11">
        <f t="shared" si="6"/>
        <v>0</v>
      </c>
      <c r="R11">
        <f t="shared" si="6"/>
        <v>0</v>
      </c>
      <c r="S11" s="6">
        <f t="shared" si="3"/>
        <v>0</v>
      </c>
      <c r="U11" t="s">
        <v>54</v>
      </c>
      <c r="V11">
        <v>0</v>
      </c>
      <c r="W11">
        <v>0</v>
      </c>
      <c r="X11">
        <v>0</v>
      </c>
      <c r="Y11">
        <v>0</v>
      </c>
      <c r="Z11">
        <v>0</v>
      </c>
      <c r="AA11">
        <v>0</v>
      </c>
      <c r="AB11">
        <v>0</v>
      </c>
      <c r="AC11" s="6">
        <f t="shared" si="4"/>
        <v>0</v>
      </c>
    </row>
    <row r="12" spans="1:29" x14ac:dyDescent="0.35">
      <c r="B12" s="6">
        <f t="shared" ref="B12:H12" si="7">SUM(B6:B11)</f>
        <v>0</v>
      </c>
      <c r="C12" s="6">
        <f t="shared" si="7"/>
        <v>0</v>
      </c>
      <c r="D12" s="6">
        <f t="shared" si="7"/>
        <v>0</v>
      </c>
      <c r="E12" s="6">
        <f t="shared" si="7"/>
        <v>0</v>
      </c>
      <c r="F12" s="6">
        <f t="shared" si="7"/>
        <v>0</v>
      </c>
      <c r="G12" s="6">
        <f t="shared" si="7"/>
        <v>0</v>
      </c>
      <c r="H12" s="6">
        <f t="shared" si="7"/>
        <v>0</v>
      </c>
      <c r="I12" s="7">
        <f t="shared" si="1"/>
        <v>0</v>
      </c>
      <c r="L12" s="6">
        <f t="shared" ref="L12:R12" si="8">SUM(L6:L11)</f>
        <v>0</v>
      </c>
      <c r="M12" s="6">
        <f t="shared" si="8"/>
        <v>0</v>
      </c>
      <c r="N12" s="6">
        <f t="shared" si="8"/>
        <v>0</v>
      </c>
      <c r="O12" s="6">
        <f t="shared" si="8"/>
        <v>0</v>
      </c>
      <c r="P12" s="6">
        <f t="shared" si="8"/>
        <v>0</v>
      </c>
      <c r="Q12" s="6">
        <f t="shared" si="8"/>
        <v>0</v>
      </c>
      <c r="R12" s="6">
        <f t="shared" si="8"/>
        <v>0</v>
      </c>
      <c r="S12" s="7">
        <f t="shared" si="3"/>
        <v>0</v>
      </c>
      <c r="V12" s="6">
        <f t="shared" ref="V12:AB12" si="9">SUM(V6:V11)</f>
        <v>0</v>
      </c>
      <c r="W12" s="6">
        <f t="shared" si="9"/>
        <v>0</v>
      </c>
      <c r="X12" s="6">
        <f t="shared" si="9"/>
        <v>0</v>
      </c>
      <c r="Y12" s="6">
        <f t="shared" si="9"/>
        <v>0</v>
      </c>
      <c r="Z12" s="6">
        <f t="shared" si="9"/>
        <v>0</v>
      </c>
      <c r="AA12" s="6">
        <f t="shared" si="9"/>
        <v>0</v>
      </c>
      <c r="AB12" s="6">
        <f t="shared" si="9"/>
        <v>0</v>
      </c>
      <c r="AC12" s="7">
        <f t="shared" si="4"/>
        <v>0</v>
      </c>
    </row>
    <row r="14" spans="1:29" x14ac:dyDescent="0.35">
      <c r="A14" t="s">
        <v>55</v>
      </c>
      <c r="K14" t="s">
        <v>55</v>
      </c>
    </row>
    <row r="15" spans="1:29" x14ac:dyDescent="0.35">
      <c r="B15" t="s">
        <v>18</v>
      </c>
      <c r="C15" t="s">
        <v>19</v>
      </c>
      <c r="D15" t="s">
        <v>20</v>
      </c>
      <c r="E15" t="s">
        <v>21</v>
      </c>
      <c r="F15" t="s">
        <v>22</v>
      </c>
      <c r="G15" t="s">
        <v>23</v>
      </c>
      <c r="H15" t="s">
        <v>24</v>
      </c>
      <c r="L15" t="s">
        <v>18</v>
      </c>
      <c r="M15" t="s">
        <v>19</v>
      </c>
      <c r="N15" t="s">
        <v>20</v>
      </c>
      <c r="O15" t="s">
        <v>21</v>
      </c>
      <c r="P15" t="s">
        <v>22</v>
      </c>
      <c r="Q15" t="s">
        <v>23</v>
      </c>
      <c r="R15" t="s">
        <v>24</v>
      </c>
    </row>
    <row r="16" spans="1:29" x14ac:dyDescent="0.35">
      <c r="A16" t="s">
        <v>26</v>
      </c>
      <c r="B16">
        <v>0</v>
      </c>
      <c r="C16">
        <v>0</v>
      </c>
      <c r="D16">
        <v>0</v>
      </c>
      <c r="E16">
        <v>0</v>
      </c>
      <c r="F16">
        <v>0</v>
      </c>
      <c r="G16">
        <v>0</v>
      </c>
      <c r="H16">
        <v>0</v>
      </c>
      <c r="I16" s="6">
        <f t="shared" ref="I16:I22" si="10">SUM(B16:H16)</f>
        <v>0</v>
      </c>
      <c r="K16" t="s">
        <v>26</v>
      </c>
      <c r="L16">
        <v>0</v>
      </c>
      <c r="M16">
        <v>0</v>
      </c>
      <c r="N16">
        <v>0</v>
      </c>
      <c r="O16">
        <v>0</v>
      </c>
      <c r="P16">
        <v>0</v>
      </c>
      <c r="Q16">
        <v>0</v>
      </c>
      <c r="R16">
        <v>0</v>
      </c>
      <c r="S16" s="6">
        <f t="shared" ref="S16:S22" si="11">SUM(L16:R16)</f>
        <v>0</v>
      </c>
    </row>
    <row r="17" spans="1:19" x14ac:dyDescent="0.35">
      <c r="A17" t="s">
        <v>28</v>
      </c>
      <c r="B17">
        <v>0</v>
      </c>
      <c r="C17">
        <v>0</v>
      </c>
      <c r="D17">
        <v>0</v>
      </c>
      <c r="E17">
        <v>0</v>
      </c>
      <c r="F17">
        <v>0</v>
      </c>
      <c r="G17">
        <v>0</v>
      </c>
      <c r="H17">
        <v>0</v>
      </c>
      <c r="I17" s="6">
        <f t="shared" si="10"/>
        <v>0</v>
      </c>
      <c r="K17" t="s">
        <v>28</v>
      </c>
      <c r="L17">
        <v>0</v>
      </c>
      <c r="M17">
        <v>0</v>
      </c>
      <c r="N17">
        <v>0</v>
      </c>
      <c r="O17">
        <v>0</v>
      </c>
      <c r="P17">
        <v>0</v>
      </c>
      <c r="Q17">
        <v>0</v>
      </c>
      <c r="R17">
        <v>0</v>
      </c>
      <c r="S17" s="6">
        <f t="shared" si="11"/>
        <v>0</v>
      </c>
    </row>
    <row r="18" spans="1:19" x14ac:dyDescent="0.35">
      <c r="A18" t="s">
        <v>27</v>
      </c>
      <c r="B18">
        <v>0</v>
      </c>
      <c r="C18">
        <v>0</v>
      </c>
      <c r="D18">
        <v>0</v>
      </c>
      <c r="E18">
        <v>0</v>
      </c>
      <c r="F18">
        <v>0</v>
      </c>
      <c r="G18">
        <v>0</v>
      </c>
      <c r="H18">
        <v>0</v>
      </c>
      <c r="I18" s="6">
        <f t="shared" si="10"/>
        <v>0</v>
      </c>
      <c r="K18" t="s">
        <v>27</v>
      </c>
      <c r="L18">
        <v>0</v>
      </c>
      <c r="M18">
        <v>0</v>
      </c>
      <c r="N18">
        <v>0</v>
      </c>
      <c r="O18">
        <v>0</v>
      </c>
      <c r="P18">
        <v>0</v>
      </c>
      <c r="Q18">
        <v>0</v>
      </c>
      <c r="R18">
        <v>0</v>
      </c>
      <c r="S18" s="6">
        <f t="shared" si="11"/>
        <v>0</v>
      </c>
    </row>
    <row r="19" spans="1:19" x14ac:dyDescent="0.35">
      <c r="A19" t="s">
        <v>29</v>
      </c>
      <c r="B19">
        <v>0</v>
      </c>
      <c r="C19">
        <v>0</v>
      </c>
      <c r="D19">
        <v>0</v>
      </c>
      <c r="E19">
        <v>0</v>
      </c>
      <c r="F19">
        <v>0</v>
      </c>
      <c r="G19">
        <v>0</v>
      </c>
      <c r="H19">
        <v>0</v>
      </c>
      <c r="I19" s="6">
        <f t="shared" si="10"/>
        <v>0</v>
      </c>
      <c r="K19" t="s">
        <v>29</v>
      </c>
      <c r="L19">
        <v>0</v>
      </c>
      <c r="M19">
        <v>0</v>
      </c>
      <c r="N19">
        <v>0</v>
      </c>
      <c r="O19">
        <v>0</v>
      </c>
      <c r="P19">
        <v>0</v>
      </c>
      <c r="Q19">
        <v>0</v>
      </c>
      <c r="R19">
        <v>0</v>
      </c>
      <c r="S19" s="6">
        <f t="shared" si="11"/>
        <v>0</v>
      </c>
    </row>
    <row r="20" spans="1:19" x14ac:dyDescent="0.35">
      <c r="A20" t="s">
        <v>30</v>
      </c>
      <c r="B20">
        <v>0</v>
      </c>
      <c r="C20">
        <v>0</v>
      </c>
      <c r="D20">
        <v>0</v>
      </c>
      <c r="E20">
        <v>0</v>
      </c>
      <c r="F20">
        <v>0</v>
      </c>
      <c r="G20">
        <v>0</v>
      </c>
      <c r="H20">
        <v>0</v>
      </c>
      <c r="I20" s="6">
        <f t="shared" si="10"/>
        <v>0</v>
      </c>
      <c r="K20" t="s">
        <v>30</v>
      </c>
      <c r="L20">
        <v>0</v>
      </c>
      <c r="M20">
        <v>0</v>
      </c>
      <c r="N20">
        <v>0</v>
      </c>
      <c r="O20">
        <v>0</v>
      </c>
      <c r="P20">
        <v>0</v>
      </c>
      <c r="Q20">
        <v>0</v>
      </c>
      <c r="R20">
        <v>0</v>
      </c>
      <c r="S20" s="6">
        <f t="shared" si="11"/>
        <v>0</v>
      </c>
    </row>
    <row r="21" spans="1:19" x14ac:dyDescent="0.35">
      <c r="A21" t="s">
        <v>54</v>
      </c>
      <c r="B21">
        <v>0</v>
      </c>
      <c r="C21">
        <v>0</v>
      </c>
      <c r="D21">
        <v>0</v>
      </c>
      <c r="E21">
        <v>0</v>
      </c>
      <c r="F21">
        <v>0</v>
      </c>
      <c r="G21">
        <v>0</v>
      </c>
      <c r="H21">
        <v>0</v>
      </c>
      <c r="I21" s="6">
        <f t="shared" si="10"/>
        <v>0</v>
      </c>
      <c r="K21" t="s">
        <v>54</v>
      </c>
      <c r="L21">
        <v>0</v>
      </c>
      <c r="M21">
        <v>0</v>
      </c>
      <c r="N21">
        <v>0</v>
      </c>
      <c r="O21">
        <v>0</v>
      </c>
      <c r="P21">
        <v>0</v>
      </c>
      <c r="Q21">
        <v>0</v>
      </c>
      <c r="R21">
        <v>0</v>
      </c>
      <c r="S21" s="6">
        <f t="shared" si="11"/>
        <v>0</v>
      </c>
    </row>
    <row r="22" spans="1:19" x14ac:dyDescent="0.35">
      <c r="B22" s="6">
        <f t="shared" ref="B22:H22" si="12">SUM(B16:B21)</f>
        <v>0</v>
      </c>
      <c r="C22" s="6">
        <f t="shared" si="12"/>
        <v>0</v>
      </c>
      <c r="D22" s="6">
        <f t="shared" si="12"/>
        <v>0</v>
      </c>
      <c r="E22" s="6">
        <f t="shared" si="12"/>
        <v>0</v>
      </c>
      <c r="F22" s="6">
        <f t="shared" si="12"/>
        <v>0</v>
      </c>
      <c r="G22" s="6">
        <f t="shared" si="12"/>
        <v>0</v>
      </c>
      <c r="H22" s="8">
        <f t="shared" si="12"/>
        <v>0</v>
      </c>
      <c r="I22" s="6">
        <f t="shared" si="10"/>
        <v>0</v>
      </c>
      <c r="L22" s="6">
        <f t="shared" ref="L22:R22" si="13">SUM(L16:L21)</f>
        <v>0</v>
      </c>
      <c r="M22" s="6">
        <f t="shared" si="13"/>
        <v>0</v>
      </c>
      <c r="N22" s="6">
        <f t="shared" si="13"/>
        <v>0</v>
      </c>
      <c r="O22" s="6">
        <f t="shared" si="13"/>
        <v>0</v>
      </c>
      <c r="P22" s="6">
        <f t="shared" si="13"/>
        <v>0</v>
      </c>
      <c r="Q22" s="6">
        <f t="shared" si="13"/>
        <v>0</v>
      </c>
      <c r="R22" s="6">
        <f t="shared" si="13"/>
        <v>0</v>
      </c>
      <c r="S22" s="6">
        <f t="shared" si="11"/>
        <v>0</v>
      </c>
    </row>
    <row r="24" spans="1:19" x14ac:dyDescent="0.35">
      <c r="A24" t="s">
        <v>56</v>
      </c>
      <c r="K24" t="s">
        <v>56</v>
      </c>
    </row>
    <row r="25" spans="1:19" x14ac:dyDescent="0.35">
      <c r="B25" t="s">
        <v>18</v>
      </c>
      <c r="C25" t="s">
        <v>19</v>
      </c>
      <c r="D25" t="s">
        <v>20</v>
      </c>
      <c r="E25" t="s">
        <v>21</v>
      </c>
      <c r="F25" t="s">
        <v>22</v>
      </c>
      <c r="G25" t="s">
        <v>23</v>
      </c>
      <c r="H25" t="s">
        <v>53</v>
      </c>
      <c r="L25" t="s">
        <v>18</v>
      </c>
      <c r="M25" t="s">
        <v>19</v>
      </c>
      <c r="N25" t="s">
        <v>20</v>
      </c>
      <c r="O25" t="s">
        <v>21</v>
      </c>
      <c r="P25" t="s">
        <v>22</v>
      </c>
      <c r="Q25" t="s">
        <v>23</v>
      </c>
      <c r="R25" t="s">
        <v>24</v>
      </c>
    </row>
    <row r="26" spans="1:19" x14ac:dyDescent="0.35">
      <c r="A26" t="s">
        <v>26</v>
      </c>
      <c r="B26">
        <v>0</v>
      </c>
      <c r="C26">
        <v>0</v>
      </c>
      <c r="D26">
        <v>0</v>
      </c>
      <c r="E26">
        <v>0</v>
      </c>
      <c r="F26">
        <v>0</v>
      </c>
      <c r="G26">
        <v>0</v>
      </c>
      <c r="H26">
        <v>0</v>
      </c>
      <c r="I26" s="6">
        <f t="shared" ref="I26:I32" si="14">SUM(B26:H26)</f>
        <v>0</v>
      </c>
      <c r="K26" t="s">
        <v>26</v>
      </c>
      <c r="L26">
        <v>0</v>
      </c>
      <c r="M26">
        <v>0</v>
      </c>
      <c r="N26">
        <v>0</v>
      </c>
      <c r="O26">
        <v>0</v>
      </c>
      <c r="P26">
        <v>0</v>
      </c>
      <c r="Q26">
        <v>0</v>
      </c>
      <c r="R26">
        <v>0</v>
      </c>
      <c r="S26" s="6">
        <f t="shared" ref="S26:S32" si="15">SUM(L26:R26)</f>
        <v>0</v>
      </c>
    </row>
    <row r="27" spans="1:19" x14ac:dyDescent="0.35">
      <c r="A27" t="s">
        <v>28</v>
      </c>
      <c r="B27">
        <v>0</v>
      </c>
      <c r="C27">
        <v>0</v>
      </c>
      <c r="D27">
        <v>0</v>
      </c>
      <c r="E27">
        <v>0</v>
      </c>
      <c r="F27">
        <v>0</v>
      </c>
      <c r="G27">
        <v>0</v>
      </c>
      <c r="H27">
        <v>0</v>
      </c>
      <c r="I27" s="6">
        <f t="shared" si="14"/>
        <v>0</v>
      </c>
      <c r="K27" t="s">
        <v>28</v>
      </c>
      <c r="L27">
        <v>0</v>
      </c>
      <c r="M27">
        <v>0</v>
      </c>
      <c r="N27">
        <v>0</v>
      </c>
      <c r="O27">
        <v>0</v>
      </c>
      <c r="P27">
        <v>0</v>
      </c>
      <c r="Q27">
        <v>0</v>
      </c>
      <c r="R27">
        <v>0</v>
      </c>
      <c r="S27" s="6">
        <f t="shared" si="15"/>
        <v>0</v>
      </c>
    </row>
    <row r="28" spans="1:19" x14ac:dyDescent="0.35">
      <c r="A28" t="s">
        <v>27</v>
      </c>
      <c r="B28">
        <v>0</v>
      </c>
      <c r="C28">
        <v>0</v>
      </c>
      <c r="D28">
        <v>0</v>
      </c>
      <c r="E28">
        <v>0</v>
      </c>
      <c r="F28">
        <v>0</v>
      </c>
      <c r="G28">
        <v>0</v>
      </c>
      <c r="H28">
        <v>0</v>
      </c>
      <c r="I28" s="6">
        <f t="shared" si="14"/>
        <v>0</v>
      </c>
      <c r="K28" t="s">
        <v>27</v>
      </c>
      <c r="L28">
        <v>0</v>
      </c>
      <c r="M28">
        <v>0</v>
      </c>
      <c r="N28">
        <v>0</v>
      </c>
      <c r="O28">
        <v>0</v>
      </c>
      <c r="P28">
        <v>0</v>
      </c>
      <c r="Q28">
        <v>0</v>
      </c>
      <c r="R28">
        <v>0</v>
      </c>
      <c r="S28" s="6">
        <f t="shared" si="15"/>
        <v>0</v>
      </c>
    </row>
    <row r="29" spans="1:19" x14ac:dyDescent="0.35">
      <c r="A29" t="s">
        <v>29</v>
      </c>
      <c r="B29">
        <v>0</v>
      </c>
      <c r="C29">
        <v>0</v>
      </c>
      <c r="D29">
        <v>0</v>
      </c>
      <c r="E29">
        <v>0</v>
      </c>
      <c r="F29">
        <v>0</v>
      </c>
      <c r="G29">
        <v>0</v>
      </c>
      <c r="H29">
        <v>0</v>
      </c>
      <c r="I29" s="6">
        <f t="shared" si="14"/>
        <v>0</v>
      </c>
      <c r="K29" t="s">
        <v>29</v>
      </c>
      <c r="L29">
        <v>0</v>
      </c>
      <c r="M29">
        <v>0</v>
      </c>
      <c r="N29">
        <v>0</v>
      </c>
      <c r="O29">
        <v>0</v>
      </c>
      <c r="P29">
        <v>0</v>
      </c>
      <c r="Q29">
        <v>0</v>
      </c>
      <c r="R29">
        <v>0</v>
      </c>
      <c r="S29" s="6">
        <f t="shared" si="15"/>
        <v>0</v>
      </c>
    </row>
    <row r="30" spans="1:19" x14ac:dyDescent="0.35">
      <c r="A30" t="s">
        <v>30</v>
      </c>
      <c r="B30">
        <v>0</v>
      </c>
      <c r="C30">
        <v>0</v>
      </c>
      <c r="D30">
        <v>0</v>
      </c>
      <c r="E30">
        <v>0</v>
      </c>
      <c r="F30">
        <v>0</v>
      </c>
      <c r="G30">
        <v>0</v>
      </c>
      <c r="H30">
        <v>0</v>
      </c>
      <c r="I30" s="6">
        <f t="shared" si="14"/>
        <v>0</v>
      </c>
      <c r="K30" t="s">
        <v>30</v>
      </c>
      <c r="L30">
        <v>0</v>
      </c>
      <c r="M30">
        <v>0</v>
      </c>
      <c r="N30">
        <v>0</v>
      </c>
      <c r="O30">
        <v>0</v>
      </c>
      <c r="P30">
        <v>0</v>
      </c>
      <c r="Q30">
        <v>0</v>
      </c>
      <c r="R30">
        <v>0</v>
      </c>
      <c r="S30" s="6">
        <f t="shared" si="15"/>
        <v>0</v>
      </c>
    </row>
    <row r="31" spans="1:19" x14ac:dyDescent="0.35">
      <c r="A31" t="s">
        <v>54</v>
      </c>
      <c r="B31">
        <v>0</v>
      </c>
      <c r="C31">
        <v>0</v>
      </c>
      <c r="D31">
        <v>0</v>
      </c>
      <c r="E31">
        <v>0</v>
      </c>
      <c r="F31">
        <v>0</v>
      </c>
      <c r="G31">
        <v>0</v>
      </c>
      <c r="H31">
        <v>0</v>
      </c>
      <c r="I31" s="6">
        <f t="shared" si="14"/>
        <v>0</v>
      </c>
      <c r="K31" t="s">
        <v>54</v>
      </c>
      <c r="L31">
        <v>0</v>
      </c>
      <c r="M31">
        <v>0</v>
      </c>
      <c r="N31">
        <v>0</v>
      </c>
      <c r="O31">
        <v>0</v>
      </c>
      <c r="P31">
        <v>0</v>
      </c>
      <c r="Q31">
        <v>0</v>
      </c>
      <c r="R31">
        <v>0</v>
      </c>
      <c r="S31" s="6">
        <f t="shared" si="15"/>
        <v>0</v>
      </c>
    </row>
    <row r="32" spans="1:19" x14ac:dyDescent="0.35">
      <c r="B32" s="6">
        <f t="shared" ref="B32:H32" si="16">SUM(B26:B31)</f>
        <v>0</v>
      </c>
      <c r="C32" s="6">
        <f t="shared" si="16"/>
        <v>0</v>
      </c>
      <c r="D32" s="6">
        <f t="shared" si="16"/>
        <v>0</v>
      </c>
      <c r="E32" s="6">
        <f t="shared" si="16"/>
        <v>0</v>
      </c>
      <c r="F32" s="6">
        <f t="shared" si="16"/>
        <v>0</v>
      </c>
      <c r="G32" s="6">
        <f t="shared" si="16"/>
        <v>0</v>
      </c>
      <c r="H32" s="6">
        <f t="shared" si="16"/>
        <v>0</v>
      </c>
      <c r="I32" s="6">
        <f t="shared" si="14"/>
        <v>0</v>
      </c>
      <c r="L32" s="6">
        <f t="shared" ref="L32:R32" si="17">SUM(L26:L31)</f>
        <v>0</v>
      </c>
      <c r="M32" s="6">
        <f t="shared" si="17"/>
        <v>0</v>
      </c>
      <c r="N32" s="6">
        <f t="shared" si="17"/>
        <v>0</v>
      </c>
      <c r="O32" s="6">
        <f t="shared" si="17"/>
        <v>0</v>
      </c>
      <c r="P32" s="6">
        <f t="shared" si="17"/>
        <v>0</v>
      </c>
      <c r="Q32" s="6">
        <f t="shared" si="17"/>
        <v>0</v>
      </c>
      <c r="R32" s="8">
        <f t="shared" si="17"/>
        <v>0</v>
      </c>
      <c r="S32" s="6">
        <f t="shared" si="15"/>
        <v>0</v>
      </c>
    </row>
    <row r="34" spans="1:19" x14ac:dyDescent="0.35">
      <c r="A34" t="s">
        <v>57</v>
      </c>
      <c r="K34" t="s">
        <v>57</v>
      </c>
    </row>
    <row r="35" spans="1:19" x14ac:dyDescent="0.35">
      <c r="B35" t="s">
        <v>18</v>
      </c>
      <c r="C35" t="s">
        <v>19</v>
      </c>
      <c r="D35" t="s">
        <v>20</v>
      </c>
      <c r="E35" t="s">
        <v>21</v>
      </c>
      <c r="F35" t="s">
        <v>22</v>
      </c>
      <c r="G35" t="s">
        <v>23</v>
      </c>
      <c r="H35" t="s">
        <v>53</v>
      </c>
      <c r="L35" t="s">
        <v>18</v>
      </c>
      <c r="M35" t="s">
        <v>19</v>
      </c>
      <c r="N35" t="s">
        <v>58</v>
      </c>
      <c r="O35" t="s">
        <v>21</v>
      </c>
      <c r="P35" t="s">
        <v>22</v>
      </c>
      <c r="Q35" t="s">
        <v>23</v>
      </c>
      <c r="R35" t="s">
        <v>24</v>
      </c>
    </row>
    <row r="36" spans="1:19" x14ac:dyDescent="0.35">
      <c r="A36" t="s">
        <v>26</v>
      </c>
      <c r="B36">
        <v>0</v>
      </c>
      <c r="C36">
        <v>0</v>
      </c>
      <c r="D36">
        <v>0</v>
      </c>
      <c r="E36">
        <v>0</v>
      </c>
      <c r="F36">
        <v>0</v>
      </c>
      <c r="G36">
        <v>0</v>
      </c>
      <c r="H36">
        <v>0</v>
      </c>
      <c r="I36" s="6">
        <f t="shared" ref="I36:I42" si="18">SUM(B36:H36)</f>
        <v>0</v>
      </c>
      <c r="K36" t="s">
        <v>26</v>
      </c>
      <c r="L36">
        <v>0</v>
      </c>
      <c r="M36">
        <v>0</v>
      </c>
      <c r="N36">
        <v>0</v>
      </c>
      <c r="O36">
        <v>0</v>
      </c>
      <c r="P36">
        <v>0</v>
      </c>
      <c r="Q36">
        <v>0</v>
      </c>
      <c r="R36">
        <v>0</v>
      </c>
      <c r="S36" s="6">
        <f t="shared" ref="S36:S42" si="19">SUM(L36:R36)</f>
        <v>0</v>
      </c>
    </row>
    <row r="37" spans="1:19" x14ac:dyDescent="0.35">
      <c r="A37" t="s">
        <v>28</v>
      </c>
      <c r="B37">
        <v>0</v>
      </c>
      <c r="C37">
        <v>0</v>
      </c>
      <c r="D37">
        <v>0</v>
      </c>
      <c r="E37">
        <v>0</v>
      </c>
      <c r="F37">
        <v>0</v>
      </c>
      <c r="G37">
        <v>0</v>
      </c>
      <c r="H37">
        <v>0</v>
      </c>
      <c r="I37" s="6">
        <f t="shared" si="18"/>
        <v>0</v>
      </c>
      <c r="K37" t="s">
        <v>28</v>
      </c>
      <c r="L37">
        <v>0</v>
      </c>
      <c r="M37">
        <v>0</v>
      </c>
      <c r="N37">
        <v>0</v>
      </c>
      <c r="O37">
        <v>0</v>
      </c>
      <c r="P37">
        <v>0</v>
      </c>
      <c r="Q37">
        <v>0</v>
      </c>
      <c r="R37">
        <v>0</v>
      </c>
      <c r="S37" s="6">
        <f t="shared" si="19"/>
        <v>0</v>
      </c>
    </row>
    <row r="38" spans="1:19" x14ac:dyDescent="0.35">
      <c r="A38" t="s">
        <v>27</v>
      </c>
      <c r="B38">
        <v>0</v>
      </c>
      <c r="C38">
        <v>0</v>
      </c>
      <c r="D38">
        <v>0</v>
      </c>
      <c r="E38">
        <v>0</v>
      </c>
      <c r="F38">
        <v>0</v>
      </c>
      <c r="G38">
        <v>0</v>
      </c>
      <c r="H38">
        <v>0</v>
      </c>
      <c r="I38" s="6">
        <f t="shared" si="18"/>
        <v>0</v>
      </c>
      <c r="K38" t="s">
        <v>27</v>
      </c>
      <c r="L38">
        <v>0</v>
      </c>
      <c r="M38">
        <v>0</v>
      </c>
      <c r="N38">
        <v>0</v>
      </c>
      <c r="O38">
        <v>0</v>
      </c>
      <c r="P38">
        <v>0</v>
      </c>
      <c r="Q38">
        <v>0</v>
      </c>
      <c r="R38">
        <v>0</v>
      </c>
      <c r="S38" s="6">
        <f t="shared" si="19"/>
        <v>0</v>
      </c>
    </row>
    <row r="39" spans="1:19" x14ac:dyDescent="0.35">
      <c r="A39" t="s">
        <v>29</v>
      </c>
      <c r="B39">
        <v>0</v>
      </c>
      <c r="C39">
        <v>0</v>
      </c>
      <c r="D39">
        <v>0</v>
      </c>
      <c r="E39">
        <v>0</v>
      </c>
      <c r="F39">
        <v>0</v>
      </c>
      <c r="G39">
        <v>0</v>
      </c>
      <c r="H39">
        <v>0</v>
      </c>
      <c r="I39" s="6">
        <f t="shared" si="18"/>
        <v>0</v>
      </c>
      <c r="K39" t="s">
        <v>29</v>
      </c>
      <c r="L39">
        <v>0</v>
      </c>
      <c r="M39">
        <v>0</v>
      </c>
      <c r="N39">
        <v>0</v>
      </c>
      <c r="O39">
        <v>0</v>
      </c>
      <c r="P39">
        <v>0</v>
      </c>
      <c r="Q39">
        <v>0</v>
      </c>
      <c r="R39">
        <v>0</v>
      </c>
      <c r="S39" s="6">
        <f t="shared" si="19"/>
        <v>0</v>
      </c>
    </row>
    <row r="40" spans="1:19" x14ac:dyDescent="0.35">
      <c r="A40" t="s">
        <v>30</v>
      </c>
      <c r="B40">
        <v>0</v>
      </c>
      <c r="C40">
        <v>0</v>
      </c>
      <c r="D40">
        <v>0</v>
      </c>
      <c r="E40">
        <v>0</v>
      </c>
      <c r="F40">
        <v>0</v>
      </c>
      <c r="G40">
        <v>0</v>
      </c>
      <c r="H40">
        <v>0</v>
      </c>
      <c r="I40" s="6">
        <f t="shared" si="18"/>
        <v>0</v>
      </c>
      <c r="K40" t="s">
        <v>30</v>
      </c>
      <c r="L40">
        <v>0</v>
      </c>
      <c r="M40">
        <v>0</v>
      </c>
      <c r="N40">
        <v>0</v>
      </c>
      <c r="O40">
        <v>0</v>
      </c>
      <c r="P40">
        <v>0</v>
      </c>
      <c r="Q40">
        <v>0</v>
      </c>
      <c r="R40">
        <v>0</v>
      </c>
      <c r="S40" s="6">
        <f t="shared" si="19"/>
        <v>0</v>
      </c>
    </row>
    <row r="41" spans="1:19" x14ac:dyDescent="0.35">
      <c r="A41" t="s">
        <v>54</v>
      </c>
      <c r="B41">
        <v>0</v>
      </c>
      <c r="C41">
        <v>0</v>
      </c>
      <c r="D41">
        <v>0</v>
      </c>
      <c r="E41">
        <v>0</v>
      </c>
      <c r="F41">
        <v>0</v>
      </c>
      <c r="G41">
        <v>0</v>
      </c>
      <c r="H41">
        <v>0</v>
      </c>
      <c r="I41" s="6">
        <f t="shared" si="18"/>
        <v>0</v>
      </c>
      <c r="K41" t="s">
        <v>54</v>
      </c>
      <c r="L41">
        <v>0</v>
      </c>
      <c r="M41">
        <v>0</v>
      </c>
      <c r="N41">
        <v>0</v>
      </c>
      <c r="O41">
        <v>0</v>
      </c>
      <c r="P41">
        <v>0</v>
      </c>
      <c r="Q41">
        <v>0</v>
      </c>
      <c r="R41">
        <v>0</v>
      </c>
      <c r="S41" s="6">
        <f t="shared" si="19"/>
        <v>0</v>
      </c>
    </row>
    <row r="42" spans="1:19" x14ac:dyDescent="0.35">
      <c r="B42" s="6">
        <f t="shared" ref="B42:H42" si="20">SUM(B36:B41)</f>
        <v>0</v>
      </c>
      <c r="C42" s="6">
        <f t="shared" si="20"/>
        <v>0</v>
      </c>
      <c r="D42" s="6">
        <f t="shared" si="20"/>
        <v>0</v>
      </c>
      <c r="E42" s="6">
        <f t="shared" si="20"/>
        <v>0</v>
      </c>
      <c r="F42" s="6">
        <f t="shared" si="20"/>
        <v>0</v>
      </c>
      <c r="G42" s="6">
        <f t="shared" si="20"/>
        <v>0</v>
      </c>
      <c r="H42" s="6">
        <f t="shared" si="20"/>
        <v>0</v>
      </c>
      <c r="I42" s="6">
        <f t="shared" si="18"/>
        <v>0</v>
      </c>
      <c r="L42" s="6">
        <f t="shared" ref="L42:R42" si="21">SUM(L36:L41)</f>
        <v>0</v>
      </c>
      <c r="M42" s="6">
        <f t="shared" si="21"/>
        <v>0</v>
      </c>
      <c r="N42" s="6">
        <f t="shared" si="21"/>
        <v>0</v>
      </c>
      <c r="O42" s="6">
        <f t="shared" si="21"/>
        <v>0</v>
      </c>
      <c r="P42" s="6">
        <f t="shared" si="21"/>
        <v>0</v>
      </c>
      <c r="Q42" s="6">
        <f t="shared" si="21"/>
        <v>0</v>
      </c>
      <c r="R42" s="6">
        <f t="shared" si="21"/>
        <v>0</v>
      </c>
      <c r="S42" s="6">
        <f t="shared" si="19"/>
        <v>0</v>
      </c>
    </row>
    <row r="45" spans="1:19" x14ac:dyDescent="0.35">
      <c r="A45" t="s">
        <v>59</v>
      </c>
      <c r="K45" t="s">
        <v>59</v>
      </c>
    </row>
    <row r="46" spans="1:19" x14ac:dyDescent="0.35">
      <c r="B46" t="s">
        <v>18</v>
      </c>
      <c r="C46" t="s">
        <v>19</v>
      </c>
      <c r="D46" t="s">
        <v>20</v>
      </c>
      <c r="E46" t="s">
        <v>21</v>
      </c>
      <c r="F46" t="s">
        <v>22</v>
      </c>
      <c r="G46" t="s">
        <v>23</v>
      </c>
      <c r="H46" t="s">
        <v>24</v>
      </c>
      <c r="L46" t="s">
        <v>18</v>
      </c>
      <c r="M46" t="s">
        <v>19</v>
      </c>
      <c r="N46" t="s">
        <v>20</v>
      </c>
      <c r="O46" t="s">
        <v>21</v>
      </c>
      <c r="P46" t="s">
        <v>22</v>
      </c>
      <c r="Q46" t="s">
        <v>23</v>
      </c>
      <c r="R46" t="s">
        <v>24</v>
      </c>
    </row>
    <row r="47" spans="1:19" x14ac:dyDescent="0.35">
      <c r="A47" t="s">
        <v>26</v>
      </c>
      <c r="B47">
        <v>0</v>
      </c>
      <c r="C47">
        <v>0</v>
      </c>
      <c r="D47">
        <v>0</v>
      </c>
      <c r="E47">
        <v>0</v>
      </c>
      <c r="F47">
        <v>0</v>
      </c>
      <c r="G47">
        <v>0</v>
      </c>
      <c r="H47">
        <v>0</v>
      </c>
      <c r="I47" s="6">
        <f t="shared" ref="I47:I53" si="22">SUM(B47:H47)</f>
        <v>0</v>
      </c>
      <c r="K47" t="s">
        <v>26</v>
      </c>
      <c r="L47">
        <v>0</v>
      </c>
      <c r="M47">
        <v>0</v>
      </c>
      <c r="N47">
        <v>0</v>
      </c>
      <c r="O47">
        <v>0</v>
      </c>
      <c r="P47">
        <v>0</v>
      </c>
      <c r="Q47">
        <v>0</v>
      </c>
      <c r="R47">
        <v>0</v>
      </c>
      <c r="S47" s="6">
        <f t="shared" ref="S47:S53" si="23">SUM(L47:R47)</f>
        <v>0</v>
      </c>
    </row>
    <row r="48" spans="1:19" x14ac:dyDescent="0.35">
      <c r="A48" t="s">
        <v>28</v>
      </c>
      <c r="B48">
        <v>0</v>
      </c>
      <c r="C48">
        <v>0</v>
      </c>
      <c r="D48">
        <v>0</v>
      </c>
      <c r="E48">
        <v>0</v>
      </c>
      <c r="F48">
        <v>0</v>
      </c>
      <c r="G48">
        <v>0</v>
      </c>
      <c r="H48">
        <v>0</v>
      </c>
      <c r="I48" s="6">
        <f t="shared" si="22"/>
        <v>0</v>
      </c>
      <c r="K48" t="s">
        <v>28</v>
      </c>
      <c r="L48">
        <v>0</v>
      </c>
      <c r="M48">
        <v>0</v>
      </c>
      <c r="N48">
        <v>0</v>
      </c>
      <c r="O48">
        <v>0</v>
      </c>
      <c r="P48">
        <v>0</v>
      </c>
      <c r="Q48">
        <v>0</v>
      </c>
      <c r="R48">
        <v>0</v>
      </c>
      <c r="S48" s="6">
        <f t="shared" si="23"/>
        <v>0</v>
      </c>
    </row>
    <row r="49" spans="1:19" x14ac:dyDescent="0.35">
      <c r="A49" t="s">
        <v>27</v>
      </c>
      <c r="B49">
        <v>0</v>
      </c>
      <c r="C49">
        <v>0</v>
      </c>
      <c r="D49">
        <v>0</v>
      </c>
      <c r="E49">
        <v>0</v>
      </c>
      <c r="F49">
        <v>0</v>
      </c>
      <c r="G49">
        <v>0</v>
      </c>
      <c r="H49">
        <v>0</v>
      </c>
      <c r="I49" s="6">
        <f t="shared" si="22"/>
        <v>0</v>
      </c>
      <c r="K49" t="s">
        <v>27</v>
      </c>
      <c r="L49">
        <v>0</v>
      </c>
      <c r="M49">
        <v>0</v>
      </c>
      <c r="N49">
        <v>0</v>
      </c>
      <c r="O49">
        <v>0</v>
      </c>
      <c r="P49">
        <v>0</v>
      </c>
      <c r="Q49">
        <v>0</v>
      </c>
      <c r="R49">
        <v>0</v>
      </c>
      <c r="S49" s="6">
        <f t="shared" si="23"/>
        <v>0</v>
      </c>
    </row>
    <row r="50" spans="1:19" x14ac:dyDescent="0.35">
      <c r="A50" t="s">
        <v>29</v>
      </c>
      <c r="B50">
        <v>0</v>
      </c>
      <c r="C50">
        <v>0</v>
      </c>
      <c r="D50">
        <v>0</v>
      </c>
      <c r="E50">
        <v>0</v>
      </c>
      <c r="F50">
        <v>0</v>
      </c>
      <c r="G50">
        <v>0</v>
      </c>
      <c r="H50">
        <v>0</v>
      </c>
      <c r="I50" s="6">
        <f t="shared" si="22"/>
        <v>0</v>
      </c>
      <c r="K50" t="s">
        <v>29</v>
      </c>
      <c r="L50">
        <v>0</v>
      </c>
      <c r="M50">
        <v>0</v>
      </c>
      <c r="N50">
        <v>0</v>
      </c>
      <c r="O50">
        <v>0</v>
      </c>
      <c r="P50">
        <v>0</v>
      </c>
      <c r="Q50">
        <v>0</v>
      </c>
      <c r="R50">
        <v>0</v>
      </c>
      <c r="S50" s="6">
        <f t="shared" si="23"/>
        <v>0</v>
      </c>
    </row>
    <row r="51" spans="1:19" x14ac:dyDescent="0.35">
      <c r="A51" t="s">
        <v>30</v>
      </c>
      <c r="B51">
        <v>0</v>
      </c>
      <c r="C51">
        <v>0</v>
      </c>
      <c r="D51">
        <v>0</v>
      </c>
      <c r="E51">
        <v>0</v>
      </c>
      <c r="F51">
        <v>0</v>
      </c>
      <c r="G51">
        <v>0</v>
      </c>
      <c r="H51">
        <v>0</v>
      </c>
      <c r="I51" s="6">
        <f t="shared" si="22"/>
        <v>0</v>
      </c>
      <c r="K51" t="s">
        <v>30</v>
      </c>
      <c r="L51">
        <v>0</v>
      </c>
      <c r="M51">
        <v>0</v>
      </c>
      <c r="N51">
        <v>0</v>
      </c>
      <c r="O51">
        <v>0</v>
      </c>
      <c r="P51">
        <v>0</v>
      </c>
      <c r="Q51">
        <v>0</v>
      </c>
      <c r="R51">
        <v>0</v>
      </c>
      <c r="S51" s="6">
        <f t="shared" si="23"/>
        <v>0</v>
      </c>
    </row>
    <row r="52" spans="1:19" x14ac:dyDescent="0.35">
      <c r="A52" t="s">
        <v>54</v>
      </c>
      <c r="B52">
        <v>0</v>
      </c>
      <c r="C52">
        <v>0</v>
      </c>
      <c r="D52">
        <v>0</v>
      </c>
      <c r="E52">
        <v>0</v>
      </c>
      <c r="F52">
        <v>0</v>
      </c>
      <c r="G52">
        <v>0</v>
      </c>
      <c r="H52">
        <v>0</v>
      </c>
      <c r="I52" s="6">
        <f t="shared" si="22"/>
        <v>0</v>
      </c>
      <c r="K52" t="s">
        <v>54</v>
      </c>
      <c r="L52">
        <v>0</v>
      </c>
      <c r="M52">
        <v>0</v>
      </c>
      <c r="N52">
        <v>0</v>
      </c>
      <c r="O52">
        <v>0</v>
      </c>
      <c r="P52">
        <v>0</v>
      </c>
      <c r="Q52">
        <v>0</v>
      </c>
      <c r="R52">
        <v>0</v>
      </c>
      <c r="S52" s="6">
        <f t="shared" si="23"/>
        <v>0</v>
      </c>
    </row>
    <row r="53" spans="1:19" x14ac:dyDescent="0.35">
      <c r="B53" s="6">
        <f t="shared" ref="B53:H53" si="24">SUM(B47:B52)</f>
        <v>0</v>
      </c>
      <c r="C53" s="6">
        <f t="shared" si="24"/>
        <v>0</v>
      </c>
      <c r="D53" s="6">
        <f t="shared" si="24"/>
        <v>0</v>
      </c>
      <c r="E53" s="6">
        <f t="shared" si="24"/>
        <v>0</v>
      </c>
      <c r="F53" s="6">
        <f t="shared" si="24"/>
        <v>0</v>
      </c>
      <c r="G53" s="6">
        <f t="shared" si="24"/>
        <v>0</v>
      </c>
      <c r="H53" s="6">
        <f t="shared" si="24"/>
        <v>0</v>
      </c>
      <c r="I53" s="6">
        <f t="shared" si="22"/>
        <v>0</v>
      </c>
      <c r="L53" s="6">
        <f t="shared" ref="L53:R53" si="25">SUM(L47:L52)</f>
        <v>0</v>
      </c>
      <c r="M53" s="6">
        <f t="shared" si="25"/>
        <v>0</v>
      </c>
      <c r="N53" s="6">
        <f t="shared" si="25"/>
        <v>0</v>
      </c>
      <c r="O53" s="6">
        <f t="shared" si="25"/>
        <v>0</v>
      </c>
      <c r="P53" s="6">
        <f t="shared" si="25"/>
        <v>0</v>
      </c>
      <c r="Q53" s="6">
        <f t="shared" si="25"/>
        <v>0</v>
      </c>
      <c r="R53" s="6">
        <f t="shared" si="25"/>
        <v>0</v>
      </c>
      <c r="S53" s="6">
        <f t="shared" si="23"/>
        <v>0</v>
      </c>
    </row>
    <row r="55" spans="1:19" x14ac:dyDescent="0.35">
      <c r="I55" s="1">
        <f>I22+I32+I42+I53</f>
        <v>0</v>
      </c>
      <c r="S55" s="1">
        <f>S22+S32+S42+S53</f>
        <v>0</v>
      </c>
    </row>
  </sheetData>
  <mergeCells count="2">
    <mergeCell ref="A1:K1"/>
    <mergeCell ref="U4:V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29BF6-53BF-486A-BE67-388B39CE72DC}">
  <dimension ref="A1:AI40"/>
  <sheetViews>
    <sheetView tabSelected="1" topLeftCell="D1" zoomScale="80" zoomScaleNormal="80" workbookViewId="0">
      <selection activeCell="P21" activeCellId="1" sqref="P8 P21"/>
    </sheetView>
  </sheetViews>
  <sheetFormatPr defaultRowHeight="15.5" x14ac:dyDescent="0.35"/>
  <cols>
    <col min="2" max="2" width="10.3046875" customWidth="1"/>
    <col min="4" max="4" width="11.765625" bestFit="1" customWidth="1"/>
    <col min="5" max="6" width="11.765625" customWidth="1"/>
    <col min="8" max="8" width="9.84375" customWidth="1"/>
    <col min="9" max="11" width="4.3046875" bestFit="1" customWidth="1"/>
    <col min="12" max="15" width="4.4609375" bestFit="1" customWidth="1"/>
    <col min="17" max="17" width="21.07421875" customWidth="1"/>
    <col min="18" max="18" width="10" customWidth="1"/>
    <col min="19" max="21" width="4.4609375" bestFit="1" customWidth="1"/>
    <col min="22" max="25" width="4.69140625" bestFit="1" customWidth="1"/>
    <col min="28" max="28" width="10.3046875" bestFit="1" customWidth="1"/>
    <col min="31" max="31" width="10.07421875" customWidth="1"/>
  </cols>
  <sheetData>
    <row r="1" spans="1:35" x14ac:dyDescent="0.35">
      <c r="A1" s="18" t="s">
        <v>9</v>
      </c>
      <c r="B1" s="18"/>
      <c r="C1" s="18"/>
    </row>
    <row r="2" spans="1:35" x14ac:dyDescent="0.35">
      <c r="A2" s="20" t="s">
        <v>78</v>
      </c>
      <c r="B2" s="20"/>
      <c r="C2" s="20"/>
      <c r="D2" s="20"/>
      <c r="E2" s="20"/>
    </row>
    <row r="4" spans="1:35" x14ac:dyDescent="0.35">
      <c r="B4" s="10" t="s">
        <v>10</v>
      </c>
      <c r="H4" s="10" t="s">
        <v>11</v>
      </c>
      <c r="R4" s="10" t="s">
        <v>12</v>
      </c>
      <c r="AB4" s="10" t="s">
        <v>13</v>
      </c>
    </row>
    <row r="5" spans="1:35" ht="46.5" x14ac:dyDescent="0.35">
      <c r="C5" s="4" t="s">
        <v>14</v>
      </c>
      <c r="D5" s="4" t="s">
        <v>15</v>
      </c>
      <c r="E5" s="11" t="s">
        <v>16</v>
      </c>
      <c r="F5" s="11" t="s">
        <v>17</v>
      </c>
      <c r="I5" s="4" t="s">
        <v>18</v>
      </c>
      <c r="J5" s="4" t="s">
        <v>19</v>
      </c>
      <c r="K5" s="4" t="s">
        <v>20</v>
      </c>
      <c r="L5" s="4" t="s">
        <v>21</v>
      </c>
      <c r="M5" s="4" t="s">
        <v>22</v>
      </c>
      <c r="N5" s="4" t="s">
        <v>23</v>
      </c>
      <c r="O5" s="4" t="s">
        <v>24</v>
      </c>
      <c r="P5" s="4" t="s">
        <v>25</v>
      </c>
      <c r="S5" s="4" t="s">
        <v>18</v>
      </c>
      <c r="T5" s="4" t="s">
        <v>19</v>
      </c>
      <c r="U5" s="4" t="s">
        <v>20</v>
      </c>
      <c r="V5" s="4" t="s">
        <v>21</v>
      </c>
      <c r="W5" s="4" t="s">
        <v>22</v>
      </c>
      <c r="X5" s="4" t="s">
        <v>23</v>
      </c>
      <c r="Y5" s="4" t="s">
        <v>24</v>
      </c>
      <c r="Z5" s="4" t="s">
        <v>25</v>
      </c>
      <c r="AB5" s="14"/>
      <c r="AC5" s="15" t="s">
        <v>26</v>
      </c>
      <c r="AD5" s="15" t="s">
        <v>27</v>
      </c>
      <c r="AE5" s="15" t="s">
        <v>28</v>
      </c>
      <c r="AF5" s="15" t="s">
        <v>29</v>
      </c>
      <c r="AG5" s="15" t="s">
        <v>30</v>
      </c>
      <c r="AH5" s="15" t="s">
        <v>31</v>
      </c>
      <c r="AI5" s="5"/>
    </row>
    <row r="6" spans="1:35" x14ac:dyDescent="0.35">
      <c r="B6" s="9" t="s">
        <v>32</v>
      </c>
      <c r="C6" s="9">
        <f>'2022-2023'!I12</f>
        <v>645</v>
      </c>
      <c r="D6" s="9">
        <f>'2022-2023'!S12</f>
        <v>676</v>
      </c>
      <c r="E6" s="9">
        <v>513</v>
      </c>
      <c r="F6" s="9"/>
      <c r="H6" s="9" t="s">
        <v>32</v>
      </c>
      <c r="I6" s="9">
        <f>'2022-2023'!L6</f>
        <v>29</v>
      </c>
      <c r="J6" s="9">
        <f>'2022-2023'!M6</f>
        <v>90</v>
      </c>
      <c r="K6" s="9">
        <f>'2022-2023'!N6</f>
        <v>0</v>
      </c>
      <c r="L6" s="9">
        <f>'2022-2023'!O6</f>
        <v>0</v>
      </c>
      <c r="M6" s="9">
        <f>'2022-2023'!P6</f>
        <v>105</v>
      </c>
      <c r="N6" s="9">
        <f>'2022-2023'!Q6</f>
        <v>53</v>
      </c>
      <c r="O6" s="9">
        <f>'2022-2023'!R6</f>
        <v>21</v>
      </c>
      <c r="P6" s="7">
        <f t="shared" ref="P6:P14" si="0">SUM(I6:O6)</f>
        <v>298</v>
      </c>
      <c r="R6" s="9" t="s">
        <v>32</v>
      </c>
      <c r="S6" s="9">
        <f>'2022-2023'!L8</f>
        <v>22</v>
      </c>
      <c r="T6" s="9">
        <f>'2022-2023'!M8</f>
        <v>32</v>
      </c>
      <c r="U6" s="9">
        <f>'2022-2023'!N8</f>
        <v>0</v>
      </c>
      <c r="V6" s="9">
        <f>'2022-2023'!O8</f>
        <v>1</v>
      </c>
      <c r="W6" s="9">
        <f>'2022-2023'!P8</f>
        <v>30</v>
      </c>
      <c r="X6" s="9">
        <f>'2022-2023'!Q8</f>
        <v>3</v>
      </c>
      <c r="Y6" s="9">
        <f>'2022-2023'!R8</f>
        <v>4</v>
      </c>
      <c r="Z6" s="7">
        <f t="shared" ref="Z6:Z12" si="1">SUM(S6:Y6)</f>
        <v>92</v>
      </c>
      <c r="AB6" s="9" t="s">
        <v>32</v>
      </c>
      <c r="AC6" s="9">
        <f>P6</f>
        <v>298</v>
      </c>
      <c r="AD6" s="9">
        <f>Z6</f>
        <v>92</v>
      </c>
      <c r="AE6" s="9">
        <f>P19</f>
        <v>257</v>
      </c>
      <c r="AF6" s="9">
        <f>P32</f>
        <v>29</v>
      </c>
      <c r="AG6" s="9">
        <f>Z32</f>
        <v>0</v>
      </c>
      <c r="AH6" s="9">
        <f>Z19</f>
        <v>0</v>
      </c>
    </row>
    <row r="7" spans="1:35" x14ac:dyDescent="0.35">
      <c r="B7" s="9" t="s">
        <v>33</v>
      </c>
      <c r="C7" s="9">
        <v>271</v>
      </c>
      <c r="D7" s="9">
        <v>698</v>
      </c>
      <c r="E7" s="9">
        <v>513</v>
      </c>
      <c r="F7" s="9"/>
      <c r="H7" s="9" t="s">
        <v>33</v>
      </c>
      <c r="I7" s="9">
        <v>126</v>
      </c>
      <c r="J7" s="9">
        <v>94</v>
      </c>
      <c r="K7" s="9">
        <f>'2023-24'!N6</f>
        <v>0</v>
      </c>
      <c r="L7" s="9">
        <v>2</v>
      </c>
      <c r="M7" s="9">
        <v>73</v>
      </c>
      <c r="N7" s="9">
        <v>53</v>
      </c>
      <c r="O7" s="9">
        <v>4</v>
      </c>
      <c r="P7" s="7">
        <f>SUM(I7:O7)</f>
        <v>352</v>
      </c>
      <c r="R7" s="9" t="s">
        <v>33</v>
      </c>
      <c r="S7" s="9">
        <v>62</v>
      </c>
      <c r="T7" s="9">
        <v>46</v>
      </c>
      <c r="U7" s="9">
        <v>0</v>
      </c>
      <c r="V7" s="9">
        <v>0</v>
      </c>
      <c r="W7" s="9">
        <v>28</v>
      </c>
      <c r="X7" s="9">
        <v>8</v>
      </c>
      <c r="Y7" s="9">
        <v>0</v>
      </c>
      <c r="Z7" s="7">
        <f t="shared" si="1"/>
        <v>144</v>
      </c>
      <c r="AB7" s="9" t="s">
        <v>33</v>
      </c>
      <c r="AC7" s="9">
        <f t="shared" ref="AC7:AC9" si="2">P7</f>
        <v>352</v>
      </c>
      <c r="AD7" s="9">
        <f t="shared" ref="AD7:AD9" si="3">Z7</f>
        <v>144</v>
      </c>
      <c r="AE7" s="9">
        <f t="shared" ref="AE7:AE9" si="4">P20</f>
        <v>159</v>
      </c>
      <c r="AF7" s="9">
        <f t="shared" ref="AF7:AF9" si="5">P33</f>
        <v>0</v>
      </c>
      <c r="AG7" s="9">
        <f t="shared" ref="AG7:AG9" si="6">Z33</f>
        <v>0</v>
      </c>
      <c r="AH7" s="9">
        <f>Z39</f>
        <v>0</v>
      </c>
    </row>
    <row r="8" spans="1:35" x14ac:dyDescent="0.35">
      <c r="B8" s="9" t="s">
        <v>75</v>
      </c>
      <c r="C8" s="9">
        <v>575</v>
      </c>
      <c r="D8" s="9">
        <v>397</v>
      </c>
      <c r="E8" s="9">
        <v>513</v>
      </c>
      <c r="F8" s="9"/>
      <c r="H8" s="9" t="s">
        <v>75</v>
      </c>
      <c r="I8" s="9">
        <v>18</v>
      </c>
      <c r="J8" s="9">
        <v>63</v>
      </c>
      <c r="K8" s="9">
        <v>0</v>
      </c>
      <c r="L8" s="9">
        <v>0</v>
      </c>
      <c r="M8" s="9">
        <v>13</v>
      </c>
      <c r="N8" s="9">
        <v>28</v>
      </c>
      <c r="O8" s="9">
        <v>6</v>
      </c>
      <c r="P8" s="7">
        <f t="shared" si="0"/>
        <v>128</v>
      </c>
      <c r="R8" s="9" t="s">
        <v>75</v>
      </c>
      <c r="S8" s="9">
        <v>15</v>
      </c>
      <c r="T8" s="9">
        <v>13</v>
      </c>
      <c r="U8" s="9">
        <v>0</v>
      </c>
      <c r="V8" s="9">
        <v>0</v>
      </c>
      <c r="W8" s="9">
        <v>1</v>
      </c>
      <c r="X8" s="9">
        <v>7</v>
      </c>
      <c r="Y8" s="9">
        <v>4</v>
      </c>
      <c r="Z8" s="7">
        <f t="shared" si="1"/>
        <v>40</v>
      </c>
      <c r="AB8" s="9" t="s">
        <v>75</v>
      </c>
      <c r="AC8" s="9">
        <f t="shared" si="2"/>
        <v>128</v>
      </c>
      <c r="AD8" s="9">
        <f t="shared" si="3"/>
        <v>40</v>
      </c>
      <c r="AE8" s="9">
        <f t="shared" si="4"/>
        <v>135</v>
      </c>
      <c r="AF8" s="9">
        <f t="shared" si="5"/>
        <v>94</v>
      </c>
      <c r="AG8" s="9">
        <f t="shared" si="6"/>
        <v>0</v>
      </c>
      <c r="AH8" s="9">
        <v>0</v>
      </c>
    </row>
    <row r="9" spans="1:35" x14ac:dyDescent="0.35">
      <c r="B9" s="9" t="s">
        <v>77</v>
      </c>
      <c r="C9" s="16">
        <v>227</v>
      </c>
      <c r="D9" s="16">
        <v>390</v>
      </c>
      <c r="E9" s="9">
        <v>513</v>
      </c>
      <c r="F9" s="9"/>
      <c r="H9" s="9" t="s">
        <v>77</v>
      </c>
      <c r="I9" s="9">
        <v>22</v>
      </c>
      <c r="J9" s="9">
        <v>66</v>
      </c>
      <c r="K9" s="9">
        <v>0</v>
      </c>
      <c r="L9" s="9">
        <v>0</v>
      </c>
      <c r="M9" s="9">
        <v>12</v>
      </c>
      <c r="N9" s="9">
        <v>53</v>
      </c>
      <c r="O9" s="9">
        <v>8</v>
      </c>
      <c r="P9" s="7">
        <f t="shared" si="0"/>
        <v>161</v>
      </c>
      <c r="R9" s="9" t="s">
        <v>77</v>
      </c>
      <c r="S9" s="9">
        <v>14</v>
      </c>
      <c r="T9" s="9">
        <v>13</v>
      </c>
      <c r="U9" s="9">
        <v>0</v>
      </c>
      <c r="V9" s="9">
        <v>0</v>
      </c>
      <c r="W9" s="9">
        <v>4</v>
      </c>
      <c r="X9" s="9">
        <v>17</v>
      </c>
      <c r="Y9" s="9">
        <v>2</v>
      </c>
      <c r="Z9" s="7">
        <f t="shared" si="1"/>
        <v>50</v>
      </c>
      <c r="AB9" s="9" t="s">
        <v>77</v>
      </c>
      <c r="AC9" s="9">
        <f t="shared" si="2"/>
        <v>161</v>
      </c>
      <c r="AD9" s="9">
        <f t="shared" si="3"/>
        <v>50</v>
      </c>
      <c r="AE9" s="9">
        <f t="shared" si="4"/>
        <v>131</v>
      </c>
      <c r="AF9" s="9">
        <f t="shared" si="5"/>
        <v>36</v>
      </c>
      <c r="AG9" s="9">
        <f t="shared" si="6"/>
        <v>12</v>
      </c>
      <c r="AH9" s="9">
        <v>0</v>
      </c>
    </row>
    <row r="10" spans="1:35" x14ac:dyDescent="0.35">
      <c r="B10" s="9"/>
      <c r="C10" s="9"/>
      <c r="D10" s="9"/>
      <c r="E10" s="9">
        <v>513</v>
      </c>
      <c r="F10" s="9"/>
      <c r="H10" s="9"/>
      <c r="I10" s="9"/>
      <c r="J10" s="9"/>
      <c r="K10" s="9"/>
      <c r="L10" s="9"/>
      <c r="M10" s="9"/>
      <c r="N10" s="9"/>
      <c r="O10" s="9"/>
      <c r="P10" s="7">
        <f t="shared" si="0"/>
        <v>0</v>
      </c>
      <c r="R10" s="9"/>
      <c r="S10" s="9"/>
      <c r="T10" s="9"/>
      <c r="U10" s="9"/>
      <c r="V10" s="9"/>
      <c r="W10" s="9"/>
      <c r="X10" s="9"/>
      <c r="Y10" s="9"/>
      <c r="Z10" s="7">
        <f t="shared" si="1"/>
        <v>0</v>
      </c>
      <c r="AB10" s="9"/>
      <c r="AC10" s="9"/>
      <c r="AD10" s="9"/>
      <c r="AE10" s="9"/>
      <c r="AF10" s="9"/>
      <c r="AG10" s="9"/>
      <c r="AH10" s="9"/>
    </row>
    <row r="11" spans="1:35" x14ac:dyDescent="0.35">
      <c r="B11" s="9"/>
      <c r="C11" s="9"/>
      <c r="D11" s="9"/>
      <c r="E11" s="9">
        <v>513</v>
      </c>
      <c r="F11" s="9"/>
      <c r="H11" s="9"/>
      <c r="I11" s="9"/>
      <c r="J11" s="9"/>
      <c r="K11" s="9"/>
      <c r="L11" s="9"/>
      <c r="M11" s="9"/>
      <c r="N11" s="9"/>
      <c r="O11" s="9"/>
      <c r="P11" s="7">
        <f t="shared" si="0"/>
        <v>0</v>
      </c>
      <c r="R11" s="9"/>
      <c r="S11" s="9"/>
      <c r="T11" s="9"/>
      <c r="U11" s="9"/>
      <c r="V11" s="9"/>
      <c r="W11" s="9"/>
      <c r="X11" s="9"/>
      <c r="Y11" s="9"/>
      <c r="Z11" s="7">
        <f t="shared" si="1"/>
        <v>0</v>
      </c>
      <c r="AB11" s="9"/>
      <c r="AC11" s="9"/>
      <c r="AD11" s="9"/>
      <c r="AE11" s="9"/>
      <c r="AF11" s="9"/>
      <c r="AG11" s="9"/>
      <c r="AH11" s="9"/>
    </row>
    <row r="12" spans="1:35" x14ac:dyDescent="0.35">
      <c r="B12" s="9"/>
      <c r="C12" s="9"/>
      <c r="D12" s="9"/>
      <c r="E12" s="9">
        <v>513</v>
      </c>
      <c r="F12" s="9"/>
      <c r="H12" s="9"/>
      <c r="I12" s="9"/>
      <c r="J12" s="9"/>
      <c r="K12" s="9"/>
      <c r="L12" s="9"/>
      <c r="M12" s="9"/>
      <c r="N12" s="9"/>
      <c r="O12" s="9"/>
      <c r="P12" s="7">
        <f t="shared" si="0"/>
        <v>0</v>
      </c>
      <c r="R12" s="9"/>
      <c r="S12" s="9"/>
      <c r="T12" s="9"/>
      <c r="U12" s="9"/>
      <c r="V12" s="9"/>
      <c r="W12" s="9"/>
      <c r="X12" s="9"/>
      <c r="Y12" s="9"/>
      <c r="Z12" s="7">
        <f t="shared" si="1"/>
        <v>0</v>
      </c>
    </row>
    <row r="13" spans="1:35" x14ac:dyDescent="0.35">
      <c r="B13" s="9"/>
      <c r="C13" s="9"/>
      <c r="D13" s="9"/>
      <c r="E13" s="9">
        <v>513</v>
      </c>
      <c r="F13" s="9"/>
      <c r="H13" s="9"/>
      <c r="I13" s="9"/>
      <c r="J13" s="9"/>
      <c r="K13" s="9"/>
      <c r="L13" s="9"/>
      <c r="M13" s="9"/>
      <c r="N13" s="9"/>
      <c r="O13" s="9"/>
      <c r="P13" s="7">
        <f>SUM(I7:O7)</f>
        <v>352</v>
      </c>
      <c r="R13" s="9"/>
      <c r="S13" s="9"/>
      <c r="T13" s="9"/>
      <c r="U13" s="9"/>
      <c r="V13" s="9"/>
      <c r="W13" s="9"/>
      <c r="X13" s="9"/>
      <c r="Y13" s="9"/>
      <c r="Z13" s="7">
        <f>SUM(S7:Y7)</f>
        <v>144</v>
      </c>
    </row>
    <row r="14" spans="1:35" x14ac:dyDescent="0.35">
      <c r="B14" s="7" t="s">
        <v>25</v>
      </c>
      <c r="C14" s="7">
        <f>SUM(C6:C13)</f>
        <v>1718</v>
      </c>
      <c r="D14" s="7">
        <f>SUM(D6:D13)</f>
        <v>2161</v>
      </c>
      <c r="E14" s="7">
        <f>SUM(E6:E12)</f>
        <v>3591</v>
      </c>
      <c r="F14" s="12">
        <f>D14/8200*100</f>
        <v>26.353658536585368</v>
      </c>
      <c r="H14" s="7" t="s">
        <v>25</v>
      </c>
      <c r="I14" s="7">
        <f t="shared" ref="I14:O14" si="7">SUM(I6:I11)</f>
        <v>195</v>
      </c>
      <c r="J14" s="7">
        <f>SUM(J6:J11)</f>
        <v>313</v>
      </c>
      <c r="K14" s="7">
        <f t="shared" si="7"/>
        <v>0</v>
      </c>
      <c r="L14" s="7">
        <f t="shared" si="7"/>
        <v>2</v>
      </c>
      <c r="M14" s="7">
        <f t="shared" si="7"/>
        <v>203</v>
      </c>
      <c r="N14" s="7">
        <f t="shared" si="7"/>
        <v>187</v>
      </c>
      <c r="O14" s="7">
        <f t="shared" si="7"/>
        <v>39</v>
      </c>
      <c r="P14" s="7">
        <f t="shared" si="0"/>
        <v>939</v>
      </c>
      <c r="R14" s="7" t="s">
        <v>25</v>
      </c>
      <c r="S14" s="7">
        <f t="shared" ref="S14:Y14" si="8">SUM(S6:S11)</f>
        <v>113</v>
      </c>
      <c r="T14" s="7">
        <f t="shared" si="8"/>
        <v>104</v>
      </c>
      <c r="U14" s="7">
        <f t="shared" si="8"/>
        <v>0</v>
      </c>
      <c r="V14" s="7">
        <f t="shared" si="8"/>
        <v>1</v>
      </c>
      <c r="W14" s="7">
        <f t="shared" si="8"/>
        <v>63</v>
      </c>
      <c r="X14" s="7">
        <f t="shared" si="8"/>
        <v>35</v>
      </c>
      <c r="Y14" s="7">
        <f t="shared" si="8"/>
        <v>10</v>
      </c>
      <c r="Z14" s="7">
        <f>SUM(S14:Y14)</f>
        <v>326</v>
      </c>
    </row>
    <row r="17" spans="7:26" x14ac:dyDescent="0.35">
      <c r="H17" s="10" t="s">
        <v>34</v>
      </c>
      <c r="R17" s="10" t="s">
        <v>35</v>
      </c>
    </row>
    <row r="18" spans="7:26" ht="30" customHeight="1" x14ac:dyDescent="0.35">
      <c r="I18" s="4" t="s">
        <v>18</v>
      </c>
      <c r="J18" s="4" t="s">
        <v>19</v>
      </c>
      <c r="K18" s="4" t="s">
        <v>20</v>
      </c>
      <c r="L18" s="4" t="s">
        <v>21</v>
      </c>
      <c r="M18" s="4" t="s">
        <v>22</v>
      </c>
      <c r="N18" s="4" t="s">
        <v>23</v>
      </c>
      <c r="O18" s="4" t="s">
        <v>24</v>
      </c>
      <c r="P18" s="4" t="s">
        <v>25</v>
      </c>
      <c r="S18" s="4" t="s">
        <v>18</v>
      </c>
      <c r="T18" s="4" t="s">
        <v>19</v>
      </c>
      <c r="U18" s="4" t="s">
        <v>20</v>
      </c>
      <c r="V18" s="4" t="s">
        <v>21</v>
      </c>
      <c r="W18" s="4" t="s">
        <v>22</v>
      </c>
      <c r="X18" s="4" t="s">
        <v>23</v>
      </c>
      <c r="Y18" s="4" t="s">
        <v>24</v>
      </c>
      <c r="Z18" s="4" t="s">
        <v>25</v>
      </c>
    </row>
    <row r="19" spans="7:26" x14ac:dyDescent="0.35">
      <c r="H19" s="9" t="s">
        <v>32</v>
      </c>
      <c r="I19" s="9">
        <f>'2022-2023'!L7</f>
        <v>22</v>
      </c>
      <c r="J19" s="9">
        <f>'2022-2023'!M7</f>
        <v>73</v>
      </c>
      <c r="K19" s="9">
        <f>'2022-2023'!N7</f>
        <v>0</v>
      </c>
      <c r="L19" s="9">
        <f>'2022-2023'!O7</f>
        <v>0</v>
      </c>
      <c r="M19" s="9">
        <f>'2022-2023'!P7</f>
        <v>65</v>
      </c>
      <c r="N19" s="9">
        <f>'2022-2023'!Q7</f>
        <v>85</v>
      </c>
      <c r="O19" s="9">
        <f>'2022-2023'!R7</f>
        <v>12</v>
      </c>
      <c r="P19" s="7">
        <f t="shared" ref="P19:P25" si="9">SUM(I19:O19)</f>
        <v>257</v>
      </c>
      <c r="R19" s="9" t="s">
        <v>32</v>
      </c>
      <c r="S19" s="9">
        <f>'2022-2023'!L11</f>
        <v>0</v>
      </c>
      <c r="T19" s="9">
        <f>'2022-2023'!M11</f>
        <v>0</v>
      </c>
      <c r="U19" s="9">
        <f>'2022-2023'!N11</f>
        <v>0</v>
      </c>
      <c r="V19" s="9">
        <f>'2022-2023'!O11</f>
        <v>0</v>
      </c>
      <c r="W19" s="9">
        <f>'2022-2023'!P11</f>
        <v>0</v>
      </c>
      <c r="X19" s="9">
        <f>'2022-2023'!Q11</f>
        <v>0</v>
      </c>
      <c r="Y19" s="9">
        <f>'2022-2023'!R11</f>
        <v>0</v>
      </c>
      <c r="Z19" s="7">
        <f t="shared" ref="Z19:Z24" si="10">SUM(S19:Y19)</f>
        <v>0</v>
      </c>
    </row>
    <row r="20" spans="7:26" x14ac:dyDescent="0.35">
      <c r="H20" s="9" t="s">
        <v>33</v>
      </c>
      <c r="I20" s="9">
        <f t="shared" ref="I20:O20" si="11">I30+I40+I50+I61</f>
        <v>47</v>
      </c>
      <c r="J20" s="9">
        <f t="shared" si="11"/>
        <v>55</v>
      </c>
      <c r="K20" s="9">
        <f t="shared" si="11"/>
        <v>1</v>
      </c>
      <c r="L20" s="9">
        <f t="shared" si="11"/>
        <v>1</v>
      </c>
      <c r="M20" s="9">
        <f t="shared" si="11"/>
        <v>21</v>
      </c>
      <c r="N20" s="9">
        <f t="shared" si="11"/>
        <v>27</v>
      </c>
      <c r="O20" s="9">
        <f t="shared" si="11"/>
        <v>7</v>
      </c>
      <c r="P20" s="7">
        <f t="shared" si="9"/>
        <v>159</v>
      </c>
      <c r="R20" s="9" t="s">
        <v>33</v>
      </c>
      <c r="S20" s="9">
        <f>'2023-24'!L11</f>
        <v>0</v>
      </c>
      <c r="T20" s="9">
        <f>'2023-24'!M11</f>
        <v>0</v>
      </c>
      <c r="U20" s="9">
        <f>'2023-24'!N11</f>
        <v>0</v>
      </c>
      <c r="V20" s="9">
        <f>'2023-24'!O11</f>
        <v>0</v>
      </c>
      <c r="W20" s="9">
        <f>'2023-24'!P11</f>
        <v>0</v>
      </c>
      <c r="X20" s="9">
        <f>'2023-24'!Q11</f>
        <v>0</v>
      </c>
      <c r="Y20" s="9">
        <f>'2023-24'!R11</f>
        <v>0</v>
      </c>
      <c r="Z20" s="7">
        <f>AH7</f>
        <v>0</v>
      </c>
    </row>
    <row r="21" spans="7:26" x14ac:dyDescent="0.35">
      <c r="H21" s="9" t="s">
        <v>75</v>
      </c>
      <c r="I21" s="9">
        <v>20</v>
      </c>
      <c r="J21" s="9">
        <v>48</v>
      </c>
      <c r="K21" s="9">
        <v>0</v>
      </c>
      <c r="L21" s="9">
        <v>0</v>
      </c>
      <c r="M21" s="9">
        <v>27</v>
      </c>
      <c r="N21" s="9">
        <v>35</v>
      </c>
      <c r="O21" s="9">
        <v>5</v>
      </c>
      <c r="P21" s="7">
        <f t="shared" si="9"/>
        <v>135</v>
      </c>
      <c r="R21" s="9" t="s">
        <v>75</v>
      </c>
      <c r="S21" s="9">
        <v>0</v>
      </c>
      <c r="T21" s="9">
        <v>0</v>
      </c>
      <c r="U21" s="9">
        <v>0</v>
      </c>
      <c r="V21" s="9">
        <v>0</v>
      </c>
      <c r="W21" s="9">
        <v>0</v>
      </c>
      <c r="X21" s="9">
        <v>0</v>
      </c>
      <c r="Y21" s="9">
        <v>0</v>
      </c>
      <c r="Z21" s="7">
        <f t="shared" si="10"/>
        <v>0</v>
      </c>
    </row>
    <row r="22" spans="7:26" x14ac:dyDescent="0.35">
      <c r="H22" s="9" t="s">
        <v>77</v>
      </c>
      <c r="I22" s="9">
        <v>6</v>
      </c>
      <c r="J22" s="9">
        <v>54</v>
      </c>
      <c r="K22" s="9">
        <v>0</v>
      </c>
      <c r="L22" s="9">
        <v>0</v>
      </c>
      <c r="M22" s="9">
        <v>20</v>
      </c>
      <c r="N22" s="9">
        <v>45</v>
      </c>
      <c r="O22" s="9">
        <v>6</v>
      </c>
      <c r="P22" s="7">
        <f t="shared" si="9"/>
        <v>131</v>
      </c>
      <c r="R22" s="9" t="s">
        <v>77</v>
      </c>
      <c r="S22" s="9">
        <v>0</v>
      </c>
      <c r="T22" s="9">
        <v>0</v>
      </c>
      <c r="U22" s="9">
        <v>0</v>
      </c>
      <c r="V22" s="9">
        <v>0</v>
      </c>
      <c r="W22" s="9">
        <v>0</v>
      </c>
      <c r="X22" s="9">
        <v>0</v>
      </c>
      <c r="Y22" s="9">
        <v>0</v>
      </c>
      <c r="Z22" s="7">
        <f t="shared" si="10"/>
        <v>0</v>
      </c>
    </row>
    <row r="23" spans="7:26" x14ac:dyDescent="0.35">
      <c r="H23" s="9"/>
      <c r="I23" s="9"/>
      <c r="J23" s="9"/>
      <c r="K23" s="9"/>
      <c r="L23" s="9"/>
      <c r="M23" s="9"/>
      <c r="N23" s="9"/>
      <c r="O23" s="9"/>
      <c r="P23" s="7">
        <f t="shared" si="9"/>
        <v>0</v>
      </c>
      <c r="R23" s="9"/>
      <c r="S23" s="9"/>
      <c r="T23" s="9"/>
      <c r="U23" s="9"/>
      <c r="V23" s="9"/>
      <c r="W23" s="9"/>
      <c r="X23" s="9"/>
      <c r="Y23" s="9"/>
      <c r="Z23" s="7">
        <f t="shared" si="10"/>
        <v>0</v>
      </c>
    </row>
    <row r="24" spans="7:26" x14ac:dyDescent="0.35">
      <c r="H24" s="9"/>
      <c r="I24" s="9"/>
      <c r="J24" s="9"/>
      <c r="K24" s="9"/>
      <c r="L24" s="9"/>
      <c r="M24" s="9"/>
      <c r="N24" s="9"/>
      <c r="O24" s="9"/>
      <c r="P24" s="7">
        <f t="shared" si="9"/>
        <v>0</v>
      </c>
      <c r="R24" s="9"/>
      <c r="S24" s="9"/>
      <c r="T24" s="9"/>
      <c r="U24" s="9"/>
      <c r="V24" s="9"/>
      <c r="W24" s="9"/>
      <c r="X24" s="9"/>
      <c r="Y24" s="9"/>
      <c r="Z24" s="7">
        <f t="shared" si="10"/>
        <v>0</v>
      </c>
    </row>
    <row r="25" spans="7:26" x14ac:dyDescent="0.35">
      <c r="H25" s="9"/>
      <c r="I25" s="9"/>
      <c r="J25" s="9"/>
      <c r="K25" s="9"/>
      <c r="L25" s="9"/>
      <c r="M25" s="9"/>
      <c r="N25" s="9"/>
      <c r="O25" s="9"/>
      <c r="P25" s="7">
        <f t="shared" si="9"/>
        <v>0</v>
      </c>
      <c r="R25" s="9"/>
      <c r="S25" s="9"/>
      <c r="T25" s="9"/>
      <c r="U25" s="9"/>
      <c r="V25" s="9"/>
      <c r="W25" s="9"/>
      <c r="X25" s="9"/>
      <c r="Y25" s="9"/>
      <c r="Z25" s="7">
        <f>SUM(S19:Y19)</f>
        <v>0</v>
      </c>
    </row>
    <row r="26" spans="7:26" x14ac:dyDescent="0.35">
      <c r="H26" s="9"/>
      <c r="I26" s="9"/>
      <c r="J26" s="9"/>
      <c r="K26" s="9"/>
      <c r="L26" s="9"/>
      <c r="M26" s="9"/>
      <c r="N26" s="9"/>
      <c r="O26" s="9"/>
      <c r="P26" s="7">
        <f>SUM(I20:O20)</f>
        <v>159</v>
      </c>
      <c r="R26" s="9"/>
      <c r="S26" s="9"/>
      <c r="T26" s="9"/>
      <c r="U26" s="9"/>
      <c r="V26" s="9"/>
      <c r="W26" s="9"/>
      <c r="X26" s="9"/>
      <c r="Y26" s="9"/>
      <c r="Z26" s="7">
        <f>SUM(S20:Y20)</f>
        <v>0</v>
      </c>
    </row>
    <row r="27" spans="7:26" x14ac:dyDescent="0.35">
      <c r="H27" s="7" t="s">
        <v>25</v>
      </c>
      <c r="I27" s="7">
        <f t="shared" ref="I27:O27" si="12">SUM(I19:I24)</f>
        <v>95</v>
      </c>
      <c r="J27" s="7">
        <f t="shared" si="12"/>
        <v>230</v>
      </c>
      <c r="K27" s="7">
        <f t="shared" si="12"/>
        <v>1</v>
      </c>
      <c r="L27" s="7">
        <f t="shared" si="12"/>
        <v>1</v>
      </c>
      <c r="M27" s="7">
        <f t="shared" si="12"/>
        <v>133</v>
      </c>
      <c r="N27" s="7">
        <f t="shared" si="12"/>
        <v>192</v>
      </c>
      <c r="O27" s="7">
        <f t="shared" si="12"/>
        <v>30</v>
      </c>
      <c r="P27" s="7">
        <f>SUM(I27:O27)</f>
        <v>682</v>
      </c>
      <c r="R27" s="7" t="s">
        <v>25</v>
      </c>
      <c r="S27" s="7">
        <f t="shared" ref="S27:Y27" si="13">SUM(S19:S24)</f>
        <v>0</v>
      </c>
      <c r="T27" s="7">
        <f t="shared" si="13"/>
        <v>0</v>
      </c>
      <c r="U27" s="7">
        <f t="shared" si="13"/>
        <v>0</v>
      </c>
      <c r="V27" s="7">
        <f t="shared" si="13"/>
        <v>0</v>
      </c>
      <c r="W27" s="7">
        <f t="shared" si="13"/>
        <v>0</v>
      </c>
      <c r="X27" s="7">
        <f t="shared" si="13"/>
        <v>0</v>
      </c>
      <c r="Y27" s="7">
        <f t="shared" si="13"/>
        <v>0</v>
      </c>
      <c r="Z27" s="7">
        <f>SUM(S27:Y27)</f>
        <v>0</v>
      </c>
    </row>
    <row r="30" spans="7:26" x14ac:dyDescent="0.35">
      <c r="G30" s="19" t="s">
        <v>76</v>
      </c>
      <c r="H30" s="19"/>
      <c r="I30" s="19"/>
      <c r="J30" s="19"/>
      <c r="K30" s="19"/>
      <c r="L30" s="19"/>
      <c r="M30" s="19"/>
      <c r="N30" s="19"/>
      <c r="O30" s="19"/>
      <c r="P30" s="19"/>
      <c r="Q30" s="19"/>
      <c r="R30" s="10" t="s">
        <v>37</v>
      </c>
    </row>
    <row r="31" spans="7:26" x14ac:dyDescent="0.35">
      <c r="I31" s="4" t="s">
        <v>18</v>
      </c>
      <c r="J31" s="4" t="s">
        <v>19</v>
      </c>
      <c r="K31" s="4" t="s">
        <v>20</v>
      </c>
      <c r="L31" s="4" t="s">
        <v>21</v>
      </c>
      <c r="M31" s="4" t="s">
        <v>22</v>
      </c>
      <c r="N31" s="4" t="s">
        <v>23</v>
      </c>
      <c r="O31" s="4" t="s">
        <v>24</v>
      </c>
      <c r="P31" s="4" t="s">
        <v>25</v>
      </c>
      <c r="S31" s="4" t="s">
        <v>18</v>
      </c>
      <c r="T31" s="4" t="s">
        <v>19</v>
      </c>
      <c r="U31" s="4" t="s">
        <v>20</v>
      </c>
      <c r="V31" s="4" t="s">
        <v>21</v>
      </c>
      <c r="W31" s="4" t="s">
        <v>22</v>
      </c>
      <c r="X31" s="4" t="s">
        <v>23</v>
      </c>
      <c r="Y31" s="4" t="s">
        <v>24</v>
      </c>
      <c r="Z31" s="4" t="s">
        <v>25</v>
      </c>
    </row>
    <row r="32" spans="7:26" x14ac:dyDescent="0.35">
      <c r="H32" s="9" t="s">
        <v>32</v>
      </c>
      <c r="I32" s="9">
        <f>'2022-2023'!L9</f>
        <v>14</v>
      </c>
      <c r="J32" s="9">
        <f>'2022-2023'!M9</f>
        <v>14</v>
      </c>
      <c r="K32" s="9">
        <f>'2022-2023'!N9</f>
        <v>1</v>
      </c>
      <c r="L32" s="9">
        <f>'2022-2023'!O9</f>
        <v>0</v>
      </c>
      <c r="M32" s="9">
        <f>'2022-2023'!P9</f>
        <v>0</v>
      </c>
      <c r="N32" s="9">
        <f>'2022-2023'!Q9</f>
        <v>0</v>
      </c>
      <c r="O32" s="9">
        <f>'2022-2023'!R9</f>
        <v>0</v>
      </c>
      <c r="P32" s="7">
        <f t="shared" ref="P32:P38" si="14">SUM(I32:O32)</f>
        <v>29</v>
      </c>
      <c r="R32" s="9" t="s">
        <v>32</v>
      </c>
      <c r="S32" s="9">
        <f>'2022-2023'!L10</f>
        <v>0</v>
      </c>
      <c r="T32" s="9">
        <f>'2022-2023'!M10</f>
        <v>0</v>
      </c>
      <c r="U32" s="9">
        <f>'2022-2023'!N10</f>
        <v>0</v>
      </c>
      <c r="V32" s="9">
        <f>'2022-2023'!O10</f>
        <v>0</v>
      </c>
      <c r="W32" s="9">
        <f>'2022-2023'!P10</f>
        <v>0</v>
      </c>
      <c r="X32" s="9">
        <f>'2022-2023'!Q10</f>
        <v>0</v>
      </c>
      <c r="Y32" s="9">
        <f>'2022-2023'!R10</f>
        <v>0</v>
      </c>
      <c r="Z32" s="7">
        <f t="shared" ref="Z32:Z37" si="15">SUM(S32:Y32)</f>
        <v>0</v>
      </c>
    </row>
    <row r="33" spans="8:26" x14ac:dyDescent="0.35">
      <c r="H33" s="9" t="s">
        <v>33</v>
      </c>
      <c r="I33" s="9">
        <v>0</v>
      </c>
      <c r="J33" s="9">
        <v>0</v>
      </c>
      <c r="K33" s="9">
        <v>0</v>
      </c>
      <c r="L33" s="9">
        <v>0</v>
      </c>
      <c r="M33" s="9">
        <v>0</v>
      </c>
      <c r="N33" s="9">
        <v>0</v>
      </c>
      <c r="O33" s="9">
        <v>0</v>
      </c>
      <c r="P33" s="7">
        <f t="shared" si="14"/>
        <v>0</v>
      </c>
      <c r="R33" s="9" t="s">
        <v>33</v>
      </c>
      <c r="S33" s="9">
        <f>'2023-24'!L10</f>
        <v>0</v>
      </c>
      <c r="T33" s="9">
        <f>'2023-24'!M10</f>
        <v>0</v>
      </c>
      <c r="U33" s="9">
        <f>'2023-24'!N10</f>
        <v>0</v>
      </c>
      <c r="V33" s="9">
        <f>'2023-24'!O10</f>
        <v>0</v>
      </c>
      <c r="W33" s="9">
        <f>'2023-24'!P10</f>
        <v>0</v>
      </c>
      <c r="X33" s="9">
        <f>'2023-24'!Q10</f>
        <v>0</v>
      </c>
      <c r="Y33" s="9">
        <f>'2023-24'!R10</f>
        <v>0</v>
      </c>
      <c r="Z33" s="7">
        <f t="shared" si="15"/>
        <v>0</v>
      </c>
    </row>
    <row r="34" spans="8:26" x14ac:dyDescent="0.35">
      <c r="H34" s="9" t="s">
        <v>75</v>
      </c>
      <c r="I34" s="9">
        <v>31</v>
      </c>
      <c r="J34" s="9">
        <v>30</v>
      </c>
      <c r="K34" s="9">
        <v>0</v>
      </c>
      <c r="L34" s="9">
        <v>1</v>
      </c>
      <c r="M34" s="9">
        <v>10</v>
      </c>
      <c r="N34" s="9">
        <v>20</v>
      </c>
      <c r="O34" s="9">
        <v>2</v>
      </c>
      <c r="P34" s="7">
        <f t="shared" si="14"/>
        <v>94</v>
      </c>
      <c r="R34" s="9" t="s">
        <v>75</v>
      </c>
      <c r="S34" s="9">
        <v>0</v>
      </c>
      <c r="T34" s="9">
        <v>0</v>
      </c>
      <c r="U34" s="9">
        <v>0</v>
      </c>
      <c r="V34" s="9">
        <v>0</v>
      </c>
      <c r="W34" s="9">
        <v>0</v>
      </c>
      <c r="X34" s="9">
        <v>0</v>
      </c>
      <c r="Y34" s="9">
        <v>0</v>
      </c>
      <c r="Z34" s="7">
        <f t="shared" si="15"/>
        <v>0</v>
      </c>
    </row>
    <row r="35" spans="8:26" x14ac:dyDescent="0.35">
      <c r="H35" s="9" t="s">
        <v>77</v>
      </c>
      <c r="I35" s="9">
        <v>2</v>
      </c>
      <c r="J35" s="9">
        <v>11</v>
      </c>
      <c r="K35" s="9">
        <v>0</v>
      </c>
      <c r="L35" s="9">
        <v>0</v>
      </c>
      <c r="M35" s="9">
        <v>11</v>
      </c>
      <c r="N35" s="9">
        <v>7</v>
      </c>
      <c r="O35" s="9">
        <v>5</v>
      </c>
      <c r="P35" s="7">
        <f t="shared" si="14"/>
        <v>36</v>
      </c>
      <c r="R35" s="9" t="s">
        <v>77</v>
      </c>
      <c r="S35" s="9">
        <v>0</v>
      </c>
      <c r="T35" s="9">
        <v>9</v>
      </c>
      <c r="U35" s="9">
        <v>0</v>
      </c>
      <c r="V35" s="9">
        <v>0</v>
      </c>
      <c r="W35" s="9">
        <v>3</v>
      </c>
      <c r="X35" s="9">
        <v>0</v>
      </c>
      <c r="Y35" s="9">
        <v>0</v>
      </c>
      <c r="Z35" s="7">
        <f t="shared" si="15"/>
        <v>12</v>
      </c>
    </row>
    <row r="36" spans="8:26" x14ac:dyDescent="0.35">
      <c r="H36" s="9"/>
      <c r="I36" s="9"/>
      <c r="J36" s="9"/>
      <c r="K36" s="9"/>
      <c r="L36" s="9"/>
      <c r="M36" s="9"/>
      <c r="N36" s="9"/>
      <c r="O36" s="9"/>
      <c r="P36" s="7">
        <f t="shared" si="14"/>
        <v>0</v>
      </c>
      <c r="R36" s="9"/>
      <c r="S36" s="9"/>
      <c r="T36" s="9"/>
      <c r="U36" s="9"/>
      <c r="V36" s="9"/>
      <c r="W36" s="9"/>
      <c r="X36" s="9"/>
      <c r="Y36" s="9"/>
      <c r="Z36" s="7">
        <f t="shared" si="15"/>
        <v>0</v>
      </c>
    </row>
    <row r="37" spans="8:26" x14ac:dyDescent="0.35">
      <c r="H37" s="9"/>
      <c r="I37" s="9"/>
      <c r="J37" s="9"/>
      <c r="K37" s="9"/>
      <c r="L37" s="9"/>
      <c r="M37" s="9"/>
      <c r="N37" s="9"/>
      <c r="O37" s="9"/>
      <c r="P37" s="7">
        <f t="shared" si="14"/>
        <v>0</v>
      </c>
      <c r="R37" s="9"/>
      <c r="S37" s="9"/>
      <c r="T37" s="9"/>
      <c r="U37" s="9"/>
      <c r="V37" s="9"/>
      <c r="W37" s="9"/>
      <c r="X37" s="9"/>
      <c r="Y37" s="9"/>
      <c r="Z37" s="7">
        <f t="shared" si="15"/>
        <v>0</v>
      </c>
    </row>
    <row r="38" spans="8:26" x14ac:dyDescent="0.35">
      <c r="H38" s="9"/>
      <c r="I38" s="9"/>
      <c r="J38" s="9"/>
      <c r="K38" s="9"/>
      <c r="L38" s="9"/>
      <c r="M38" s="9"/>
      <c r="N38" s="9"/>
      <c r="O38" s="9"/>
      <c r="P38" s="7">
        <f t="shared" si="14"/>
        <v>0</v>
      </c>
      <c r="R38" s="9"/>
      <c r="S38" s="9"/>
      <c r="T38" s="9"/>
      <c r="U38" s="9"/>
      <c r="V38" s="9"/>
      <c r="W38" s="9"/>
      <c r="X38" s="9"/>
      <c r="Y38" s="9"/>
      <c r="Z38" s="7">
        <f>SUM(S32:Y32)</f>
        <v>0</v>
      </c>
    </row>
    <row r="39" spans="8:26" x14ac:dyDescent="0.35">
      <c r="H39" s="9"/>
      <c r="I39" s="9"/>
      <c r="J39" s="9"/>
      <c r="K39" s="9"/>
      <c r="L39" s="9"/>
      <c r="M39" s="9"/>
      <c r="N39" s="9"/>
      <c r="O39" s="9"/>
      <c r="P39" s="7">
        <f>SUM(I33:O33)</f>
        <v>0</v>
      </c>
      <c r="R39" s="9"/>
      <c r="S39" s="9"/>
      <c r="T39" s="9"/>
      <c r="U39" s="9"/>
      <c r="V39" s="9"/>
      <c r="W39" s="9"/>
      <c r="X39" s="9"/>
      <c r="Y39" s="9"/>
      <c r="Z39" s="7">
        <f>SUM(S33:Y33)</f>
        <v>0</v>
      </c>
    </row>
    <row r="40" spans="8:26" x14ac:dyDescent="0.35">
      <c r="H40" s="7" t="s">
        <v>25</v>
      </c>
      <c r="I40" s="7">
        <f t="shared" ref="I40:O40" si="16">SUM(I32:I37)</f>
        <v>47</v>
      </c>
      <c r="J40" s="7">
        <f t="shared" si="16"/>
        <v>55</v>
      </c>
      <c r="K40" s="7">
        <f t="shared" si="16"/>
        <v>1</v>
      </c>
      <c r="L40" s="7">
        <f t="shared" si="16"/>
        <v>1</v>
      </c>
      <c r="M40" s="7">
        <f t="shared" si="16"/>
        <v>21</v>
      </c>
      <c r="N40" s="7">
        <f t="shared" si="16"/>
        <v>27</v>
      </c>
      <c r="O40" s="7">
        <f t="shared" si="16"/>
        <v>7</v>
      </c>
      <c r="P40" s="7">
        <f>SUM(I40:O40)</f>
        <v>159</v>
      </c>
      <c r="R40" s="7" t="s">
        <v>25</v>
      </c>
      <c r="S40" s="7">
        <f t="shared" ref="S40:Y40" si="17">SUM(S32:S37)</f>
        <v>0</v>
      </c>
      <c r="T40" s="7">
        <f t="shared" si="17"/>
        <v>9</v>
      </c>
      <c r="U40" s="7">
        <f t="shared" si="17"/>
        <v>0</v>
      </c>
      <c r="V40" s="7">
        <f t="shared" si="17"/>
        <v>0</v>
      </c>
      <c r="W40" s="7">
        <f t="shared" si="17"/>
        <v>3</v>
      </c>
      <c r="X40" s="7">
        <f t="shared" si="17"/>
        <v>0</v>
      </c>
      <c r="Y40" s="7">
        <f t="shared" si="17"/>
        <v>0</v>
      </c>
      <c r="Z40" s="7">
        <f>SUM(S40:Y40)</f>
        <v>12</v>
      </c>
    </row>
  </sheetData>
  <mergeCells count="3">
    <mergeCell ref="A1:C1"/>
    <mergeCell ref="G30:Q30"/>
    <mergeCell ref="A2:E2"/>
  </mergeCells>
  <phoneticPr fontId="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81DAB-8AF7-4175-839A-9203435FFE9F}">
  <sheetPr>
    <pageSetUpPr fitToPage="1"/>
  </sheetPr>
  <dimension ref="A1:AI41"/>
  <sheetViews>
    <sheetView zoomScale="80" zoomScaleNormal="80" workbookViewId="0">
      <selection activeCell="B14" sqref="B14"/>
    </sheetView>
  </sheetViews>
  <sheetFormatPr defaultRowHeight="15.5" x14ac:dyDescent="0.35"/>
  <cols>
    <col min="2" max="2" width="10.3046875" customWidth="1"/>
    <col min="4" max="4" width="11.765625" bestFit="1" customWidth="1"/>
    <col min="5" max="6" width="11.765625" customWidth="1"/>
    <col min="8" max="8" width="9.84375" customWidth="1"/>
    <col min="9" max="11" width="4.3046875" bestFit="1" customWidth="1"/>
    <col min="12" max="15" width="4.4609375" bestFit="1" customWidth="1"/>
    <col min="18" max="18" width="10" customWidth="1"/>
    <col min="19" max="21" width="4.4609375" bestFit="1" customWidth="1"/>
    <col min="22" max="25" width="4.69140625" bestFit="1" customWidth="1"/>
    <col min="28" max="28" width="10.3046875" bestFit="1" customWidth="1"/>
    <col min="31" max="31" width="10.07421875" customWidth="1"/>
  </cols>
  <sheetData>
    <row r="1" spans="1:35" x14ac:dyDescent="0.35">
      <c r="A1" s="18" t="s">
        <v>9</v>
      </c>
      <c r="B1" s="18"/>
      <c r="C1" s="18"/>
    </row>
    <row r="3" spans="1:35" ht="46.5" customHeight="1" x14ac:dyDescent="0.35">
      <c r="A3" s="21" t="s">
        <v>38</v>
      </c>
      <c r="B3" s="21"/>
      <c r="C3" s="21"/>
      <c r="D3" s="21"/>
      <c r="E3" s="21"/>
      <c r="F3" s="21"/>
      <c r="G3" s="21"/>
      <c r="H3" s="21"/>
      <c r="I3" s="21"/>
      <c r="J3" s="21"/>
      <c r="K3" s="21"/>
      <c r="L3" s="21"/>
      <c r="M3" s="21"/>
      <c r="N3" s="21"/>
      <c r="O3" s="21"/>
      <c r="P3" s="21"/>
      <c r="Q3" s="21"/>
      <c r="R3" s="21"/>
      <c r="S3" s="21"/>
      <c r="T3" s="21"/>
      <c r="U3" s="21"/>
      <c r="V3" s="21"/>
      <c r="W3" s="21"/>
      <c r="X3" s="21"/>
    </row>
    <row r="5" spans="1:35" x14ac:dyDescent="0.35">
      <c r="B5" s="10" t="s">
        <v>10</v>
      </c>
      <c r="H5" s="10" t="s">
        <v>11</v>
      </c>
      <c r="R5" s="10" t="s">
        <v>12</v>
      </c>
      <c r="AB5" s="10" t="s">
        <v>13</v>
      </c>
    </row>
    <row r="6" spans="1:35" ht="46.5" x14ac:dyDescent="0.35">
      <c r="C6" s="4" t="s">
        <v>14</v>
      </c>
      <c r="D6" s="4" t="s">
        <v>15</v>
      </c>
      <c r="E6" s="11" t="s">
        <v>16</v>
      </c>
      <c r="F6" s="11" t="s">
        <v>17</v>
      </c>
      <c r="I6" s="4" t="s">
        <v>18</v>
      </c>
      <c r="J6" s="4" t="s">
        <v>19</v>
      </c>
      <c r="K6" s="4" t="s">
        <v>20</v>
      </c>
      <c r="L6" s="4" t="s">
        <v>21</v>
      </c>
      <c r="M6" s="4" t="s">
        <v>22</v>
      </c>
      <c r="N6" s="4" t="s">
        <v>23</v>
      </c>
      <c r="O6" s="4" t="s">
        <v>24</v>
      </c>
      <c r="P6" s="4" t="s">
        <v>25</v>
      </c>
      <c r="S6" s="4" t="s">
        <v>18</v>
      </c>
      <c r="T6" s="4" t="s">
        <v>19</v>
      </c>
      <c r="U6" s="4" t="s">
        <v>20</v>
      </c>
      <c r="V6" s="4" t="s">
        <v>21</v>
      </c>
      <c r="W6" s="4" t="s">
        <v>22</v>
      </c>
      <c r="X6" s="4" t="s">
        <v>23</v>
      </c>
      <c r="Y6" s="4" t="s">
        <v>24</v>
      </c>
      <c r="Z6" s="4" t="s">
        <v>25</v>
      </c>
      <c r="AB6" s="14"/>
      <c r="AC6" s="15" t="s">
        <v>26</v>
      </c>
      <c r="AD6" s="15" t="s">
        <v>27</v>
      </c>
      <c r="AE6" s="15" t="s">
        <v>28</v>
      </c>
      <c r="AF6" s="15" t="s">
        <v>29</v>
      </c>
      <c r="AG6" s="15" t="s">
        <v>30</v>
      </c>
      <c r="AH6" s="15" t="s">
        <v>31</v>
      </c>
      <c r="AI6" s="5"/>
    </row>
    <row r="7" spans="1:35" x14ac:dyDescent="0.35">
      <c r="B7" s="9" t="s">
        <v>39</v>
      </c>
      <c r="C7" s="9">
        <f>'2016-2017'!I10</f>
        <v>403</v>
      </c>
      <c r="D7" s="9">
        <f>'2016-2017'!S10</f>
        <v>249</v>
      </c>
      <c r="E7" s="9">
        <v>513</v>
      </c>
      <c r="F7" s="9"/>
      <c r="H7" s="9" t="s">
        <v>39</v>
      </c>
      <c r="I7" s="9">
        <f>'2016-2017'!L6</f>
        <v>25</v>
      </c>
      <c r="J7" s="9">
        <f>'2016-2017'!M6</f>
        <v>53</v>
      </c>
      <c r="K7" s="9">
        <f>'2016-2017'!N6</f>
        <v>0</v>
      </c>
      <c r="L7" s="9">
        <f>'2016-2017'!O6</f>
        <v>0</v>
      </c>
      <c r="M7" s="9">
        <f>'2016-2017'!P6</f>
        <v>8</v>
      </c>
      <c r="N7" s="9">
        <f>'2016-2017'!Q6</f>
        <v>17</v>
      </c>
      <c r="O7" s="9">
        <f>'2016-2017'!R6</f>
        <v>0</v>
      </c>
      <c r="P7" s="7">
        <f>SUM(I7:O7)</f>
        <v>103</v>
      </c>
      <c r="R7" s="9" t="s">
        <v>39</v>
      </c>
      <c r="S7" s="9">
        <f>'2016-2017'!L8</f>
        <v>12</v>
      </c>
      <c r="T7" s="9">
        <f>'2016-2017'!M8</f>
        <v>12</v>
      </c>
      <c r="U7" s="9">
        <f>'2016-2017'!N8</f>
        <v>0</v>
      </c>
      <c r="V7" s="9">
        <f>'2016-2017'!O8</f>
        <v>0</v>
      </c>
      <c r="W7" s="9">
        <f>'2016-2017'!P8</f>
        <v>4</v>
      </c>
      <c r="X7" s="9">
        <f>'2016-2017'!Q8</f>
        <v>5</v>
      </c>
      <c r="Y7" s="9">
        <f>'2016-2017'!R8</f>
        <v>0</v>
      </c>
      <c r="Z7" s="7">
        <f>SUM(S7:Y7)</f>
        <v>33</v>
      </c>
      <c r="AB7" s="13" t="s">
        <v>39</v>
      </c>
      <c r="AC7" s="13">
        <v>103</v>
      </c>
      <c r="AD7" s="13">
        <v>33</v>
      </c>
      <c r="AE7" s="13">
        <v>113</v>
      </c>
      <c r="AF7" s="13">
        <v>0</v>
      </c>
      <c r="AG7" s="13">
        <v>0</v>
      </c>
      <c r="AH7" s="13">
        <v>0</v>
      </c>
    </row>
    <row r="8" spans="1:35" x14ac:dyDescent="0.35">
      <c r="B8" s="9" t="s">
        <v>40</v>
      </c>
      <c r="C8" s="9">
        <f>'2017-2018'!I10</f>
        <v>283</v>
      </c>
      <c r="D8" s="9">
        <f>'2017-2018'!S10</f>
        <v>362</v>
      </c>
      <c r="E8" s="9">
        <v>513</v>
      </c>
      <c r="F8" s="9"/>
      <c r="H8" s="9" t="s">
        <v>40</v>
      </c>
      <c r="I8" s="9">
        <f>'2017-2018'!L6</f>
        <v>13</v>
      </c>
      <c r="J8" s="9">
        <f>'2017-2018'!M6</f>
        <v>43</v>
      </c>
      <c r="K8" s="9">
        <f>'2017-2018'!N6</f>
        <v>0</v>
      </c>
      <c r="L8" s="9">
        <f>'2017-2018'!O6</f>
        <v>0</v>
      </c>
      <c r="M8" s="9">
        <f>'2017-2018'!P6</f>
        <v>3</v>
      </c>
      <c r="N8" s="9">
        <f>'2017-2018'!Q6</f>
        <v>14</v>
      </c>
      <c r="O8" s="9">
        <f>'2017-2018'!R6</f>
        <v>4</v>
      </c>
      <c r="P8" s="7">
        <f t="shared" ref="P8:P15" si="0">SUM(I8:O8)</f>
        <v>77</v>
      </c>
      <c r="R8" s="9" t="s">
        <v>40</v>
      </c>
      <c r="S8" s="9">
        <f>'2017-2018'!L8</f>
        <v>27</v>
      </c>
      <c r="T8" s="9">
        <f>'2017-2018'!M8</f>
        <v>50</v>
      </c>
      <c r="U8" s="9">
        <f>'2017-2018'!N8</f>
        <v>0</v>
      </c>
      <c r="V8" s="9">
        <f>'2017-2018'!O8</f>
        <v>0</v>
      </c>
      <c r="W8" s="9">
        <f>'2017-2018'!P8</f>
        <v>23</v>
      </c>
      <c r="X8" s="9">
        <f>'2017-2018'!Q8</f>
        <v>6</v>
      </c>
      <c r="Y8" s="9">
        <f>'2017-2018'!R8</f>
        <v>5</v>
      </c>
      <c r="Z8" s="7">
        <f t="shared" ref="Z8:Z14" si="1">SUM(S8:Y8)</f>
        <v>111</v>
      </c>
      <c r="AB8" s="9" t="s">
        <v>40</v>
      </c>
      <c r="AC8" s="9">
        <v>77</v>
      </c>
      <c r="AD8" s="9">
        <v>111</v>
      </c>
      <c r="AE8" s="9">
        <v>166</v>
      </c>
      <c r="AF8" s="9">
        <v>0</v>
      </c>
      <c r="AG8" s="9">
        <v>0</v>
      </c>
      <c r="AH8" s="9">
        <v>8</v>
      </c>
    </row>
    <row r="9" spans="1:35" x14ac:dyDescent="0.35">
      <c r="B9" s="9" t="s">
        <v>41</v>
      </c>
      <c r="C9" s="9">
        <f>'2018-2019'!I10</f>
        <v>315</v>
      </c>
      <c r="D9" s="9">
        <f>'2018-2019'!S10</f>
        <v>387</v>
      </c>
      <c r="E9" s="9">
        <v>513</v>
      </c>
      <c r="F9" s="9"/>
      <c r="H9" s="9" t="s">
        <v>41</v>
      </c>
      <c r="I9" s="9">
        <f>'2018-2019'!L6</f>
        <v>62</v>
      </c>
      <c r="J9" s="9">
        <f>'2018-2019'!M6</f>
        <v>35</v>
      </c>
      <c r="K9" s="9">
        <f>'2018-2019'!N6</f>
        <v>0</v>
      </c>
      <c r="L9" s="9">
        <f>'2018-2019'!O6</f>
        <v>0</v>
      </c>
      <c r="M9" s="9">
        <f>'2018-2019'!P6</f>
        <v>21</v>
      </c>
      <c r="N9" s="9">
        <f>'2018-2019'!Q6</f>
        <v>17</v>
      </c>
      <c r="O9" s="9">
        <f>'2018-2019'!R6</f>
        <v>4</v>
      </c>
      <c r="P9" s="7">
        <f t="shared" si="0"/>
        <v>139</v>
      </c>
      <c r="R9" s="9" t="s">
        <v>41</v>
      </c>
      <c r="S9" s="9">
        <f>'2018-2019'!L8</f>
        <v>21</v>
      </c>
      <c r="T9" s="9">
        <f>'2018-2019'!M8</f>
        <v>22</v>
      </c>
      <c r="U9" s="9">
        <f>'2018-2019'!N8</f>
        <v>0</v>
      </c>
      <c r="V9" s="9">
        <f>'2018-2019'!O8</f>
        <v>0</v>
      </c>
      <c r="W9" s="9">
        <f>'2018-2019'!P8</f>
        <v>13</v>
      </c>
      <c r="X9" s="9">
        <f>'2018-2019'!Q8</f>
        <v>6</v>
      </c>
      <c r="Y9" s="9">
        <f>'2018-2019'!R8</f>
        <v>0</v>
      </c>
      <c r="Z9" s="7">
        <f t="shared" si="1"/>
        <v>62</v>
      </c>
      <c r="AB9" s="9" t="s">
        <v>41</v>
      </c>
      <c r="AC9" s="9">
        <v>139</v>
      </c>
      <c r="AD9" s="9">
        <v>62</v>
      </c>
      <c r="AE9" s="9">
        <v>158</v>
      </c>
      <c r="AF9" s="9">
        <v>0</v>
      </c>
      <c r="AG9" s="9">
        <v>0</v>
      </c>
      <c r="AH9" s="9">
        <v>28</v>
      </c>
    </row>
    <row r="10" spans="1:35" x14ac:dyDescent="0.35">
      <c r="B10" s="9" t="s">
        <v>42</v>
      </c>
      <c r="C10" s="9">
        <f>'2019-2020'!H10</f>
        <v>554</v>
      </c>
      <c r="D10" s="9">
        <f>'2019-2020'!P10</f>
        <v>407</v>
      </c>
      <c r="E10" s="9">
        <v>513</v>
      </c>
      <c r="F10" s="9"/>
      <c r="H10" s="9" t="s">
        <v>42</v>
      </c>
      <c r="I10" s="9">
        <f>'2019-2020'!K6</f>
        <v>39</v>
      </c>
      <c r="J10" s="9">
        <f>'2019-2020'!L6</f>
        <v>27</v>
      </c>
      <c r="K10" s="9">
        <v>0</v>
      </c>
      <c r="L10" s="9">
        <v>0</v>
      </c>
      <c r="M10" s="9">
        <f>'2019-2020'!M6</f>
        <v>30</v>
      </c>
      <c r="N10" s="9">
        <f>'2019-2020'!N6</f>
        <v>11</v>
      </c>
      <c r="O10" s="9">
        <f>'2019-2020'!O6</f>
        <v>3</v>
      </c>
      <c r="P10" s="7">
        <f t="shared" si="0"/>
        <v>110</v>
      </c>
      <c r="R10" s="9" t="s">
        <v>42</v>
      </c>
      <c r="S10" s="9">
        <f>'2019-2020'!K8</f>
        <v>10</v>
      </c>
      <c r="T10" s="9">
        <f>'2019-2020'!L8</f>
        <v>31</v>
      </c>
      <c r="U10" s="9">
        <v>0</v>
      </c>
      <c r="V10" s="9">
        <v>0</v>
      </c>
      <c r="W10" s="9">
        <f>'2019-2020'!M8</f>
        <v>1</v>
      </c>
      <c r="X10" s="9">
        <f>'2019-2020'!N8</f>
        <v>11</v>
      </c>
      <c r="Y10" s="9">
        <f>'2019-2020'!O8</f>
        <v>0</v>
      </c>
      <c r="Z10" s="7">
        <f t="shared" si="1"/>
        <v>53</v>
      </c>
      <c r="AB10" s="9" t="s">
        <v>42</v>
      </c>
      <c r="AC10" s="9">
        <v>110</v>
      </c>
      <c r="AD10" s="9">
        <v>53</v>
      </c>
      <c r="AE10" s="9">
        <v>205</v>
      </c>
      <c r="AF10" s="9">
        <v>0</v>
      </c>
      <c r="AG10" s="9">
        <v>0</v>
      </c>
      <c r="AH10" s="9">
        <v>39</v>
      </c>
    </row>
    <row r="11" spans="1:35" x14ac:dyDescent="0.35">
      <c r="B11" s="9" t="s">
        <v>43</v>
      </c>
      <c r="C11" s="9">
        <f>'2020-2021'!I11</f>
        <v>559</v>
      </c>
      <c r="D11" s="9">
        <f>'2020-2021'!S11</f>
        <v>410</v>
      </c>
      <c r="E11" s="9">
        <v>513</v>
      </c>
      <c r="F11" s="9"/>
      <c r="H11" s="9" t="s">
        <v>43</v>
      </c>
      <c r="I11" s="9">
        <f>'2020-2021'!L6</f>
        <v>47</v>
      </c>
      <c r="J11" s="9">
        <f>'2020-2021'!M6</f>
        <v>47</v>
      </c>
      <c r="K11" s="9">
        <f>'2020-2021'!N6</f>
        <v>0</v>
      </c>
      <c r="L11" s="9">
        <f>'2020-2021'!O6</f>
        <v>0</v>
      </c>
      <c r="M11" s="9">
        <f>'2020-2021'!P6</f>
        <v>48</v>
      </c>
      <c r="N11" s="9">
        <f>'2020-2021'!Q6</f>
        <v>27</v>
      </c>
      <c r="O11" s="9">
        <f>'2020-2021'!R6</f>
        <v>10</v>
      </c>
      <c r="P11" s="7">
        <f t="shared" si="0"/>
        <v>179</v>
      </c>
      <c r="R11" s="9" t="s">
        <v>43</v>
      </c>
      <c r="S11" s="9">
        <f>'2020-2021'!L8</f>
        <v>14</v>
      </c>
      <c r="T11" s="9">
        <f>'2020-2021'!M8</f>
        <v>31</v>
      </c>
      <c r="U11" s="9">
        <f>'2020-2021'!N8</f>
        <v>0</v>
      </c>
      <c r="V11" s="9">
        <f>'2020-2021'!O8</f>
        <v>0</v>
      </c>
      <c r="W11" s="9">
        <f>'2020-2021'!P8</f>
        <v>0</v>
      </c>
      <c r="X11" s="9">
        <f>'2020-2021'!Q8</f>
        <v>10</v>
      </c>
      <c r="Y11" s="9">
        <f>'2020-2021'!R8</f>
        <v>5</v>
      </c>
      <c r="Z11" s="7">
        <f t="shared" si="1"/>
        <v>60</v>
      </c>
      <c r="AB11" s="9" t="s">
        <v>43</v>
      </c>
      <c r="AC11" s="9">
        <v>179</v>
      </c>
      <c r="AD11" s="9">
        <v>60</v>
      </c>
      <c r="AE11" s="9">
        <v>132</v>
      </c>
      <c r="AF11" s="9">
        <v>0</v>
      </c>
      <c r="AG11" s="9">
        <v>0</v>
      </c>
      <c r="AH11" s="9">
        <v>39</v>
      </c>
    </row>
    <row r="12" spans="1:35" x14ac:dyDescent="0.35">
      <c r="B12" s="9" t="s">
        <v>44</v>
      </c>
      <c r="C12" s="9">
        <f>'2021-2022'!I12</f>
        <v>632</v>
      </c>
      <c r="D12" s="9">
        <f>'2021-2022'!S12</f>
        <v>619</v>
      </c>
      <c r="E12" s="9">
        <v>513</v>
      </c>
      <c r="F12" s="9"/>
      <c r="H12" s="9" t="s">
        <v>44</v>
      </c>
      <c r="I12" s="9">
        <f>'2021-2022'!L6</f>
        <v>76</v>
      </c>
      <c r="J12" s="9">
        <f>'2021-2022'!M6</f>
        <v>114</v>
      </c>
      <c r="K12" s="9">
        <f>'2021-2022'!N6</f>
        <v>0</v>
      </c>
      <c r="L12" s="9">
        <f>'2021-2022'!O6</f>
        <v>4</v>
      </c>
      <c r="M12" s="9">
        <f>'2021-2022'!P6</f>
        <v>65</v>
      </c>
      <c r="N12" s="9">
        <f>'2021-2022'!Q6</f>
        <v>43</v>
      </c>
      <c r="O12" s="9">
        <f>'2021-2022'!R6</f>
        <v>24</v>
      </c>
      <c r="P12" s="7">
        <f t="shared" si="0"/>
        <v>326</v>
      </c>
      <c r="R12" s="9" t="s">
        <v>44</v>
      </c>
      <c r="S12" s="9">
        <f>'2021-2022'!L8</f>
        <v>17</v>
      </c>
      <c r="T12" s="9">
        <f>'2021-2022'!M8</f>
        <v>29</v>
      </c>
      <c r="U12" s="9">
        <f>'2021-2022'!N8</f>
        <v>1</v>
      </c>
      <c r="V12" s="9">
        <f>'2021-2022'!O8</f>
        <v>0</v>
      </c>
      <c r="W12" s="9">
        <f>'2021-2022'!P8</f>
        <v>7</v>
      </c>
      <c r="X12" s="9">
        <f>'2021-2022'!Q8</f>
        <v>15</v>
      </c>
      <c r="Y12" s="9">
        <f>'2021-2022'!R8</f>
        <v>2</v>
      </c>
      <c r="Z12" s="7">
        <f t="shared" si="1"/>
        <v>71</v>
      </c>
      <c r="AB12" s="9" t="s">
        <v>44</v>
      </c>
      <c r="AC12" s="9">
        <v>326</v>
      </c>
      <c r="AD12" s="9">
        <v>71</v>
      </c>
      <c r="AE12" s="9">
        <v>204</v>
      </c>
      <c r="AF12" s="9">
        <v>0</v>
      </c>
      <c r="AG12" s="9">
        <v>0</v>
      </c>
      <c r="AH12" s="9">
        <v>18</v>
      </c>
    </row>
    <row r="13" spans="1:35" x14ac:dyDescent="0.35">
      <c r="B13" s="9" t="s">
        <v>32</v>
      </c>
      <c r="C13" s="9">
        <f>'2022-2023'!I12</f>
        <v>645</v>
      </c>
      <c r="D13" s="9">
        <f>'2022-2023'!S12</f>
        <v>676</v>
      </c>
      <c r="E13" s="9">
        <v>513</v>
      </c>
      <c r="F13" s="9"/>
      <c r="H13" s="9" t="s">
        <v>32</v>
      </c>
      <c r="I13" s="9">
        <f>'2022-2023'!L6</f>
        <v>29</v>
      </c>
      <c r="J13" s="9">
        <f>'2022-2023'!M6</f>
        <v>90</v>
      </c>
      <c r="K13" s="9">
        <f>'2022-2023'!N6</f>
        <v>0</v>
      </c>
      <c r="L13" s="9">
        <f>'2022-2023'!O6</f>
        <v>0</v>
      </c>
      <c r="M13" s="9">
        <f>'2022-2023'!P6</f>
        <v>105</v>
      </c>
      <c r="N13" s="9">
        <f>'2022-2023'!Q6</f>
        <v>53</v>
      </c>
      <c r="O13" s="9">
        <f>'2022-2023'!R6</f>
        <v>21</v>
      </c>
      <c r="P13" s="7">
        <f t="shared" si="0"/>
        <v>298</v>
      </c>
      <c r="R13" s="9" t="s">
        <v>32</v>
      </c>
      <c r="S13" s="9">
        <f>'2022-2023'!L8</f>
        <v>22</v>
      </c>
      <c r="T13" s="9">
        <f>'2022-2023'!M8</f>
        <v>32</v>
      </c>
      <c r="U13" s="9">
        <f>'2022-2023'!N8</f>
        <v>0</v>
      </c>
      <c r="V13" s="9">
        <f>'2022-2023'!O8</f>
        <v>1</v>
      </c>
      <c r="W13" s="9">
        <f>'2022-2023'!P8</f>
        <v>30</v>
      </c>
      <c r="X13" s="9">
        <f>'2022-2023'!Q8</f>
        <v>3</v>
      </c>
      <c r="Y13" s="9">
        <f>'2022-2023'!R8</f>
        <v>4</v>
      </c>
      <c r="Z13" s="7">
        <f t="shared" si="1"/>
        <v>92</v>
      </c>
      <c r="AB13" s="9" t="s">
        <v>32</v>
      </c>
      <c r="AC13" s="9">
        <f>P13</f>
        <v>298</v>
      </c>
      <c r="AD13" s="9">
        <f>Z13</f>
        <v>92</v>
      </c>
      <c r="AE13" s="9">
        <f>P26</f>
        <v>257</v>
      </c>
      <c r="AF13" s="9">
        <f>P39</f>
        <v>29</v>
      </c>
      <c r="AG13" s="9">
        <f>Z39</f>
        <v>0</v>
      </c>
      <c r="AH13" s="9">
        <f>Z26</f>
        <v>0</v>
      </c>
    </row>
    <row r="14" spans="1:35" x14ac:dyDescent="0.35">
      <c r="B14" s="9" t="s">
        <v>33</v>
      </c>
      <c r="C14" s="9">
        <f>'2023-24'!I12</f>
        <v>271</v>
      </c>
      <c r="D14" s="9">
        <f>'2023-24'!S12</f>
        <v>698</v>
      </c>
      <c r="E14" s="9">
        <v>513</v>
      </c>
      <c r="F14" s="9"/>
      <c r="H14" s="9" t="s">
        <v>33</v>
      </c>
      <c r="I14" s="9">
        <f>'2023-24'!L6</f>
        <v>126</v>
      </c>
      <c r="J14" s="9">
        <f>'2023-24'!M6</f>
        <v>94</v>
      </c>
      <c r="K14" s="9">
        <f>'2023-24'!N6</f>
        <v>0</v>
      </c>
      <c r="L14" s="9">
        <f>'2023-24'!O6</f>
        <v>2</v>
      </c>
      <c r="M14" s="9">
        <f>'2023-24'!P6</f>
        <v>73</v>
      </c>
      <c r="N14" s="9">
        <f>'2023-24'!Q6</f>
        <v>53</v>
      </c>
      <c r="O14" s="9">
        <f>'2023-24'!R6</f>
        <v>4</v>
      </c>
      <c r="P14" s="7">
        <f t="shared" si="0"/>
        <v>352</v>
      </c>
      <c r="R14" s="9" t="s">
        <v>33</v>
      </c>
      <c r="S14" s="9">
        <f>'2023-24'!L8</f>
        <v>62</v>
      </c>
      <c r="T14" s="9">
        <f>'2023-24'!M8</f>
        <v>46</v>
      </c>
      <c r="U14" s="9">
        <f>'2023-24'!N8</f>
        <v>0</v>
      </c>
      <c r="V14" s="9">
        <f>'2023-24'!O8</f>
        <v>0</v>
      </c>
      <c r="W14" s="9">
        <f>'2023-24'!P8</f>
        <v>28</v>
      </c>
      <c r="X14" s="9">
        <f>'2023-24'!Q8</f>
        <v>8</v>
      </c>
      <c r="Y14" s="9">
        <f>'2023-24'!R8</f>
        <v>0</v>
      </c>
      <c r="Z14" s="7">
        <f t="shared" si="1"/>
        <v>144</v>
      </c>
      <c r="AB14" s="9" t="s">
        <v>33</v>
      </c>
      <c r="AC14" s="9">
        <f>P14</f>
        <v>352</v>
      </c>
      <c r="AD14" s="9">
        <f>Z14</f>
        <v>144</v>
      </c>
      <c r="AE14" s="9">
        <f>P27</f>
        <v>202</v>
      </c>
      <c r="AF14" s="9">
        <f>P40</f>
        <v>0</v>
      </c>
      <c r="AG14" s="9">
        <f>Z40</f>
        <v>0</v>
      </c>
      <c r="AH14" s="9">
        <f>Z27</f>
        <v>0</v>
      </c>
    </row>
    <row r="15" spans="1:35" x14ac:dyDescent="0.35">
      <c r="B15" s="7" t="s">
        <v>25</v>
      </c>
      <c r="C15" s="7">
        <f>SUM(C7:C12)</f>
        <v>2746</v>
      </c>
      <c r="D15" s="7">
        <f>SUM(D7:D12)</f>
        <v>2434</v>
      </c>
      <c r="E15" s="7">
        <f>SUM(E7:E13)</f>
        <v>3591</v>
      </c>
      <c r="F15" s="12">
        <f>D15/8200*100</f>
        <v>29.68292682926829</v>
      </c>
      <c r="H15" s="7" t="s">
        <v>25</v>
      </c>
      <c r="I15" s="7">
        <f>SUM(I7:I14)</f>
        <v>417</v>
      </c>
      <c r="J15" s="7">
        <f t="shared" ref="J15:O15" si="2">SUM(J7:J14)</f>
        <v>503</v>
      </c>
      <c r="K15" s="7">
        <f t="shared" si="2"/>
        <v>0</v>
      </c>
      <c r="L15" s="7">
        <f t="shared" si="2"/>
        <v>6</v>
      </c>
      <c r="M15" s="7">
        <f t="shared" si="2"/>
        <v>353</v>
      </c>
      <c r="N15" s="7">
        <f t="shared" si="2"/>
        <v>235</v>
      </c>
      <c r="O15" s="7">
        <f t="shared" si="2"/>
        <v>70</v>
      </c>
      <c r="P15" s="7">
        <f t="shared" si="0"/>
        <v>1584</v>
      </c>
      <c r="R15" s="7" t="s">
        <v>25</v>
      </c>
      <c r="S15" s="7">
        <f>SUM(S7:S14)</f>
        <v>185</v>
      </c>
      <c r="T15" s="7">
        <f t="shared" ref="T15:Y15" si="3">SUM(T7:T14)</f>
        <v>253</v>
      </c>
      <c r="U15" s="7">
        <f t="shared" si="3"/>
        <v>1</v>
      </c>
      <c r="V15" s="7">
        <f t="shared" si="3"/>
        <v>1</v>
      </c>
      <c r="W15" s="7">
        <f t="shared" si="3"/>
        <v>106</v>
      </c>
      <c r="X15" s="7">
        <f t="shared" si="3"/>
        <v>64</v>
      </c>
      <c r="Y15" s="7">
        <f t="shared" si="3"/>
        <v>16</v>
      </c>
      <c r="Z15" s="7">
        <f>SUM(S15:Y15)</f>
        <v>626</v>
      </c>
    </row>
    <row r="18" spans="8:26" x14ac:dyDescent="0.35">
      <c r="H18" s="10" t="s">
        <v>34</v>
      </c>
      <c r="R18" s="10" t="s">
        <v>35</v>
      </c>
    </row>
    <row r="19" spans="8:26" ht="30" customHeight="1" x14ac:dyDescent="0.35">
      <c r="I19" s="4" t="s">
        <v>18</v>
      </c>
      <c r="J19" s="4" t="s">
        <v>19</v>
      </c>
      <c r="K19" s="4" t="s">
        <v>20</v>
      </c>
      <c r="L19" s="4" t="s">
        <v>21</v>
      </c>
      <c r="M19" s="4" t="s">
        <v>22</v>
      </c>
      <c r="N19" s="4" t="s">
        <v>23</v>
      </c>
      <c r="O19" s="4" t="s">
        <v>24</v>
      </c>
      <c r="P19" s="4" t="s">
        <v>25</v>
      </c>
      <c r="S19" s="4" t="s">
        <v>18</v>
      </c>
      <c r="T19" s="4" t="s">
        <v>19</v>
      </c>
      <c r="U19" s="4" t="s">
        <v>20</v>
      </c>
      <c r="V19" s="4" t="s">
        <v>21</v>
      </c>
      <c r="W19" s="4" t="s">
        <v>22</v>
      </c>
      <c r="X19" s="4" t="s">
        <v>23</v>
      </c>
      <c r="Y19" s="4" t="s">
        <v>24</v>
      </c>
      <c r="Z19" s="4" t="s">
        <v>25</v>
      </c>
    </row>
    <row r="20" spans="8:26" x14ac:dyDescent="0.35">
      <c r="H20" s="9" t="s">
        <v>39</v>
      </c>
      <c r="I20" s="9">
        <f>'2016-2017'!L7</f>
        <v>14</v>
      </c>
      <c r="J20" s="9">
        <f>'2016-2017'!M7</f>
        <v>30</v>
      </c>
      <c r="K20" s="9">
        <f>'2016-2017'!N7</f>
        <v>0</v>
      </c>
      <c r="L20" s="9">
        <f>'2016-2017'!O7</f>
        <v>1</v>
      </c>
      <c r="M20" s="9">
        <f>'2016-2017'!P7</f>
        <v>47</v>
      </c>
      <c r="N20" s="9">
        <f>'2016-2017'!Q7</f>
        <v>15</v>
      </c>
      <c r="O20" s="9">
        <f>'2016-2017'!R7</f>
        <v>6</v>
      </c>
      <c r="P20" s="7">
        <f>SUM(I20:O20)</f>
        <v>113</v>
      </c>
      <c r="R20" s="9" t="s">
        <v>39</v>
      </c>
      <c r="S20" s="9">
        <f>'2016-2017'!L9</f>
        <v>0</v>
      </c>
      <c r="T20" s="9">
        <f>'2016-2017'!M9</f>
        <v>0</v>
      </c>
      <c r="U20" s="9">
        <f>'2016-2017'!N9</f>
        <v>0</v>
      </c>
      <c r="V20" s="9">
        <f>'2016-2017'!O9</f>
        <v>0</v>
      </c>
      <c r="W20" s="9">
        <f>'2016-2017'!P9</f>
        <v>0</v>
      </c>
      <c r="X20" s="9">
        <f>'2016-2017'!Q9</f>
        <v>0</v>
      </c>
      <c r="Y20" s="9">
        <f>'2016-2017'!R9</f>
        <v>0</v>
      </c>
      <c r="Z20" s="7">
        <f>SUM(S20:Y20)</f>
        <v>0</v>
      </c>
    </row>
    <row r="21" spans="8:26" x14ac:dyDescent="0.35">
      <c r="H21" s="9" t="s">
        <v>40</v>
      </c>
      <c r="I21" s="9">
        <f>'2017-2018'!L7</f>
        <v>25</v>
      </c>
      <c r="J21" s="9">
        <f>'2017-2018'!M7</f>
        <v>93</v>
      </c>
      <c r="K21" s="9">
        <f>'2017-2018'!N7</f>
        <v>0</v>
      </c>
      <c r="L21" s="9">
        <f>'2017-2018'!O7</f>
        <v>1</v>
      </c>
      <c r="M21" s="9">
        <f>'2017-2018'!P7</f>
        <v>24</v>
      </c>
      <c r="N21" s="9">
        <f>'2017-2018'!Q7</f>
        <v>17</v>
      </c>
      <c r="O21" s="9">
        <f>'2017-2018'!R7</f>
        <v>6</v>
      </c>
      <c r="P21" s="7">
        <f t="shared" ref="P21:P27" si="4">SUM(I21:O21)</f>
        <v>166</v>
      </c>
      <c r="R21" s="9" t="s">
        <v>40</v>
      </c>
      <c r="S21" s="9">
        <f>'2017-2018'!L9</f>
        <v>0</v>
      </c>
      <c r="T21" s="9">
        <f>'2017-2018'!M9</f>
        <v>0</v>
      </c>
      <c r="U21" s="9">
        <f>'2017-2018'!N9</f>
        <v>0</v>
      </c>
      <c r="V21" s="9">
        <f>'2017-2018'!O9</f>
        <v>0</v>
      </c>
      <c r="W21" s="9">
        <f>'2017-2018'!P9</f>
        <v>4</v>
      </c>
      <c r="X21" s="9">
        <f>'2017-2018'!Q9</f>
        <v>4</v>
      </c>
      <c r="Y21" s="9">
        <f>'2017-2018'!R9</f>
        <v>0</v>
      </c>
      <c r="Z21" s="7">
        <f t="shared" ref="Z21:Z27" si="5">SUM(S21:Y21)</f>
        <v>8</v>
      </c>
    </row>
    <row r="22" spans="8:26" x14ac:dyDescent="0.35">
      <c r="H22" s="9" t="s">
        <v>41</v>
      </c>
      <c r="I22" s="9">
        <f>'2018-2019'!L7</f>
        <v>29</v>
      </c>
      <c r="J22" s="9">
        <f>'2018-2019'!M7</f>
        <v>87</v>
      </c>
      <c r="K22" s="9">
        <f>'2018-2019'!N7</f>
        <v>0</v>
      </c>
      <c r="L22" s="9">
        <v>0</v>
      </c>
      <c r="M22" s="9">
        <f>'2018-2019'!P7</f>
        <v>10</v>
      </c>
      <c r="N22" s="9">
        <f>'2018-2019'!Q7</f>
        <v>17</v>
      </c>
      <c r="O22" s="9">
        <f>'2018-2019'!R7</f>
        <v>15</v>
      </c>
      <c r="P22" s="7">
        <f t="shared" si="4"/>
        <v>158</v>
      </c>
      <c r="R22" s="9" t="s">
        <v>41</v>
      </c>
      <c r="S22" s="9">
        <f>'2018-2019'!L9</f>
        <v>6</v>
      </c>
      <c r="T22" s="9">
        <f>'2018-2019'!M9</f>
        <v>0</v>
      </c>
      <c r="U22" s="9">
        <f>'2018-2019'!N9</f>
        <v>0</v>
      </c>
      <c r="V22" s="9">
        <f>'2018-2019'!O9</f>
        <v>0</v>
      </c>
      <c r="W22" s="9">
        <f>'2018-2019'!P9</f>
        <v>17</v>
      </c>
      <c r="X22" s="9">
        <f>'2018-2019'!Q9</f>
        <v>5</v>
      </c>
      <c r="Y22" s="9">
        <f>'2018-2019'!R9</f>
        <v>0</v>
      </c>
      <c r="Z22" s="7">
        <f t="shared" si="5"/>
        <v>28</v>
      </c>
    </row>
    <row r="23" spans="8:26" x14ac:dyDescent="0.35">
      <c r="H23" s="9" t="s">
        <v>42</v>
      </c>
      <c r="I23" s="9">
        <f>'2019-2020'!K7</f>
        <v>47</v>
      </c>
      <c r="J23" s="9">
        <f>'2019-2020'!L7</f>
        <v>75</v>
      </c>
      <c r="K23" s="9">
        <v>0</v>
      </c>
      <c r="L23" s="9">
        <v>0</v>
      </c>
      <c r="M23" s="9">
        <f>'2019-2020'!M7</f>
        <v>28</v>
      </c>
      <c r="N23" s="9">
        <f>'2019-2020'!N7</f>
        <v>48</v>
      </c>
      <c r="O23" s="9">
        <f>'2019-2020'!O7</f>
        <v>7</v>
      </c>
      <c r="P23" s="7">
        <f t="shared" si="4"/>
        <v>205</v>
      </c>
      <c r="R23" s="9" t="s">
        <v>42</v>
      </c>
      <c r="S23" s="9">
        <f>'2019-2020'!K9</f>
        <v>6</v>
      </c>
      <c r="T23" s="9">
        <f>'2019-2020'!L9</f>
        <v>15</v>
      </c>
      <c r="U23" s="9">
        <v>0</v>
      </c>
      <c r="V23" s="9">
        <v>0</v>
      </c>
      <c r="W23" s="9">
        <f>'2019-2020'!M9</f>
        <v>5</v>
      </c>
      <c r="X23" s="9">
        <f>'2019-2020'!N9</f>
        <v>11</v>
      </c>
      <c r="Y23" s="9">
        <f>'2019-2020'!O9</f>
        <v>2</v>
      </c>
      <c r="Z23" s="7">
        <f t="shared" si="5"/>
        <v>39</v>
      </c>
    </row>
    <row r="24" spans="8:26" x14ac:dyDescent="0.35">
      <c r="H24" s="9" t="s">
        <v>43</v>
      </c>
      <c r="I24" s="9">
        <f>'2020-2021'!L7</f>
        <v>22</v>
      </c>
      <c r="J24" s="9">
        <f>'2020-2021'!M7</f>
        <v>36</v>
      </c>
      <c r="K24" s="9">
        <f>'2020-2021'!N7</f>
        <v>0</v>
      </c>
      <c r="L24" s="9">
        <f>'2020-2021'!O7</f>
        <v>0</v>
      </c>
      <c r="M24" s="9">
        <f>'2020-2021'!P7</f>
        <v>24</v>
      </c>
      <c r="N24" s="9">
        <f>'2020-2021'!Q7</f>
        <v>41</v>
      </c>
      <c r="O24" s="9">
        <f>'2020-2021'!R7</f>
        <v>9</v>
      </c>
      <c r="P24" s="7">
        <f t="shared" si="4"/>
        <v>132</v>
      </c>
      <c r="R24" s="9" t="s">
        <v>43</v>
      </c>
      <c r="S24" s="9">
        <f>'2020-2021'!L10</f>
        <v>13</v>
      </c>
      <c r="T24" s="9">
        <f>'2020-2021'!M10</f>
        <v>8</v>
      </c>
      <c r="U24" s="9">
        <f>'2020-2021'!N10</f>
        <v>0</v>
      </c>
      <c r="V24" s="9">
        <f>'2020-2021'!O10</f>
        <v>0</v>
      </c>
      <c r="W24" s="9">
        <f>'2020-2021'!P10</f>
        <v>14</v>
      </c>
      <c r="X24" s="9">
        <f>'2020-2021'!Q10</f>
        <v>3</v>
      </c>
      <c r="Y24" s="9">
        <f>'2020-2021'!R10</f>
        <v>1</v>
      </c>
      <c r="Z24" s="7">
        <f t="shared" si="5"/>
        <v>39</v>
      </c>
    </row>
    <row r="25" spans="8:26" x14ac:dyDescent="0.35">
      <c r="H25" s="9" t="s">
        <v>44</v>
      </c>
      <c r="I25" s="9">
        <f>'2021-2022'!L7</f>
        <v>38</v>
      </c>
      <c r="J25" s="9">
        <f>'2021-2022'!M7</f>
        <v>84</v>
      </c>
      <c r="K25" s="9">
        <f>'2021-2022'!N7</f>
        <v>1</v>
      </c>
      <c r="L25" s="9">
        <f>'2021-2022'!O7</f>
        <v>0</v>
      </c>
      <c r="M25" s="9">
        <f>'2021-2022'!P7</f>
        <v>34</v>
      </c>
      <c r="N25" s="9">
        <f>'2021-2022'!Q7</f>
        <v>45</v>
      </c>
      <c r="O25" s="9">
        <f>'2021-2022'!R7</f>
        <v>2</v>
      </c>
      <c r="P25" s="7">
        <f t="shared" si="4"/>
        <v>204</v>
      </c>
      <c r="R25" s="9" t="s">
        <v>44</v>
      </c>
      <c r="S25" s="9">
        <f>'2021-2022'!L11</f>
        <v>1</v>
      </c>
      <c r="T25" s="9">
        <f>'2021-2022'!M11</f>
        <v>6</v>
      </c>
      <c r="U25" s="9">
        <f>'2021-2022'!N11</f>
        <v>0</v>
      </c>
      <c r="V25" s="9">
        <f>'2021-2022'!O11</f>
        <v>0</v>
      </c>
      <c r="W25" s="9">
        <f>'2021-2022'!P11</f>
        <v>6</v>
      </c>
      <c r="X25" s="9">
        <f>'2021-2022'!Q11</f>
        <v>3</v>
      </c>
      <c r="Y25" s="9">
        <f>'2021-2022'!R11</f>
        <v>2</v>
      </c>
      <c r="Z25" s="7">
        <f t="shared" si="5"/>
        <v>18</v>
      </c>
    </row>
    <row r="26" spans="8:26" x14ac:dyDescent="0.35">
      <c r="H26" s="9" t="s">
        <v>32</v>
      </c>
      <c r="I26" s="9">
        <f>'2022-2023'!L7</f>
        <v>22</v>
      </c>
      <c r="J26" s="9">
        <f>'2022-2023'!M7</f>
        <v>73</v>
      </c>
      <c r="K26" s="9">
        <f>'2022-2023'!N7</f>
        <v>0</v>
      </c>
      <c r="L26" s="9">
        <f>'2022-2023'!O7</f>
        <v>0</v>
      </c>
      <c r="M26" s="9">
        <f>'2022-2023'!P7</f>
        <v>65</v>
      </c>
      <c r="N26" s="9">
        <f>'2022-2023'!Q7</f>
        <v>85</v>
      </c>
      <c r="O26" s="9">
        <f>'2022-2023'!R7</f>
        <v>12</v>
      </c>
      <c r="P26" s="7">
        <f t="shared" si="4"/>
        <v>257</v>
      </c>
      <c r="R26" s="9" t="s">
        <v>32</v>
      </c>
      <c r="S26" s="9">
        <f>'2022-2023'!L11</f>
        <v>0</v>
      </c>
      <c r="T26" s="9">
        <f>'2022-2023'!M11</f>
        <v>0</v>
      </c>
      <c r="U26" s="9">
        <f>'2022-2023'!N11</f>
        <v>0</v>
      </c>
      <c r="V26" s="9">
        <f>'2022-2023'!O11</f>
        <v>0</v>
      </c>
      <c r="W26" s="9">
        <f>'2022-2023'!P11</f>
        <v>0</v>
      </c>
      <c r="X26" s="9">
        <f>'2022-2023'!Q11</f>
        <v>0</v>
      </c>
      <c r="Y26" s="9">
        <f>'2022-2023'!R11</f>
        <v>0</v>
      </c>
      <c r="Z26" s="7">
        <f t="shared" si="5"/>
        <v>0</v>
      </c>
    </row>
    <row r="27" spans="8:26" x14ac:dyDescent="0.35">
      <c r="H27" s="9" t="s">
        <v>33</v>
      </c>
      <c r="I27" s="9">
        <f>'2023-24'!L7</f>
        <v>72</v>
      </c>
      <c r="J27" s="9">
        <f>'2023-24'!M7</f>
        <v>51</v>
      </c>
      <c r="K27" s="9">
        <f>'2023-24'!N7</f>
        <v>0</v>
      </c>
      <c r="L27" s="9">
        <f>'2023-24'!O7</f>
        <v>3</v>
      </c>
      <c r="M27" s="9">
        <f>'2023-24'!P7</f>
        <v>47</v>
      </c>
      <c r="N27" s="9">
        <f>'2023-24'!Q7</f>
        <v>25</v>
      </c>
      <c r="O27" s="9">
        <f>'2023-24'!R7</f>
        <v>4</v>
      </c>
      <c r="P27" s="7">
        <f t="shared" si="4"/>
        <v>202</v>
      </c>
      <c r="R27" s="9" t="s">
        <v>33</v>
      </c>
      <c r="S27" s="9">
        <f>'2023-24'!L11</f>
        <v>0</v>
      </c>
      <c r="T27" s="9">
        <f>'2023-24'!M11</f>
        <v>0</v>
      </c>
      <c r="U27" s="9">
        <f>'2023-24'!N11</f>
        <v>0</v>
      </c>
      <c r="V27" s="9">
        <f>'2023-24'!O11</f>
        <v>0</v>
      </c>
      <c r="W27" s="9">
        <f>'2023-24'!P11</f>
        <v>0</v>
      </c>
      <c r="X27" s="9">
        <f>'2023-24'!Q11</f>
        <v>0</v>
      </c>
      <c r="Y27" s="9">
        <f>'2023-24'!R11</f>
        <v>0</v>
      </c>
      <c r="Z27" s="7">
        <f t="shared" si="5"/>
        <v>0</v>
      </c>
    </row>
    <row r="28" spans="8:26" x14ac:dyDescent="0.35">
      <c r="H28" s="7" t="s">
        <v>25</v>
      </c>
      <c r="I28" s="7">
        <f>SUM(I20:I27)</f>
        <v>269</v>
      </c>
      <c r="J28" s="7">
        <f t="shared" ref="J28:O28" si="6">SUM(J20:J27)</f>
        <v>529</v>
      </c>
      <c r="K28" s="7">
        <f t="shared" si="6"/>
        <v>1</v>
      </c>
      <c r="L28" s="7">
        <f t="shared" si="6"/>
        <v>5</v>
      </c>
      <c r="M28" s="7">
        <f t="shared" si="6"/>
        <v>279</v>
      </c>
      <c r="N28" s="7">
        <f t="shared" si="6"/>
        <v>293</v>
      </c>
      <c r="O28" s="7">
        <f t="shared" si="6"/>
        <v>61</v>
      </c>
      <c r="P28" s="7">
        <f>SUM(I28:O28)</f>
        <v>1437</v>
      </c>
      <c r="R28" s="7" t="s">
        <v>25</v>
      </c>
      <c r="S28" s="7">
        <f>SUM(S20:S27)</f>
        <v>26</v>
      </c>
      <c r="T28" s="7">
        <f t="shared" ref="T28:Y28" si="7">SUM(T20:T27)</f>
        <v>29</v>
      </c>
      <c r="U28" s="7">
        <f t="shared" si="7"/>
        <v>0</v>
      </c>
      <c r="V28" s="7">
        <f t="shared" si="7"/>
        <v>0</v>
      </c>
      <c r="W28" s="7">
        <f t="shared" si="7"/>
        <v>46</v>
      </c>
      <c r="X28" s="7">
        <f t="shared" si="7"/>
        <v>26</v>
      </c>
      <c r="Y28" s="7">
        <f t="shared" si="7"/>
        <v>5</v>
      </c>
      <c r="Z28" s="7">
        <f>SUM(S28:Y28)</f>
        <v>132</v>
      </c>
    </row>
    <row r="31" spans="8:26" x14ac:dyDescent="0.35">
      <c r="H31" s="10" t="s">
        <v>36</v>
      </c>
      <c r="R31" s="10" t="s">
        <v>37</v>
      </c>
    </row>
    <row r="32" spans="8:26" x14ac:dyDescent="0.35">
      <c r="I32" s="4" t="s">
        <v>18</v>
      </c>
      <c r="J32" s="4" t="s">
        <v>19</v>
      </c>
      <c r="K32" s="4" t="s">
        <v>20</v>
      </c>
      <c r="L32" s="4" t="s">
        <v>21</v>
      </c>
      <c r="M32" s="4" t="s">
        <v>22</v>
      </c>
      <c r="N32" s="4" t="s">
        <v>23</v>
      </c>
      <c r="O32" s="4" t="s">
        <v>24</v>
      </c>
      <c r="P32" s="4" t="s">
        <v>25</v>
      </c>
      <c r="S32" s="4" t="s">
        <v>18</v>
      </c>
      <c r="T32" s="4" t="s">
        <v>19</v>
      </c>
      <c r="U32" s="4" t="s">
        <v>20</v>
      </c>
      <c r="V32" s="4" t="s">
        <v>21</v>
      </c>
      <c r="W32" s="4" t="s">
        <v>22</v>
      </c>
      <c r="X32" s="4" t="s">
        <v>23</v>
      </c>
      <c r="Y32" s="4" t="s">
        <v>24</v>
      </c>
      <c r="Z32" s="4" t="s">
        <v>25</v>
      </c>
    </row>
    <row r="33" spans="8:26" x14ac:dyDescent="0.35">
      <c r="H33" s="9" t="s">
        <v>39</v>
      </c>
      <c r="I33" s="9">
        <f>'2016-2017'!L19</f>
        <v>0</v>
      </c>
      <c r="J33" s="9">
        <f>'2016-2017'!M19</f>
        <v>0</v>
      </c>
      <c r="K33" s="9">
        <f>'2016-2017'!N19</f>
        <v>0</v>
      </c>
      <c r="L33" s="9">
        <f>'2016-2017'!O19</f>
        <v>0</v>
      </c>
      <c r="M33" s="9">
        <f>'2016-2017'!P19</f>
        <v>0</v>
      </c>
      <c r="N33" s="9">
        <f>'2016-2017'!Q19</f>
        <v>0</v>
      </c>
      <c r="O33" s="9">
        <f>'2016-2017'!R19</f>
        <v>0</v>
      </c>
      <c r="P33" s="7">
        <f>SUM(I33:O33)</f>
        <v>0</v>
      </c>
      <c r="R33" s="9" t="s">
        <v>39</v>
      </c>
      <c r="S33" s="9">
        <f>'2016-2017'!V19</f>
        <v>0</v>
      </c>
      <c r="T33" s="9">
        <f>'2016-2017'!W19</f>
        <v>0</v>
      </c>
      <c r="U33" s="9">
        <f>'2016-2017'!X19</f>
        <v>0</v>
      </c>
      <c r="V33" s="9">
        <f>'2016-2017'!Y19</f>
        <v>0</v>
      </c>
      <c r="W33" s="9">
        <f>'2016-2017'!Z19</f>
        <v>0</v>
      </c>
      <c r="X33" s="9">
        <f>'2016-2017'!AA19</f>
        <v>0</v>
      </c>
      <c r="Y33" s="9">
        <f>'2016-2017'!AB19</f>
        <v>0</v>
      </c>
      <c r="Z33" s="7">
        <f>SUM(S33:Y33)</f>
        <v>0</v>
      </c>
    </row>
    <row r="34" spans="8:26" x14ac:dyDescent="0.35">
      <c r="H34" s="9" t="s">
        <v>40</v>
      </c>
      <c r="I34" s="9">
        <f>'2017-2018'!L19</f>
        <v>0</v>
      </c>
      <c r="J34" s="9">
        <f>'2017-2018'!M19</f>
        <v>0</v>
      </c>
      <c r="K34" s="9">
        <f>'2017-2018'!N19</f>
        <v>0</v>
      </c>
      <c r="L34" s="9">
        <f>'2017-2018'!O19</f>
        <v>0</v>
      </c>
      <c r="M34" s="9">
        <f>'2017-2018'!P19</f>
        <v>0</v>
      </c>
      <c r="N34" s="9">
        <f>'2017-2018'!Q19</f>
        <v>0</v>
      </c>
      <c r="O34" s="9">
        <f>'2017-2018'!R19</f>
        <v>0</v>
      </c>
      <c r="P34" s="7">
        <f t="shared" ref="P34:P40" si="8">SUM(I34:O34)</f>
        <v>0</v>
      </c>
      <c r="R34" s="9" t="s">
        <v>40</v>
      </c>
      <c r="S34" s="9">
        <f>'2017-2018'!V19</f>
        <v>0</v>
      </c>
      <c r="T34" s="9">
        <f>'2017-2018'!W19</f>
        <v>0</v>
      </c>
      <c r="U34" s="9">
        <f>'2017-2018'!X19</f>
        <v>0</v>
      </c>
      <c r="V34" s="9">
        <f>'2017-2018'!Y19</f>
        <v>0</v>
      </c>
      <c r="W34" s="9">
        <f>'2017-2018'!Z19</f>
        <v>0</v>
      </c>
      <c r="X34" s="9">
        <f>'2017-2018'!AA19</f>
        <v>0</v>
      </c>
      <c r="Y34" s="9">
        <f>'2017-2018'!AB19</f>
        <v>0</v>
      </c>
      <c r="Z34" s="7">
        <f t="shared" ref="Z34:Z40" si="9">SUM(S34:Y34)</f>
        <v>0</v>
      </c>
    </row>
    <row r="35" spans="8:26" x14ac:dyDescent="0.35">
      <c r="H35" s="9" t="s">
        <v>41</v>
      </c>
      <c r="I35" s="9">
        <f>'2018-2019'!L19</f>
        <v>0</v>
      </c>
      <c r="J35" s="9">
        <f>'2018-2019'!M19</f>
        <v>0</v>
      </c>
      <c r="K35" s="9">
        <f>'2018-2019'!N19</f>
        <v>0</v>
      </c>
      <c r="L35" s="9">
        <v>0</v>
      </c>
      <c r="M35" s="9">
        <f>'2018-2019'!P19</f>
        <v>0</v>
      </c>
      <c r="N35" s="9">
        <f>'2018-2019'!Q19</f>
        <v>0</v>
      </c>
      <c r="O35" s="9">
        <f>'2018-2019'!R19</f>
        <v>0</v>
      </c>
      <c r="P35" s="7">
        <f t="shared" si="8"/>
        <v>0</v>
      </c>
      <c r="R35" s="9" t="s">
        <v>41</v>
      </c>
      <c r="S35" s="9">
        <f>'2018-2019'!V19</f>
        <v>0</v>
      </c>
      <c r="T35" s="9">
        <f>'2018-2019'!W19</f>
        <v>0</v>
      </c>
      <c r="U35" s="9">
        <f>'2018-2019'!X19</f>
        <v>0</v>
      </c>
      <c r="V35" s="9">
        <v>0</v>
      </c>
      <c r="W35" s="9">
        <f>'2018-2019'!Z19</f>
        <v>0</v>
      </c>
      <c r="X35" s="9">
        <f>'2018-2019'!AA19</f>
        <v>0</v>
      </c>
      <c r="Y35" s="9">
        <f>'2018-2019'!AB19</f>
        <v>0</v>
      </c>
      <c r="Z35" s="7">
        <f t="shared" si="9"/>
        <v>0</v>
      </c>
    </row>
    <row r="36" spans="8:26" x14ac:dyDescent="0.35">
      <c r="H36" s="9" t="s">
        <v>42</v>
      </c>
      <c r="I36" s="9">
        <f>'2019-2020'!K19</f>
        <v>0</v>
      </c>
      <c r="J36" s="9">
        <f>'2019-2020'!L19</f>
        <v>0</v>
      </c>
      <c r="K36" s="9">
        <v>0</v>
      </c>
      <c r="L36" s="9">
        <v>0</v>
      </c>
      <c r="M36" s="9">
        <f>'2019-2020'!M19</f>
        <v>0</v>
      </c>
      <c r="N36" s="9">
        <f>'2019-2020'!N19</f>
        <v>0</v>
      </c>
      <c r="O36" s="9">
        <f>'2019-2020'!O19</f>
        <v>0</v>
      </c>
      <c r="P36" s="7">
        <f t="shared" si="8"/>
        <v>0</v>
      </c>
      <c r="R36" s="9" t="s">
        <v>42</v>
      </c>
      <c r="S36" s="9">
        <f>'2019-2020'!U19</f>
        <v>0</v>
      </c>
      <c r="T36" s="9">
        <f>'2019-2020'!V19</f>
        <v>0</v>
      </c>
      <c r="U36" s="9">
        <v>0</v>
      </c>
      <c r="V36" s="9">
        <v>0</v>
      </c>
      <c r="W36" s="9">
        <f>'2019-2020'!W19</f>
        <v>0</v>
      </c>
      <c r="X36" s="9">
        <f>'2019-2020'!X19</f>
        <v>0</v>
      </c>
      <c r="Y36" s="9">
        <f>'2019-2020'!Y19</f>
        <v>0</v>
      </c>
      <c r="Z36" s="7">
        <f t="shared" si="9"/>
        <v>0</v>
      </c>
    </row>
    <row r="37" spans="8:26" x14ac:dyDescent="0.35">
      <c r="H37" s="9" t="s">
        <v>43</v>
      </c>
      <c r="I37" s="9">
        <v>0</v>
      </c>
      <c r="J37" s="9">
        <v>0</v>
      </c>
      <c r="K37" s="9">
        <f>'2020-2021'!N19</f>
        <v>0</v>
      </c>
      <c r="L37" s="9">
        <f>'2020-2021'!O19</f>
        <v>0</v>
      </c>
      <c r="M37" s="9">
        <v>0</v>
      </c>
      <c r="N37" s="9">
        <v>0</v>
      </c>
      <c r="O37" s="9">
        <f>'2020-2021'!R19</f>
        <v>0</v>
      </c>
      <c r="P37" s="7">
        <f t="shared" si="8"/>
        <v>0</v>
      </c>
      <c r="R37" s="9" t="s">
        <v>43</v>
      </c>
      <c r="S37" s="9">
        <f>'2020-2021'!V19</f>
        <v>0</v>
      </c>
      <c r="T37" s="9">
        <f>'2020-2021'!W19</f>
        <v>0</v>
      </c>
      <c r="U37" s="9">
        <f>'2020-2021'!X19</f>
        <v>0</v>
      </c>
      <c r="V37" s="9">
        <f>'2020-2021'!Y19</f>
        <v>0</v>
      </c>
      <c r="W37" s="9">
        <f>'2020-2021'!Z19</f>
        <v>0</v>
      </c>
      <c r="X37" s="9">
        <f>'2020-2021'!AA19</f>
        <v>0</v>
      </c>
      <c r="Y37" s="9">
        <f>'2020-2021'!AB19</f>
        <v>0</v>
      </c>
      <c r="Z37" s="7">
        <f t="shared" si="9"/>
        <v>0</v>
      </c>
    </row>
    <row r="38" spans="8:26" x14ac:dyDescent="0.35">
      <c r="H38" s="9" t="s">
        <v>44</v>
      </c>
      <c r="I38" s="9">
        <f>'2021-2022'!L19</f>
        <v>0</v>
      </c>
      <c r="J38" s="9">
        <f>'2021-2022'!M19</f>
        <v>0</v>
      </c>
      <c r="K38" s="9">
        <f>'2021-2022'!N19</f>
        <v>0</v>
      </c>
      <c r="L38" s="9">
        <f>'2021-2022'!O19</f>
        <v>0</v>
      </c>
      <c r="M38" s="9">
        <f>'2021-2022'!P19</f>
        <v>0</v>
      </c>
      <c r="N38" s="9">
        <f>'2021-2022'!Q19</f>
        <v>0</v>
      </c>
      <c r="O38" s="9">
        <f>'2021-2022'!R19</f>
        <v>0</v>
      </c>
      <c r="P38" s="7">
        <f t="shared" si="8"/>
        <v>0</v>
      </c>
      <c r="R38" s="9" t="s">
        <v>44</v>
      </c>
      <c r="S38" s="9">
        <f>'2021-2022'!V19</f>
        <v>0</v>
      </c>
      <c r="T38" s="9">
        <f>'2021-2022'!W19</f>
        <v>0</v>
      </c>
      <c r="U38" s="9">
        <f>'2021-2022'!X19</f>
        <v>0</v>
      </c>
      <c r="V38" s="9">
        <f>'2021-2022'!Y19</f>
        <v>0</v>
      </c>
      <c r="W38" s="9">
        <f>'2021-2022'!Z19</f>
        <v>0</v>
      </c>
      <c r="X38" s="9">
        <f>'2021-2022'!AA19</f>
        <v>0</v>
      </c>
      <c r="Y38" s="9">
        <f>'2021-2022'!AB19</f>
        <v>0</v>
      </c>
      <c r="Z38" s="7">
        <f t="shared" si="9"/>
        <v>0</v>
      </c>
    </row>
    <row r="39" spans="8:26" x14ac:dyDescent="0.35">
      <c r="H39" s="9" t="s">
        <v>32</v>
      </c>
      <c r="I39" s="9">
        <f>'2022-2023'!L9</f>
        <v>14</v>
      </c>
      <c r="J39" s="9">
        <f>'2022-2023'!M9</f>
        <v>14</v>
      </c>
      <c r="K39" s="9">
        <f>'2022-2023'!N9</f>
        <v>1</v>
      </c>
      <c r="L39" s="9">
        <f>'2022-2023'!O9</f>
        <v>0</v>
      </c>
      <c r="M39" s="9">
        <f>'2022-2023'!P9</f>
        <v>0</v>
      </c>
      <c r="N39" s="9">
        <f>'2022-2023'!Q9</f>
        <v>0</v>
      </c>
      <c r="O39" s="9">
        <f>'2022-2023'!R9</f>
        <v>0</v>
      </c>
      <c r="P39" s="7">
        <f t="shared" si="8"/>
        <v>29</v>
      </c>
      <c r="R39" s="9" t="s">
        <v>32</v>
      </c>
      <c r="S39" s="9">
        <f>'2022-2023'!L10</f>
        <v>0</v>
      </c>
      <c r="T39" s="9">
        <f>'2022-2023'!M10</f>
        <v>0</v>
      </c>
      <c r="U39" s="9">
        <f>'2022-2023'!N10</f>
        <v>0</v>
      </c>
      <c r="V39" s="9">
        <f>'2022-2023'!O10</f>
        <v>0</v>
      </c>
      <c r="W39" s="9">
        <f>'2022-2023'!P10</f>
        <v>0</v>
      </c>
      <c r="X39" s="9">
        <f>'2022-2023'!Q10</f>
        <v>0</v>
      </c>
      <c r="Y39" s="9">
        <f>'2022-2023'!R10</f>
        <v>0</v>
      </c>
      <c r="Z39" s="7">
        <f t="shared" si="9"/>
        <v>0</v>
      </c>
    </row>
    <row r="40" spans="8:26" x14ac:dyDescent="0.35">
      <c r="H40" s="9" t="s">
        <v>33</v>
      </c>
      <c r="I40" s="9">
        <f>'2023-24'!L9</f>
        <v>0</v>
      </c>
      <c r="J40" s="9">
        <f>'2023-24'!M9</f>
        <v>0</v>
      </c>
      <c r="K40" s="9">
        <f>'2023-24'!N9</f>
        <v>0</v>
      </c>
      <c r="L40" s="9">
        <f>'2023-24'!O9</f>
        <v>0</v>
      </c>
      <c r="M40" s="9">
        <f>'2023-24'!P9</f>
        <v>0</v>
      </c>
      <c r="N40" s="9">
        <f>'2023-24'!Q9</f>
        <v>0</v>
      </c>
      <c r="O40" s="9">
        <f>'2023-24'!R9</f>
        <v>0</v>
      </c>
      <c r="P40" s="7">
        <f t="shared" si="8"/>
        <v>0</v>
      </c>
      <c r="R40" s="9" t="s">
        <v>33</v>
      </c>
      <c r="S40" s="9">
        <f>'2023-24'!L10</f>
        <v>0</v>
      </c>
      <c r="T40" s="9">
        <f>'2023-24'!M10</f>
        <v>0</v>
      </c>
      <c r="U40" s="9">
        <f>'2023-24'!N10</f>
        <v>0</v>
      </c>
      <c r="V40" s="9">
        <f>'2023-24'!O10</f>
        <v>0</v>
      </c>
      <c r="W40" s="9">
        <f>'2023-24'!P10</f>
        <v>0</v>
      </c>
      <c r="X40" s="9">
        <f>'2023-24'!Q10</f>
        <v>0</v>
      </c>
      <c r="Y40" s="9">
        <f>'2023-24'!R10</f>
        <v>0</v>
      </c>
      <c r="Z40" s="7">
        <f t="shared" si="9"/>
        <v>0</v>
      </c>
    </row>
    <row r="41" spans="8:26" x14ac:dyDescent="0.35">
      <c r="H41" s="7" t="s">
        <v>25</v>
      </c>
      <c r="I41" s="7">
        <f>SUM(I33:I40)</f>
        <v>14</v>
      </c>
      <c r="J41" s="7">
        <f t="shared" ref="J41:O41" si="10">SUM(J33:J40)</f>
        <v>14</v>
      </c>
      <c r="K41" s="7">
        <f t="shared" si="10"/>
        <v>1</v>
      </c>
      <c r="L41" s="7">
        <f t="shared" si="10"/>
        <v>0</v>
      </c>
      <c r="M41" s="7">
        <f t="shared" si="10"/>
        <v>0</v>
      </c>
      <c r="N41" s="7">
        <f t="shared" si="10"/>
        <v>0</v>
      </c>
      <c r="O41" s="7">
        <f t="shared" si="10"/>
        <v>0</v>
      </c>
      <c r="P41" s="7">
        <f>SUM(I41:O41)</f>
        <v>29</v>
      </c>
      <c r="R41" s="7" t="s">
        <v>25</v>
      </c>
      <c r="S41" s="7">
        <f>SUM(S33:S40)</f>
        <v>0</v>
      </c>
      <c r="T41" s="7">
        <f t="shared" ref="T41:Y41" si="11">SUM(T33:T40)</f>
        <v>0</v>
      </c>
      <c r="U41" s="7">
        <f t="shared" si="11"/>
        <v>0</v>
      </c>
      <c r="V41" s="7">
        <f t="shared" si="11"/>
        <v>0</v>
      </c>
      <c r="W41" s="7">
        <f t="shared" si="11"/>
        <v>0</v>
      </c>
      <c r="X41" s="7">
        <f t="shared" si="11"/>
        <v>0</v>
      </c>
      <c r="Y41" s="7">
        <f t="shared" si="11"/>
        <v>0</v>
      </c>
      <c r="Z41" s="7">
        <f>SUM(S41:Y41)</f>
        <v>0</v>
      </c>
    </row>
  </sheetData>
  <mergeCells count="2">
    <mergeCell ref="A1:C1"/>
    <mergeCell ref="A3:X3"/>
  </mergeCells>
  <pageMargins left="0.25" right="0.25" top="0.75" bottom="0.75" header="0.3" footer="0.3"/>
  <pageSetup paperSize="9" scale="4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A93F6-F9FB-46C8-8A72-3B606C66237B}">
  <dimension ref="B5:H12"/>
  <sheetViews>
    <sheetView workbookViewId="0">
      <selection activeCell="I23" sqref="I23"/>
    </sheetView>
  </sheetViews>
  <sheetFormatPr defaultRowHeight="15.5" x14ac:dyDescent="0.35"/>
  <cols>
    <col min="5" max="5" width="10.3046875" customWidth="1"/>
  </cols>
  <sheetData>
    <row r="5" spans="2:8" x14ac:dyDescent="0.35">
      <c r="B5" s="10" t="s">
        <v>13</v>
      </c>
    </row>
    <row r="6" spans="2:8" ht="46.5" x14ac:dyDescent="0.35">
      <c r="B6" s="14"/>
      <c r="C6" s="15" t="s">
        <v>26</v>
      </c>
      <c r="D6" s="15" t="s">
        <v>27</v>
      </c>
      <c r="E6" s="15" t="s">
        <v>28</v>
      </c>
      <c r="F6" s="15" t="s">
        <v>29</v>
      </c>
      <c r="G6" s="15" t="s">
        <v>30</v>
      </c>
      <c r="H6" s="15" t="s">
        <v>31</v>
      </c>
    </row>
    <row r="7" spans="2:8" x14ac:dyDescent="0.35">
      <c r="B7" s="13" t="s">
        <v>45</v>
      </c>
      <c r="C7" s="13">
        <v>24</v>
      </c>
      <c r="D7" s="13">
        <v>221</v>
      </c>
      <c r="E7" s="13">
        <v>144</v>
      </c>
      <c r="F7" s="13">
        <v>0</v>
      </c>
      <c r="G7" s="13">
        <v>0</v>
      </c>
      <c r="H7" s="13">
        <v>0</v>
      </c>
    </row>
    <row r="8" spans="2:8" x14ac:dyDescent="0.35">
      <c r="B8" s="9" t="s">
        <v>46</v>
      </c>
      <c r="C8" s="9">
        <v>6</v>
      </c>
      <c r="D8" s="9">
        <v>312</v>
      </c>
      <c r="E8" s="9">
        <v>146</v>
      </c>
      <c r="F8" s="9">
        <v>0</v>
      </c>
      <c r="G8" s="9">
        <v>0</v>
      </c>
      <c r="H8" s="9">
        <v>0</v>
      </c>
    </row>
    <row r="9" spans="2:8" x14ac:dyDescent="0.35">
      <c r="B9" s="9" t="s">
        <v>47</v>
      </c>
      <c r="C9" s="9">
        <v>33</v>
      </c>
      <c r="D9" s="9">
        <v>139</v>
      </c>
      <c r="E9" s="9">
        <v>125</v>
      </c>
      <c r="F9" s="9">
        <v>0</v>
      </c>
      <c r="G9" s="9">
        <v>0</v>
      </c>
      <c r="H9" s="9">
        <v>8</v>
      </c>
    </row>
    <row r="10" spans="2:8" x14ac:dyDescent="0.35">
      <c r="B10" s="9" t="s">
        <v>48</v>
      </c>
      <c r="C10" s="9">
        <v>29</v>
      </c>
      <c r="D10" s="9">
        <v>64</v>
      </c>
      <c r="E10" s="9">
        <v>103</v>
      </c>
      <c r="F10" s="9">
        <v>0</v>
      </c>
      <c r="G10" s="9">
        <v>0</v>
      </c>
      <c r="H10" s="9">
        <v>0</v>
      </c>
    </row>
    <row r="11" spans="2:8" x14ac:dyDescent="0.35">
      <c r="B11" s="9" t="s">
        <v>49</v>
      </c>
      <c r="C11" s="9">
        <v>140</v>
      </c>
      <c r="D11" s="9">
        <v>75</v>
      </c>
      <c r="E11" s="9">
        <v>117</v>
      </c>
      <c r="F11" s="9">
        <v>0</v>
      </c>
      <c r="G11" s="9">
        <v>0</v>
      </c>
      <c r="H11" s="9">
        <v>0</v>
      </c>
    </row>
    <row r="12" spans="2:8" x14ac:dyDescent="0.35">
      <c r="B12" s="9" t="s">
        <v>50</v>
      </c>
      <c r="C12" s="9">
        <v>137</v>
      </c>
      <c r="D12" s="9">
        <v>58</v>
      </c>
      <c r="E12" s="9">
        <v>164</v>
      </c>
      <c r="F12" s="9">
        <v>0</v>
      </c>
      <c r="G12" s="9">
        <v>0</v>
      </c>
      <c r="H12" s="9">
        <v>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8D418-AEF9-466A-983F-6F6899C435C4}">
  <dimension ref="A1:AC55"/>
  <sheetViews>
    <sheetView zoomScale="80" zoomScaleNormal="80" workbookViewId="0">
      <selection activeCell="S7" activeCellId="1" sqref="S6 S7"/>
    </sheetView>
  </sheetViews>
  <sheetFormatPr defaultRowHeight="15.5" x14ac:dyDescent="0.35"/>
  <cols>
    <col min="1" max="1" width="18.765625" bestFit="1" customWidth="1"/>
    <col min="2" max="3" width="4.3046875" bestFit="1" customWidth="1"/>
    <col min="4" max="4" width="4.3046875" customWidth="1"/>
    <col min="5" max="7" width="4.4609375" bestFit="1" customWidth="1"/>
    <col min="8" max="8" width="5.69140625" bestFit="1" customWidth="1"/>
    <col min="9" max="9" width="8.69140625" customWidth="1"/>
    <col min="11" max="11" width="18.765625" bestFit="1" customWidth="1"/>
    <col min="12" max="12" width="4.3046875" bestFit="1" customWidth="1"/>
    <col min="13" max="13" width="4.84375" bestFit="1" customWidth="1"/>
    <col min="14" max="14" width="5.53515625" bestFit="1" customWidth="1"/>
    <col min="15" max="18" width="4.4609375" bestFit="1" customWidth="1"/>
    <col min="21" max="21" width="18.765625" bestFit="1" customWidth="1"/>
    <col min="22" max="23" width="4.3046875" customWidth="1"/>
    <col min="24" max="24" width="4.3046875" bestFit="1" customWidth="1"/>
    <col min="25" max="27" width="4.4609375" bestFit="1" customWidth="1"/>
    <col min="28" max="28" width="6.23046875" bestFit="1" customWidth="1"/>
  </cols>
  <sheetData>
    <row r="1" spans="1:29" ht="23" x14ac:dyDescent="0.5">
      <c r="A1" s="17" t="s">
        <v>0</v>
      </c>
      <c r="B1" s="17"/>
      <c r="C1" s="17"/>
      <c r="D1" s="17"/>
      <c r="E1" s="17"/>
      <c r="F1" s="17"/>
      <c r="G1" s="17"/>
      <c r="H1" s="17"/>
      <c r="I1" s="17"/>
      <c r="J1" s="17"/>
      <c r="K1" s="17"/>
    </row>
    <row r="2" spans="1:29" ht="18" x14ac:dyDescent="0.4">
      <c r="A2" s="3" t="s">
        <v>51</v>
      </c>
    </row>
    <row r="4" spans="1:29" x14ac:dyDescent="0.35">
      <c r="A4" s="4" t="s">
        <v>14</v>
      </c>
      <c r="K4" s="4" t="s">
        <v>15</v>
      </c>
      <c r="U4" s="18" t="s">
        <v>52</v>
      </c>
      <c r="V4" s="18"/>
    </row>
    <row r="5" spans="1:29" x14ac:dyDescent="0.35">
      <c r="B5" t="s">
        <v>18</v>
      </c>
      <c r="C5" t="s">
        <v>19</v>
      </c>
      <c r="D5" t="s">
        <v>20</v>
      </c>
      <c r="E5" t="s">
        <v>21</v>
      </c>
      <c r="F5" t="s">
        <v>22</v>
      </c>
      <c r="G5" t="s">
        <v>23</v>
      </c>
      <c r="H5" t="s">
        <v>24</v>
      </c>
      <c r="L5" t="s">
        <v>18</v>
      </c>
      <c r="M5" t="s">
        <v>19</v>
      </c>
      <c r="N5" t="s">
        <v>20</v>
      </c>
      <c r="O5" t="s">
        <v>21</v>
      </c>
      <c r="P5" t="s">
        <v>22</v>
      </c>
      <c r="Q5" t="s">
        <v>23</v>
      </c>
      <c r="R5" t="s">
        <v>24</v>
      </c>
      <c r="V5" t="s">
        <v>18</v>
      </c>
      <c r="W5" t="s">
        <v>19</v>
      </c>
      <c r="X5" t="s">
        <v>20</v>
      </c>
      <c r="Y5" t="s">
        <v>21</v>
      </c>
      <c r="Z5" t="s">
        <v>22</v>
      </c>
      <c r="AA5" t="s">
        <v>23</v>
      </c>
      <c r="AB5" t="s">
        <v>53</v>
      </c>
    </row>
    <row r="6" spans="1:29" x14ac:dyDescent="0.35">
      <c r="A6" t="s">
        <v>26</v>
      </c>
      <c r="B6">
        <f t="shared" ref="B6:H8" si="0">B16+B26+B36+B47</f>
        <v>26</v>
      </c>
      <c r="C6">
        <f t="shared" si="0"/>
        <v>21</v>
      </c>
      <c r="D6">
        <f t="shared" si="0"/>
        <v>0</v>
      </c>
      <c r="E6">
        <f t="shared" si="0"/>
        <v>0</v>
      </c>
      <c r="F6">
        <f t="shared" si="0"/>
        <v>12</v>
      </c>
      <c r="G6">
        <f t="shared" si="0"/>
        <v>21</v>
      </c>
      <c r="H6">
        <f t="shared" si="0"/>
        <v>1</v>
      </c>
      <c r="I6" s="6">
        <f t="shared" ref="I6:I12" si="1">SUM(B6:H6)</f>
        <v>81</v>
      </c>
      <c r="K6" t="s">
        <v>26</v>
      </c>
      <c r="L6">
        <f>L16+L26+L36+L47</f>
        <v>126</v>
      </c>
      <c r="M6">
        <f>M16+M26+M36+M47</f>
        <v>94</v>
      </c>
      <c r="N6">
        <f t="shared" ref="L6:R11" si="2">N16+N26+N36+N47</f>
        <v>0</v>
      </c>
      <c r="O6">
        <f t="shared" si="2"/>
        <v>2</v>
      </c>
      <c r="P6">
        <f>P16+P26+P36+P47</f>
        <v>73</v>
      </c>
      <c r="Q6">
        <f>Q16+Q26+Q36+Q47</f>
        <v>53</v>
      </c>
      <c r="R6">
        <f>R16+R26+R36+R47</f>
        <v>4</v>
      </c>
      <c r="S6" s="6">
        <f t="shared" ref="S6:S11" si="3">SUM(L6:R6)</f>
        <v>352</v>
      </c>
      <c r="U6" t="s">
        <v>26</v>
      </c>
      <c r="V6">
        <v>67</v>
      </c>
      <c r="W6">
        <v>143</v>
      </c>
      <c r="X6">
        <v>0</v>
      </c>
      <c r="Y6">
        <v>1</v>
      </c>
      <c r="Z6">
        <v>46</v>
      </c>
      <c r="AA6">
        <v>45</v>
      </c>
      <c r="AB6">
        <v>18</v>
      </c>
      <c r="AC6" s="6">
        <f t="shared" ref="AC6:AC12" si="4">SUM(V6:AB6)</f>
        <v>320</v>
      </c>
    </row>
    <row r="7" spans="1:29" x14ac:dyDescent="0.35">
      <c r="A7" t="s">
        <v>28</v>
      </c>
      <c r="B7">
        <f t="shared" si="0"/>
        <v>34</v>
      </c>
      <c r="C7">
        <f t="shared" si="0"/>
        <v>34</v>
      </c>
      <c r="D7">
        <f t="shared" si="0"/>
        <v>0</v>
      </c>
      <c r="E7">
        <f t="shared" si="0"/>
        <v>0</v>
      </c>
      <c r="F7">
        <f t="shared" si="0"/>
        <v>40</v>
      </c>
      <c r="G7">
        <f t="shared" si="0"/>
        <v>22</v>
      </c>
      <c r="H7">
        <f t="shared" si="0"/>
        <v>4</v>
      </c>
      <c r="I7" s="6">
        <f t="shared" si="1"/>
        <v>134</v>
      </c>
      <c r="K7" t="s">
        <v>28</v>
      </c>
      <c r="L7">
        <f t="shared" si="2"/>
        <v>72</v>
      </c>
      <c r="M7">
        <f t="shared" si="2"/>
        <v>51</v>
      </c>
      <c r="N7">
        <f t="shared" si="2"/>
        <v>0</v>
      </c>
      <c r="O7">
        <f t="shared" si="2"/>
        <v>3</v>
      </c>
      <c r="P7">
        <f t="shared" si="2"/>
        <v>47</v>
      </c>
      <c r="Q7">
        <f t="shared" si="2"/>
        <v>25</v>
      </c>
      <c r="R7">
        <f t="shared" si="2"/>
        <v>4</v>
      </c>
      <c r="S7" s="6">
        <f t="shared" si="3"/>
        <v>202</v>
      </c>
      <c r="U7" t="s">
        <v>28</v>
      </c>
      <c r="V7">
        <v>18</v>
      </c>
      <c r="W7">
        <v>80</v>
      </c>
      <c r="X7">
        <v>0</v>
      </c>
      <c r="Y7">
        <v>0</v>
      </c>
      <c r="Z7">
        <v>31</v>
      </c>
      <c r="AA7">
        <v>48</v>
      </c>
      <c r="AB7">
        <v>10</v>
      </c>
      <c r="AC7" s="6">
        <f t="shared" si="4"/>
        <v>187</v>
      </c>
    </row>
    <row r="8" spans="1:29" x14ac:dyDescent="0.35">
      <c r="A8" t="s">
        <v>27</v>
      </c>
      <c r="B8">
        <f t="shared" si="0"/>
        <v>31</v>
      </c>
      <c r="C8">
        <f t="shared" si="0"/>
        <v>20</v>
      </c>
      <c r="D8">
        <f t="shared" si="0"/>
        <v>0</v>
      </c>
      <c r="E8">
        <f t="shared" si="0"/>
        <v>0</v>
      </c>
      <c r="F8">
        <f t="shared" si="0"/>
        <v>2</v>
      </c>
      <c r="G8">
        <f t="shared" si="0"/>
        <v>2</v>
      </c>
      <c r="H8">
        <f t="shared" si="0"/>
        <v>1</v>
      </c>
      <c r="I8" s="6">
        <f t="shared" si="1"/>
        <v>56</v>
      </c>
      <c r="K8" t="s">
        <v>27</v>
      </c>
      <c r="L8">
        <f>L18+L28+L38+L49</f>
        <v>62</v>
      </c>
      <c r="M8">
        <f t="shared" si="2"/>
        <v>46</v>
      </c>
      <c r="N8">
        <f t="shared" si="2"/>
        <v>0</v>
      </c>
      <c r="O8">
        <f t="shared" si="2"/>
        <v>0</v>
      </c>
      <c r="P8">
        <f t="shared" si="2"/>
        <v>28</v>
      </c>
      <c r="Q8">
        <f t="shared" si="2"/>
        <v>8</v>
      </c>
      <c r="R8">
        <f t="shared" si="2"/>
        <v>0</v>
      </c>
      <c r="S8" s="6">
        <f t="shared" si="3"/>
        <v>144</v>
      </c>
      <c r="U8" t="s">
        <v>27</v>
      </c>
      <c r="V8">
        <v>30</v>
      </c>
      <c r="W8">
        <v>11</v>
      </c>
      <c r="X8">
        <v>0</v>
      </c>
      <c r="Y8">
        <v>0</v>
      </c>
      <c r="Z8">
        <v>6</v>
      </c>
      <c r="AA8">
        <v>7</v>
      </c>
      <c r="AB8">
        <v>3</v>
      </c>
      <c r="AC8" s="6">
        <f t="shared" si="4"/>
        <v>57</v>
      </c>
    </row>
    <row r="9" spans="1:29" x14ac:dyDescent="0.35">
      <c r="A9" t="s">
        <v>29</v>
      </c>
      <c r="B9">
        <v>0</v>
      </c>
      <c r="C9">
        <v>0</v>
      </c>
      <c r="D9">
        <v>0</v>
      </c>
      <c r="E9">
        <v>0</v>
      </c>
      <c r="F9">
        <v>0</v>
      </c>
      <c r="G9">
        <v>0</v>
      </c>
      <c r="H9">
        <v>0</v>
      </c>
      <c r="I9" s="6">
        <f t="shared" si="1"/>
        <v>0</v>
      </c>
      <c r="K9" t="s">
        <v>29</v>
      </c>
      <c r="L9">
        <f t="shared" ref="L9" si="5">L19+L29+L39+L50</f>
        <v>0</v>
      </c>
      <c r="M9">
        <f>M19+M29+M39+M50</f>
        <v>0</v>
      </c>
      <c r="N9">
        <f t="shared" ref="N9" si="6">N19+N29+N39+N50</f>
        <v>0</v>
      </c>
      <c r="O9">
        <f t="shared" ref="O9" si="7">O19+O29+O39+O50</f>
        <v>0</v>
      </c>
      <c r="P9">
        <f t="shared" ref="P9" si="8">P19+P29+P39+P50</f>
        <v>0</v>
      </c>
      <c r="Q9">
        <f t="shared" ref="Q9" si="9">Q19+Q29+Q39+Q50</f>
        <v>0</v>
      </c>
      <c r="R9">
        <f t="shared" ref="R9" si="10">R19+R29+R39+R50</f>
        <v>0</v>
      </c>
      <c r="S9" s="6">
        <f t="shared" si="3"/>
        <v>0</v>
      </c>
      <c r="U9" t="s">
        <v>29</v>
      </c>
      <c r="V9">
        <v>26</v>
      </c>
      <c r="W9">
        <v>20</v>
      </c>
      <c r="X9">
        <v>1</v>
      </c>
      <c r="Y9">
        <v>0</v>
      </c>
      <c r="Z9">
        <v>0</v>
      </c>
      <c r="AA9">
        <v>0</v>
      </c>
      <c r="AB9">
        <v>0</v>
      </c>
      <c r="AC9" s="6">
        <f t="shared" si="4"/>
        <v>47</v>
      </c>
    </row>
    <row r="10" spans="1:29" x14ac:dyDescent="0.35">
      <c r="A10" t="s">
        <v>30</v>
      </c>
      <c r="B10">
        <v>0</v>
      </c>
      <c r="C10">
        <v>0</v>
      </c>
      <c r="D10">
        <v>0</v>
      </c>
      <c r="E10">
        <v>0</v>
      </c>
      <c r="F10">
        <v>0</v>
      </c>
      <c r="G10">
        <v>0</v>
      </c>
      <c r="H10">
        <v>0</v>
      </c>
      <c r="I10" s="6">
        <f t="shared" si="1"/>
        <v>0</v>
      </c>
      <c r="K10" t="s">
        <v>30</v>
      </c>
      <c r="L10">
        <f t="shared" ref="L10" si="11">L20+L30+L40+L51</f>
        <v>0</v>
      </c>
      <c r="M10">
        <f t="shared" ref="M10" si="12">M20+M30+M40+M51</f>
        <v>0</v>
      </c>
      <c r="N10">
        <f t="shared" ref="N10" si="13">N20+N30+N40+N51</f>
        <v>0</v>
      </c>
      <c r="O10">
        <f t="shared" ref="O10" si="14">O20+O30+O40+O51</f>
        <v>0</v>
      </c>
      <c r="P10">
        <f t="shared" ref="P10" si="15">P20+P30+P40+P51</f>
        <v>0</v>
      </c>
      <c r="Q10">
        <f t="shared" ref="Q10" si="16">Q20+Q30+Q40+Q51</f>
        <v>0</v>
      </c>
      <c r="R10">
        <f t="shared" ref="R10" si="17">R20+R30+R40+R51</f>
        <v>0</v>
      </c>
      <c r="S10" s="6">
        <f t="shared" si="3"/>
        <v>0</v>
      </c>
      <c r="U10" t="s">
        <v>30</v>
      </c>
      <c r="V10">
        <v>0</v>
      </c>
      <c r="W10">
        <v>0</v>
      </c>
      <c r="X10">
        <v>0</v>
      </c>
      <c r="Y10">
        <v>0</v>
      </c>
      <c r="Z10">
        <v>0</v>
      </c>
      <c r="AA10">
        <v>0</v>
      </c>
      <c r="AB10">
        <v>0</v>
      </c>
      <c r="AC10" s="6">
        <f t="shared" si="4"/>
        <v>0</v>
      </c>
    </row>
    <row r="11" spans="1:29" x14ac:dyDescent="0.35">
      <c r="A11" t="s">
        <v>54</v>
      </c>
      <c r="B11">
        <f t="shared" ref="B11:H11" si="18">B21+B31+B41+B52</f>
        <v>0</v>
      </c>
      <c r="C11">
        <f t="shared" si="18"/>
        <v>0</v>
      </c>
      <c r="D11">
        <f t="shared" si="18"/>
        <v>0</v>
      </c>
      <c r="E11">
        <f t="shared" si="18"/>
        <v>0</v>
      </c>
      <c r="F11">
        <f t="shared" si="18"/>
        <v>0</v>
      </c>
      <c r="G11">
        <f t="shared" si="18"/>
        <v>0</v>
      </c>
      <c r="H11">
        <f t="shared" si="18"/>
        <v>0</v>
      </c>
      <c r="I11" s="6">
        <f t="shared" si="1"/>
        <v>0</v>
      </c>
      <c r="K11" t="s">
        <v>54</v>
      </c>
      <c r="L11">
        <f t="shared" ref="L11" si="19">L21+L31+L41+L52</f>
        <v>0</v>
      </c>
      <c r="M11">
        <f t="shared" ref="M11:R11" si="20">M21+M31+M41+M52</f>
        <v>0</v>
      </c>
      <c r="N11">
        <f t="shared" si="20"/>
        <v>0</v>
      </c>
      <c r="O11">
        <f t="shared" si="2"/>
        <v>0</v>
      </c>
      <c r="P11">
        <f t="shared" si="20"/>
        <v>0</v>
      </c>
      <c r="Q11">
        <f t="shared" si="20"/>
        <v>0</v>
      </c>
      <c r="R11">
        <f t="shared" si="20"/>
        <v>0</v>
      </c>
      <c r="S11" s="6">
        <f t="shared" si="3"/>
        <v>0</v>
      </c>
      <c r="U11" t="s">
        <v>54</v>
      </c>
      <c r="V11">
        <v>0</v>
      </c>
      <c r="W11">
        <v>70</v>
      </c>
      <c r="X11">
        <v>0</v>
      </c>
      <c r="Y11">
        <v>0</v>
      </c>
      <c r="Z11">
        <v>0</v>
      </c>
      <c r="AA11">
        <v>0</v>
      </c>
      <c r="AB11">
        <v>0</v>
      </c>
      <c r="AC11" s="6">
        <f t="shared" si="4"/>
        <v>70</v>
      </c>
    </row>
    <row r="12" spans="1:29" x14ac:dyDescent="0.35">
      <c r="B12" s="6">
        <f t="shared" ref="B12:H12" si="21">SUM(B6:B11)</f>
        <v>91</v>
      </c>
      <c r="C12" s="6">
        <f t="shared" si="21"/>
        <v>75</v>
      </c>
      <c r="D12" s="6">
        <f t="shared" si="21"/>
        <v>0</v>
      </c>
      <c r="E12" s="6">
        <f t="shared" si="21"/>
        <v>0</v>
      </c>
      <c r="F12" s="6">
        <f t="shared" si="21"/>
        <v>54</v>
      </c>
      <c r="G12" s="6">
        <f t="shared" si="21"/>
        <v>45</v>
      </c>
      <c r="H12" s="6">
        <f t="shared" si="21"/>
        <v>6</v>
      </c>
      <c r="I12" s="7">
        <f t="shared" si="1"/>
        <v>271</v>
      </c>
      <c r="L12" s="6">
        <f t="shared" ref="L12:R12" si="22">SUM(L6:L11)</f>
        <v>260</v>
      </c>
      <c r="M12" s="6">
        <f>SUM(M6:M11)</f>
        <v>191</v>
      </c>
      <c r="N12" s="6">
        <f t="shared" si="22"/>
        <v>0</v>
      </c>
      <c r="O12" s="6">
        <f t="shared" si="22"/>
        <v>5</v>
      </c>
      <c r="P12" s="6">
        <f t="shared" si="22"/>
        <v>148</v>
      </c>
      <c r="Q12" s="6">
        <f t="shared" si="22"/>
        <v>86</v>
      </c>
      <c r="R12" s="6">
        <f t="shared" si="22"/>
        <v>8</v>
      </c>
      <c r="S12" s="7">
        <f>SUM(L12:R12)</f>
        <v>698</v>
      </c>
      <c r="V12" s="6">
        <f t="shared" ref="V12:AB12" si="23">SUM(V6:V11)</f>
        <v>141</v>
      </c>
      <c r="W12" s="6">
        <f t="shared" si="23"/>
        <v>324</v>
      </c>
      <c r="X12" s="6">
        <f t="shared" si="23"/>
        <v>1</v>
      </c>
      <c r="Y12" s="6">
        <f t="shared" si="23"/>
        <v>1</v>
      </c>
      <c r="Z12" s="6">
        <f t="shared" si="23"/>
        <v>83</v>
      </c>
      <c r="AA12" s="6">
        <f t="shared" si="23"/>
        <v>100</v>
      </c>
      <c r="AB12" s="6">
        <f t="shared" si="23"/>
        <v>31</v>
      </c>
      <c r="AC12" s="7">
        <f t="shared" si="4"/>
        <v>681</v>
      </c>
    </row>
    <row r="14" spans="1:29" x14ac:dyDescent="0.35">
      <c r="A14" t="s">
        <v>55</v>
      </c>
      <c r="K14" t="s">
        <v>55</v>
      </c>
    </row>
    <row r="15" spans="1:29" x14ac:dyDescent="0.35">
      <c r="B15" t="s">
        <v>18</v>
      </c>
      <c r="C15" t="s">
        <v>19</v>
      </c>
      <c r="D15" t="s">
        <v>20</v>
      </c>
      <c r="E15" t="s">
        <v>21</v>
      </c>
      <c r="F15" t="s">
        <v>22</v>
      </c>
      <c r="G15" t="s">
        <v>23</v>
      </c>
      <c r="H15" t="s">
        <v>24</v>
      </c>
      <c r="L15" t="s">
        <v>18</v>
      </c>
      <c r="M15" t="s">
        <v>19</v>
      </c>
      <c r="N15" t="s">
        <v>20</v>
      </c>
      <c r="O15" t="s">
        <v>21</v>
      </c>
      <c r="P15" t="s">
        <v>22</v>
      </c>
      <c r="Q15" t="s">
        <v>23</v>
      </c>
      <c r="R15" t="s">
        <v>24</v>
      </c>
    </row>
    <row r="16" spans="1:29" x14ac:dyDescent="0.35">
      <c r="A16" t="s">
        <v>26</v>
      </c>
      <c r="B16">
        <v>2</v>
      </c>
      <c r="C16">
        <v>5</v>
      </c>
      <c r="D16">
        <v>0</v>
      </c>
      <c r="E16">
        <v>0</v>
      </c>
      <c r="F16">
        <v>1</v>
      </c>
      <c r="G16">
        <v>8</v>
      </c>
      <c r="H16">
        <v>1</v>
      </c>
      <c r="I16" s="6">
        <f t="shared" ref="I16:I22" si="24">SUM(B16:H16)</f>
        <v>17</v>
      </c>
      <c r="K16" t="s">
        <v>26</v>
      </c>
      <c r="L16">
        <v>28</v>
      </c>
      <c r="M16">
        <v>24</v>
      </c>
      <c r="N16">
        <v>0</v>
      </c>
      <c r="O16">
        <v>0</v>
      </c>
      <c r="P16">
        <v>10</v>
      </c>
      <c r="Q16">
        <v>11</v>
      </c>
      <c r="R16">
        <v>4</v>
      </c>
      <c r="S16" s="6">
        <f t="shared" ref="S16:S22" si="25">SUM(L16:R16)</f>
        <v>77</v>
      </c>
    </row>
    <row r="17" spans="1:19" x14ac:dyDescent="0.35">
      <c r="A17" t="s">
        <v>28</v>
      </c>
      <c r="B17">
        <v>7</v>
      </c>
      <c r="C17">
        <v>10</v>
      </c>
      <c r="D17">
        <v>0</v>
      </c>
      <c r="E17">
        <v>0</v>
      </c>
      <c r="F17">
        <v>17</v>
      </c>
      <c r="G17">
        <v>10</v>
      </c>
      <c r="H17">
        <v>4</v>
      </c>
      <c r="I17" s="6">
        <f t="shared" si="24"/>
        <v>48</v>
      </c>
      <c r="K17" t="s">
        <v>28</v>
      </c>
      <c r="L17">
        <v>26</v>
      </c>
      <c r="M17">
        <v>21</v>
      </c>
      <c r="N17">
        <v>0</v>
      </c>
      <c r="O17">
        <v>0</v>
      </c>
      <c r="P17">
        <v>15</v>
      </c>
      <c r="Q17">
        <v>11</v>
      </c>
      <c r="R17">
        <v>4</v>
      </c>
      <c r="S17" s="6">
        <f t="shared" si="25"/>
        <v>77</v>
      </c>
    </row>
    <row r="18" spans="1:19" x14ac:dyDescent="0.35">
      <c r="A18" t="s">
        <v>27</v>
      </c>
      <c r="B18">
        <v>5</v>
      </c>
      <c r="C18">
        <v>6</v>
      </c>
      <c r="D18">
        <v>0</v>
      </c>
      <c r="E18">
        <v>0</v>
      </c>
      <c r="F18">
        <v>0</v>
      </c>
      <c r="G18">
        <v>0</v>
      </c>
      <c r="H18">
        <v>1</v>
      </c>
      <c r="I18" s="6">
        <f t="shared" si="24"/>
        <v>12</v>
      </c>
      <c r="K18" t="s">
        <v>27</v>
      </c>
      <c r="L18">
        <v>8</v>
      </c>
      <c r="M18">
        <v>11</v>
      </c>
      <c r="N18">
        <v>0</v>
      </c>
      <c r="O18">
        <v>0</v>
      </c>
      <c r="P18">
        <v>0</v>
      </c>
      <c r="Q18">
        <v>0</v>
      </c>
      <c r="R18">
        <v>0</v>
      </c>
      <c r="S18" s="6">
        <f t="shared" si="25"/>
        <v>19</v>
      </c>
    </row>
    <row r="19" spans="1:19" x14ac:dyDescent="0.35">
      <c r="A19" t="s">
        <v>29</v>
      </c>
      <c r="B19">
        <v>0</v>
      </c>
      <c r="C19">
        <v>0</v>
      </c>
      <c r="D19">
        <v>0</v>
      </c>
      <c r="E19">
        <v>0</v>
      </c>
      <c r="F19">
        <v>0</v>
      </c>
      <c r="G19">
        <v>0</v>
      </c>
      <c r="H19">
        <v>0</v>
      </c>
      <c r="I19" s="6">
        <f t="shared" si="24"/>
        <v>0</v>
      </c>
      <c r="K19" t="s">
        <v>29</v>
      </c>
      <c r="L19">
        <v>0</v>
      </c>
      <c r="M19">
        <v>0</v>
      </c>
      <c r="N19">
        <v>0</v>
      </c>
      <c r="O19">
        <v>0</v>
      </c>
      <c r="P19">
        <v>0</v>
      </c>
      <c r="Q19">
        <v>0</v>
      </c>
      <c r="R19">
        <v>0</v>
      </c>
      <c r="S19" s="6">
        <f t="shared" si="25"/>
        <v>0</v>
      </c>
    </row>
    <row r="20" spans="1:19" x14ac:dyDescent="0.35">
      <c r="A20" t="s">
        <v>30</v>
      </c>
      <c r="B20">
        <v>0</v>
      </c>
      <c r="C20">
        <v>0</v>
      </c>
      <c r="D20">
        <v>0</v>
      </c>
      <c r="E20">
        <v>0</v>
      </c>
      <c r="F20">
        <v>0</v>
      </c>
      <c r="G20">
        <v>0</v>
      </c>
      <c r="H20">
        <v>0</v>
      </c>
      <c r="I20" s="6">
        <f t="shared" si="24"/>
        <v>0</v>
      </c>
      <c r="K20" t="s">
        <v>30</v>
      </c>
      <c r="L20">
        <v>0</v>
      </c>
      <c r="M20">
        <v>0</v>
      </c>
      <c r="N20">
        <v>0</v>
      </c>
      <c r="O20">
        <v>0</v>
      </c>
      <c r="P20">
        <v>0</v>
      </c>
      <c r="Q20">
        <v>0</v>
      </c>
      <c r="R20">
        <v>0</v>
      </c>
      <c r="S20" s="6">
        <f t="shared" si="25"/>
        <v>0</v>
      </c>
    </row>
    <row r="21" spans="1:19" x14ac:dyDescent="0.35">
      <c r="A21" t="s">
        <v>54</v>
      </c>
      <c r="B21">
        <v>0</v>
      </c>
      <c r="C21">
        <v>0</v>
      </c>
      <c r="D21">
        <v>0</v>
      </c>
      <c r="E21">
        <v>0</v>
      </c>
      <c r="F21">
        <v>0</v>
      </c>
      <c r="G21">
        <v>0</v>
      </c>
      <c r="H21">
        <v>0</v>
      </c>
      <c r="I21" s="6">
        <f t="shared" si="24"/>
        <v>0</v>
      </c>
      <c r="K21" t="s">
        <v>54</v>
      </c>
      <c r="L21">
        <v>0</v>
      </c>
      <c r="M21">
        <v>0</v>
      </c>
      <c r="N21">
        <v>0</v>
      </c>
      <c r="O21">
        <v>0</v>
      </c>
      <c r="P21">
        <v>0</v>
      </c>
      <c r="Q21">
        <v>0</v>
      </c>
      <c r="R21">
        <v>0</v>
      </c>
      <c r="S21" s="6">
        <f t="shared" si="25"/>
        <v>0</v>
      </c>
    </row>
    <row r="22" spans="1:19" x14ac:dyDescent="0.35">
      <c r="B22" s="6">
        <f t="shared" ref="B22:H22" si="26">SUM(B16:B21)</f>
        <v>14</v>
      </c>
      <c r="C22" s="6">
        <f t="shared" si="26"/>
        <v>21</v>
      </c>
      <c r="D22" s="6">
        <f t="shared" si="26"/>
        <v>0</v>
      </c>
      <c r="E22" s="6">
        <f t="shared" si="26"/>
        <v>0</v>
      </c>
      <c r="F22" s="6">
        <f t="shared" si="26"/>
        <v>18</v>
      </c>
      <c r="G22" s="6">
        <f t="shared" si="26"/>
        <v>18</v>
      </c>
      <c r="H22" s="8">
        <f t="shared" si="26"/>
        <v>6</v>
      </c>
      <c r="I22" s="6">
        <f t="shared" si="24"/>
        <v>77</v>
      </c>
      <c r="L22" s="6">
        <f t="shared" ref="L22:R22" si="27">SUM(L16:L21)</f>
        <v>62</v>
      </c>
      <c r="M22" s="6">
        <f t="shared" si="27"/>
        <v>56</v>
      </c>
      <c r="N22" s="6">
        <f t="shared" si="27"/>
        <v>0</v>
      </c>
      <c r="O22" s="6">
        <f t="shared" si="27"/>
        <v>0</v>
      </c>
      <c r="P22" s="6">
        <f t="shared" si="27"/>
        <v>25</v>
      </c>
      <c r="Q22" s="6">
        <f t="shared" si="27"/>
        <v>22</v>
      </c>
      <c r="R22" s="6">
        <f t="shared" si="27"/>
        <v>8</v>
      </c>
      <c r="S22" s="6">
        <f t="shared" si="25"/>
        <v>173</v>
      </c>
    </row>
    <row r="24" spans="1:19" x14ac:dyDescent="0.35">
      <c r="A24" t="s">
        <v>56</v>
      </c>
      <c r="K24" t="s">
        <v>56</v>
      </c>
    </row>
    <row r="25" spans="1:19" x14ac:dyDescent="0.35">
      <c r="B25" t="s">
        <v>18</v>
      </c>
      <c r="C25" t="s">
        <v>19</v>
      </c>
      <c r="D25" t="s">
        <v>20</v>
      </c>
      <c r="E25" t="s">
        <v>21</v>
      </c>
      <c r="F25" t="s">
        <v>22</v>
      </c>
      <c r="G25" t="s">
        <v>23</v>
      </c>
      <c r="H25" t="s">
        <v>53</v>
      </c>
      <c r="L25" t="s">
        <v>18</v>
      </c>
      <c r="M25" t="s">
        <v>19</v>
      </c>
      <c r="N25" t="s">
        <v>20</v>
      </c>
      <c r="O25" t="s">
        <v>21</v>
      </c>
      <c r="P25" t="s">
        <v>22</v>
      </c>
      <c r="Q25" t="s">
        <v>23</v>
      </c>
      <c r="R25" t="s">
        <v>24</v>
      </c>
    </row>
    <row r="26" spans="1:19" x14ac:dyDescent="0.35">
      <c r="A26" t="s">
        <v>26</v>
      </c>
      <c r="B26">
        <v>17</v>
      </c>
      <c r="C26">
        <v>13</v>
      </c>
      <c r="D26">
        <v>0</v>
      </c>
      <c r="E26">
        <v>0</v>
      </c>
      <c r="F26">
        <v>6</v>
      </c>
      <c r="G26">
        <v>11</v>
      </c>
      <c r="H26">
        <v>0</v>
      </c>
      <c r="I26" s="6">
        <f t="shared" ref="I26:I32" si="28">SUM(B26:H26)</f>
        <v>47</v>
      </c>
      <c r="K26" t="s">
        <v>26</v>
      </c>
      <c r="L26">
        <v>46</v>
      </c>
      <c r="M26">
        <v>38</v>
      </c>
      <c r="N26">
        <v>0</v>
      </c>
      <c r="O26">
        <v>0</v>
      </c>
      <c r="P26">
        <v>32</v>
      </c>
      <c r="Q26">
        <v>23</v>
      </c>
      <c r="R26">
        <v>0</v>
      </c>
      <c r="S26" s="6">
        <f t="shared" ref="S26:S32" si="29">SUM(L26:R26)</f>
        <v>139</v>
      </c>
    </row>
    <row r="27" spans="1:19" x14ac:dyDescent="0.35">
      <c r="A27" t="s">
        <v>28</v>
      </c>
      <c r="B27">
        <v>19</v>
      </c>
      <c r="C27">
        <v>17</v>
      </c>
      <c r="D27">
        <v>0</v>
      </c>
      <c r="E27">
        <v>0</v>
      </c>
      <c r="F27">
        <v>13</v>
      </c>
      <c r="G27">
        <v>9</v>
      </c>
      <c r="H27">
        <v>0</v>
      </c>
      <c r="I27" s="6">
        <f t="shared" si="28"/>
        <v>58</v>
      </c>
      <c r="K27" t="s">
        <v>28</v>
      </c>
      <c r="L27">
        <v>18</v>
      </c>
      <c r="M27">
        <v>12</v>
      </c>
      <c r="N27">
        <v>0</v>
      </c>
      <c r="O27">
        <v>0</v>
      </c>
      <c r="P27">
        <v>15</v>
      </c>
      <c r="Q27">
        <v>4</v>
      </c>
      <c r="R27">
        <v>0</v>
      </c>
      <c r="S27" s="6">
        <f t="shared" si="29"/>
        <v>49</v>
      </c>
    </row>
    <row r="28" spans="1:19" x14ac:dyDescent="0.35">
      <c r="A28" t="s">
        <v>27</v>
      </c>
      <c r="B28">
        <v>15</v>
      </c>
      <c r="C28">
        <v>10</v>
      </c>
      <c r="D28">
        <v>0</v>
      </c>
      <c r="E28">
        <v>0</v>
      </c>
      <c r="F28">
        <v>0</v>
      </c>
      <c r="G28">
        <v>0</v>
      </c>
      <c r="H28">
        <v>0</v>
      </c>
      <c r="I28" s="6">
        <f t="shared" si="28"/>
        <v>25</v>
      </c>
      <c r="K28" t="s">
        <v>27</v>
      </c>
      <c r="L28">
        <v>36</v>
      </c>
      <c r="M28">
        <v>24</v>
      </c>
      <c r="N28">
        <v>0</v>
      </c>
      <c r="O28">
        <v>0</v>
      </c>
      <c r="P28">
        <v>21</v>
      </c>
      <c r="Q28">
        <v>8</v>
      </c>
      <c r="R28">
        <v>0</v>
      </c>
      <c r="S28" s="6">
        <f t="shared" si="29"/>
        <v>89</v>
      </c>
    </row>
    <row r="29" spans="1:19" x14ac:dyDescent="0.35">
      <c r="A29" t="s">
        <v>29</v>
      </c>
      <c r="B29">
        <v>0</v>
      </c>
      <c r="C29">
        <v>0</v>
      </c>
      <c r="D29">
        <v>0</v>
      </c>
      <c r="E29">
        <v>0</v>
      </c>
      <c r="F29">
        <v>0</v>
      </c>
      <c r="G29">
        <v>0</v>
      </c>
      <c r="H29">
        <v>0</v>
      </c>
      <c r="I29" s="6">
        <f t="shared" si="28"/>
        <v>0</v>
      </c>
      <c r="K29" t="s">
        <v>29</v>
      </c>
      <c r="L29">
        <v>0</v>
      </c>
      <c r="M29">
        <v>0</v>
      </c>
      <c r="N29">
        <v>0</v>
      </c>
      <c r="O29">
        <v>0</v>
      </c>
      <c r="P29">
        <v>0</v>
      </c>
      <c r="Q29">
        <v>0</v>
      </c>
      <c r="R29">
        <v>0</v>
      </c>
      <c r="S29" s="6">
        <f t="shared" si="29"/>
        <v>0</v>
      </c>
    </row>
    <row r="30" spans="1:19" x14ac:dyDescent="0.35">
      <c r="A30" t="s">
        <v>30</v>
      </c>
      <c r="B30">
        <v>0</v>
      </c>
      <c r="C30">
        <v>0</v>
      </c>
      <c r="D30">
        <v>0</v>
      </c>
      <c r="E30">
        <v>0</v>
      </c>
      <c r="F30">
        <v>0</v>
      </c>
      <c r="G30">
        <v>0</v>
      </c>
      <c r="H30">
        <v>0</v>
      </c>
      <c r="I30" s="6">
        <f t="shared" si="28"/>
        <v>0</v>
      </c>
      <c r="K30" t="s">
        <v>30</v>
      </c>
      <c r="L30">
        <v>0</v>
      </c>
      <c r="M30">
        <v>0</v>
      </c>
      <c r="N30">
        <v>0</v>
      </c>
      <c r="O30">
        <v>0</v>
      </c>
      <c r="P30">
        <v>0</v>
      </c>
      <c r="Q30">
        <v>0</v>
      </c>
      <c r="R30">
        <v>0</v>
      </c>
      <c r="S30" s="6">
        <f t="shared" si="29"/>
        <v>0</v>
      </c>
    </row>
    <row r="31" spans="1:19" x14ac:dyDescent="0.35">
      <c r="A31" t="s">
        <v>54</v>
      </c>
      <c r="B31">
        <v>0</v>
      </c>
      <c r="C31">
        <v>0</v>
      </c>
      <c r="D31">
        <v>0</v>
      </c>
      <c r="E31">
        <v>0</v>
      </c>
      <c r="F31">
        <v>0</v>
      </c>
      <c r="G31">
        <v>0</v>
      </c>
      <c r="H31">
        <v>0</v>
      </c>
      <c r="I31" s="6">
        <f t="shared" si="28"/>
        <v>0</v>
      </c>
      <c r="K31" t="s">
        <v>54</v>
      </c>
      <c r="L31">
        <v>0</v>
      </c>
      <c r="M31">
        <v>0</v>
      </c>
      <c r="N31">
        <v>0</v>
      </c>
      <c r="O31">
        <v>0</v>
      </c>
      <c r="P31">
        <v>0</v>
      </c>
      <c r="Q31">
        <v>0</v>
      </c>
      <c r="R31">
        <v>0</v>
      </c>
      <c r="S31" s="6">
        <f t="shared" si="29"/>
        <v>0</v>
      </c>
    </row>
    <row r="32" spans="1:19" x14ac:dyDescent="0.35">
      <c r="B32" s="6">
        <f t="shared" ref="B32:H32" si="30">SUM(B26:B31)</f>
        <v>51</v>
      </c>
      <c r="C32" s="6">
        <f t="shared" si="30"/>
        <v>40</v>
      </c>
      <c r="D32" s="6">
        <f t="shared" si="30"/>
        <v>0</v>
      </c>
      <c r="E32" s="6">
        <f t="shared" si="30"/>
        <v>0</v>
      </c>
      <c r="F32" s="6">
        <f t="shared" si="30"/>
        <v>19</v>
      </c>
      <c r="G32" s="6">
        <f t="shared" si="30"/>
        <v>20</v>
      </c>
      <c r="H32" s="6">
        <f t="shared" si="30"/>
        <v>0</v>
      </c>
      <c r="I32" s="6">
        <f t="shared" si="28"/>
        <v>130</v>
      </c>
      <c r="L32" s="6">
        <f t="shared" ref="L32:R32" si="31">SUM(L26:L31)</f>
        <v>100</v>
      </c>
      <c r="M32" s="6">
        <f t="shared" si="31"/>
        <v>74</v>
      </c>
      <c r="N32" s="6">
        <f t="shared" si="31"/>
        <v>0</v>
      </c>
      <c r="O32" s="6">
        <f t="shared" si="31"/>
        <v>0</v>
      </c>
      <c r="P32" s="6">
        <f t="shared" si="31"/>
        <v>68</v>
      </c>
      <c r="Q32" s="6">
        <f t="shared" si="31"/>
        <v>35</v>
      </c>
      <c r="R32" s="8">
        <f t="shared" si="31"/>
        <v>0</v>
      </c>
      <c r="S32" s="6">
        <f t="shared" si="29"/>
        <v>277</v>
      </c>
    </row>
    <row r="34" spans="1:19" x14ac:dyDescent="0.35">
      <c r="A34" t="s">
        <v>57</v>
      </c>
      <c r="K34" t="s">
        <v>57</v>
      </c>
    </row>
    <row r="35" spans="1:19" x14ac:dyDescent="0.35">
      <c r="B35" t="s">
        <v>18</v>
      </c>
      <c r="C35" t="s">
        <v>19</v>
      </c>
      <c r="D35" t="s">
        <v>20</v>
      </c>
      <c r="E35" t="s">
        <v>21</v>
      </c>
      <c r="F35" t="s">
        <v>22</v>
      </c>
      <c r="G35" t="s">
        <v>23</v>
      </c>
      <c r="H35" t="s">
        <v>53</v>
      </c>
      <c r="L35" t="s">
        <v>18</v>
      </c>
      <c r="M35" t="s">
        <v>19</v>
      </c>
      <c r="N35" t="s">
        <v>58</v>
      </c>
      <c r="O35" t="s">
        <v>21</v>
      </c>
      <c r="P35" t="s">
        <v>22</v>
      </c>
      <c r="Q35" t="s">
        <v>23</v>
      </c>
      <c r="R35" t="s">
        <v>24</v>
      </c>
    </row>
    <row r="36" spans="1:19" x14ac:dyDescent="0.35">
      <c r="A36" t="s">
        <v>26</v>
      </c>
      <c r="B36">
        <v>7</v>
      </c>
      <c r="C36">
        <v>3</v>
      </c>
      <c r="D36">
        <v>0</v>
      </c>
      <c r="E36">
        <v>0</v>
      </c>
      <c r="F36">
        <v>5</v>
      </c>
      <c r="G36">
        <v>2</v>
      </c>
      <c r="H36">
        <v>0</v>
      </c>
      <c r="I36" s="6">
        <f t="shared" ref="I36:I42" si="32">SUM(B36:H36)</f>
        <v>17</v>
      </c>
      <c r="K36" t="s">
        <v>26</v>
      </c>
      <c r="L36">
        <v>16</v>
      </c>
      <c r="M36">
        <v>18</v>
      </c>
      <c r="N36">
        <v>0</v>
      </c>
      <c r="O36">
        <v>0</v>
      </c>
      <c r="P36">
        <v>15</v>
      </c>
      <c r="Q36">
        <v>9</v>
      </c>
      <c r="R36">
        <v>0</v>
      </c>
      <c r="S36" s="6">
        <f t="shared" ref="S36:S42" si="33">SUM(L36:R36)</f>
        <v>58</v>
      </c>
    </row>
    <row r="37" spans="1:19" x14ac:dyDescent="0.35">
      <c r="A37" t="s">
        <v>28</v>
      </c>
      <c r="B37">
        <v>2</v>
      </c>
      <c r="C37">
        <v>3</v>
      </c>
      <c r="D37">
        <v>0</v>
      </c>
      <c r="E37">
        <v>0</v>
      </c>
      <c r="F37">
        <v>4</v>
      </c>
      <c r="G37">
        <v>1</v>
      </c>
      <c r="H37">
        <v>0</v>
      </c>
      <c r="I37" s="6">
        <f t="shared" si="32"/>
        <v>10</v>
      </c>
      <c r="K37" t="s">
        <v>28</v>
      </c>
      <c r="L37">
        <v>9</v>
      </c>
      <c r="M37">
        <v>7</v>
      </c>
      <c r="N37">
        <v>0</v>
      </c>
      <c r="O37">
        <v>0</v>
      </c>
      <c r="P37">
        <v>8</v>
      </c>
      <c r="Q37">
        <v>4</v>
      </c>
      <c r="R37">
        <v>0</v>
      </c>
      <c r="S37" s="6">
        <f t="shared" si="33"/>
        <v>28</v>
      </c>
    </row>
    <row r="38" spans="1:19" x14ac:dyDescent="0.35">
      <c r="A38" t="s">
        <v>27</v>
      </c>
      <c r="B38">
        <v>6</v>
      </c>
      <c r="C38">
        <v>1</v>
      </c>
      <c r="D38">
        <v>0</v>
      </c>
      <c r="E38">
        <v>0</v>
      </c>
      <c r="F38">
        <v>0</v>
      </c>
      <c r="G38">
        <v>0</v>
      </c>
      <c r="H38">
        <v>0</v>
      </c>
      <c r="I38" s="6">
        <f t="shared" si="32"/>
        <v>7</v>
      </c>
      <c r="K38" t="s">
        <v>27</v>
      </c>
      <c r="L38">
        <v>8</v>
      </c>
      <c r="M38">
        <v>5</v>
      </c>
      <c r="N38">
        <v>0</v>
      </c>
      <c r="O38">
        <v>0</v>
      </c>
      <c r="P38">
        <v>0</v>
      </c>
      <c r="Q38">
        <v>0</v>
      </c>
      <c r="R38">
        <v>0</v>
      </c>
      <c r="S38" s="6">
        <f t="shared" si="33"/>
        <v>13</v>
      </c>
    </row>
    <row r="39" spans="1:19" x14ac:dyDescent="0.35">
      <c r="A39" t="s">
        <v>29</v>
      </c>
      <c r="B39">
        <v>0</v>
      </c>
      <c r="C39">
        <v>0</v>
      </c>
      <c r="D39">
        <v>0</v>
      </c>
      <c r="E39">
        <v>0</v>
      </c>
      <c r="F39">
        <v>0</v>
      </c>
      <c r="G39">
        <v>0</v>
      </c>
      <c r="H39">
        <v>0</v>
      </c>
      <c r="I39" s="6">
        <f t="shared" si="32"/>
        <v>0</v>
      </c>
      <c r="K39" t="s">
        <v>29</v>
      </c>
      <c r="L39">
        <v>0</v>
      </c>
      <c r="M39">
        <v>0</v>
      </c>
      <c r="N39">
        <v>0</v>
      </c>
      <c r="O39">
        <v>0</v>
      </c>
      <c r="P39">
        <v>0</v>
      </c>
      <c r="Q39">
        <v>0</v>
      </c>
      <c r="R39">
        <v>0</v>
      </c>
      <c r="S39" s="6">
        <f t="shared" si="33"/>
        <v>0</v>
      </c>
    </row>
    <row r="40" spans="1:19" x14ac:dyDescent="0.35">
      <c r="A40" t="s">
        <v>30</v>
      </c>
      <c r="B40">
        <v>0</v>
      </c>
      <c r="C40">
        <v>0</v>
      </c>
      <c r="D40">
        <v>0</v>
      </c>
      <c r="E40">
        <v>0</v>
      </c>
      <c r="F40">
        <v>0</v>
      </c>
      <c r="G40">
        <v>0</v>
      </c>
      <c r="H40">
        <v>0</v>
      </c>
      <c r="I40" s="6">
        <f t="shared" si="32"/>
        <v>0</v>
      </c>
      <c r="K40" t="s">
        <v>30</v>
      </c>
      <c r="L40">
        <v>0</v>
      </c>
      <c r="M40">
        <v>0</v>
      </c>
      <c r="N40">
        <v>0</v>
      </c>
      <c r="O40">
        <v>0</v>
      </c>
      <c r="P40">
        <v>0</v>
      </c>
      <c r="Q40">
        <v>0</v>
      </c>
      <c r="R40">
        <v>0</v>
      </c>
      <c r="S40" s="6">
        <f t="shared" si="33"/>
        <v>0</v>
      </c>
    </row>
    <row r="41" spans="1:19" x14ac:dyDescent="0.35">
      <c r="A41" t="s">
        <v>54</v>
      </c>
      <c r="B41">
        <v>0</v>
      </c>
      <c r="C41">
        <v>0</v>
      </c>
      <c r="D41">
        <v>0</v>
      </c>
      <c r="E41">
        <v>0</v>
      </c>
      <c r="F41">
        <v>0</v>
      </c>
      <c r="G41">
        <v>0</v>
      </c>
      <c r="H41">
        <v>0</v>
      </c>
      <c r="I41" s="6">
        <f t="shared" si="32"/>
        <v>0</v>
      </c>
      <c r="K41" t="s">
        <v>54</v>
      </c>
      <c r="L41">
        <v>0</v>
      </c>
      <c r="M41">
        <v>0</v>
      </c>
      <c r="N41">
        <v>0</v>
      </c>
      <c r="O41">
        <v>0</v>
      </c>
      <c r="P41">
        <v>0</v>
      </c>
      <c r="Q41">
        <v>0</v>
      </c>
      <c r="R41">
        <v>0</v>
      </c>
      <c r="S41" s="6">
        <f t="shared" si="33"/>
        <v>0</v>
      </c>
    </row>
    <row r="42" spans="1:19" x14ac:dyDescent="0.35">
      <c r="B42" s="6">
        <f t="shared" ref="B42:H42" si="34">SUM(B36:B41)</f>
        <v>15</v>
      </c>
      <c r="C42" s="6">
        <f t="shared" si="34"/>
        <v>7</v>
      </c>
      <c r="D42" s="6">
        <f t="shared" si="34"/>
        <v>0</v>
      </c>
      <c r="E42" s="6">
        <f t="shared" si="34"/>
        <v>0</v>
      </c>
      <c r="F42" s="6">
        <f t="shared" si="34"/>
        <v>9</v>
      </c>
      <c r="G42" s="6">
        <f t="shared" si="34"/>
        <v>3</v>
      </c>
      <c r="H42" s="6">
        <f t="shared" si="34"/>
        <v>0</v>
      </c>
      <c r="I42" s="6">
        <f t="shared" si="32"/>
        <v>34</v>
      </c>
      <c r="L42" s="6">
        <f t="shared" ref="L42:R42" si="35">SUM(L36:L41)</f>
        <v>33</v>
      </c>
      <c r="M42" s="6">
        <f t="shared" si="35"/>
        <v>30</v>
      </c>
      <c r="N42" s="6">
        <f t="shared" si="35"/>
        <v>0</v>
      </c>
      <c r="O42" s="6">
        <f t="shared" si="35"/>
        <v>0</v>
      </c>
      <c r="P42" s="6">
        <f t="shared" si="35"/>
        <v>23</v>
      </c>
      <c r="Q42" s="6">
        <f t="shared" si="35"/>
        <v>13</v>
      </c>
      <c r="R42" s="6">
        <f t="shared" si="35"/>
        <v>0</v>
      </c>
      <c r="S42" s="6">
        <f t="shared" si="33"/>
        <v>99</v>
      </c>
    </row>
    <row r="45" spans="1:19" x14ac:dyDescent="0.35">
      <c r="A45" t="s">
        <v>59</v>
      </c>
      <c r="K45" t="s">
        <v>59</v>
      </c>
    </row>
    <row r="46" spans="1:19" x14ac:dyDescent="0.35">
      <c r="B46" t="s">
        <v>18</v>
      </c>
      <c r="C46" t="s">
        <v>19</v>
      </c>
      <c r="D46" t="s">
        <v>20</v>
      </c>
      <c r="E46" t="s">
        <v>21</v>
      </c>
      <c r="F46" t="s">
        <v>22</v>
      </c>
      <c r="G46" t="s">
        <v>23</v>
      </c>
      <c r="H46" t="s">
        <v>24</v>
      </c>
      <c r="L46" t="s">
        <v>18</v>
      </c>
      <c r="M46" t="s">
        <v>19</v>
      </c>
      <c r="N46" t="s">
        <v>20</v>
      </c>
      <c r="O46" t="s">
        <v>21</v>
      </c>
      <c r="P46" t="s">
        <v>22</v>
      </c>
      <c r="Q46" t="s">
        <v>23</v>
      </c>
      <c r="R46" t="s">
        <v>24</v>
      </c>
    </row>
    <row r="47" spans="1:19" x14ac:dyDescent="0.35">
      <c r="A47" t="s">
        <v>26</v>
      </c>
      <c r="B47">
        <v>0</v>
      </c>
      <c r="C47">
        <v>0</v>
      </c>
      <c r="D47">
        <v>0</v>
      </c>
      <c r="E47">
        <v>0</v>
      </c>
      <c r="F47">
        <v>0</v>
      </c>
      <c r="G47">
        <v>0</v>
      </c>
      <c r="H47">
        <v>0</v>
      </c>
      <c r="I47" s="6">
        <f t="shared" ref="I47:I53" si="36">SUM(B47:H47)</f>
        <v>0</v>
      </c>
      <c r="K47" t="s">
        <v>26</v>
      </c>
      <c r="L47">
        <v>36</v>
      </c>
      <c r="M47">
        <v>14</v>
      </c>
      <c r="N47">
        <v>0</v>
      </c>
      <c r="O47">
        <v>2</v>
      </c>
      <c r="P47">
        <v>16</v>
      </c>
      <c r="Q47">
        <v>10</v>
      </c>
      <c r="R47">
        <v>0</v>
      </c>
      <c r="S47" s="6">
        <f t="shared" ref="S47:S53" si="37">SUM(L47:R47)</f>
        <v>78</v>
      </c>
    </row>
    <row r="48" spans="1:19" x14ac:dyDescent="0.35">
      <c r="A48" t="s">
        <v>28</v>
      </c>
      <c r="B48">
        <v>6</v>
      </c>
      <c r="C48">
        <v>4</v>
      </c>
      <c r="D48">
        <v>0</v>
      </c>
      <c r="E48">
        <v>0</v>
      </c>
      <c r="F48">
        <v>6</v>
      </c>
      <c r="G48">
        <v>2</v>
      </c>
      <c r="H48">
        <v>0</v>
      </c>
      <c r="I48" s="6">
        <f t="shared" si="36"/>
        <v>18</v>
      </c>
      <c r="K48" t="s">
        <v>28</v>
      </c>
      <c r="L48">
        <v>19</v>
      </c>
      <c r="M48">
        <v>11</v>
      </c>
      <c r="N48">
        <v>0</v>
      </c>
      <c r="O48">
        <v>3</v>
      </c>
      <c r="P48">
        <v>9</v>
      </c>
      <c r="Q48">
        <v>6</v>
      </c>
      <c r="R48">
        <v>0</v>
      </c>
      <c r="S48" s="6">
        <f t="shared" si="37"/>
        <v>48</v>
      </c>
    </row>
    <row r="49" spans="1:19" x14ac:dyDescent="0.35">
      <c r="A49" t="s">
        <v>27</v>
      </c>
      <c r="B49">
        <v>5</v>
      </c>
      <c r="C49">
        <v>3</v>
      </c>
      <c r="D49">
        <v>0</v>
      </c>
      <c r="E49">
        <v>0</v>
      </c>
      <c r="F49">
        <v>2</v>
      </c>
      <c r="G49">
        <v>2</v>
      </c>
      <c r="H49">
        <v>0</v>
      </c>
      <c r="I49" s="6">
        <f t="shared" si="36"/>
        <v>12</v>
      </c>
      <c r="K49" t="s">
        <v>27</v>
      </c>
      <c r="L49">
        <v>10</v>
      </c>
      <c r="M49">
        <v>6</v>
      </c>
      <c r="N49">
        <v>0</v>
      </c>
      <c r="O49">
        <v>0</v>
      </c>
      <c r="P49">
        <v>7</v>
      </c>
      <c r="Q49">
        <v>0</v>
      </c>
      <c r="R49">
        <v>0</v>
      </c>
      <c r="S49" s="6">
        <f t="shared" si="37"/>
        <v>23</v>
      </c>
    </row>
    <row r="50" spans="1:19" x14ac:dyDescent="0.35">
      <c r="A50" t="s">
        <v>29</v>
      </c>
      <c r="B50">
        <v>0</v>
      </c>
      <c r="C50">
        <v>0</v>
      </c>
      <c r="D50">
        <v>0</v>
      </c>
      <c r="E50">
        <v>0</v>
      </c>
      <c r="F50">
        <v>0</v>
      </c>
      <c r="G50">
        <v>0</v>
      </c>
      <c r="H50">
        <v>0</v>
      </c>
      <c r="I50" s="6">
        <f t="shared" si="36"/>
        <v>0</v>
      </c>
      <c r="K50" t="s">
        <v>29</v>
      </c>
      <c r="L50">
        <v>0</v>
      </c>
      <c r="M50">
        <v>0</v>
      </c>
      <c r="N50">
        <v>0</v>
      </c>
      <c r="O50">
        <v>0</v>
      </c>
      <c r="P50">
        <v>0</v>
      </c>
      <c r="Q50">
        <v>0</v>
      </c>
      <c r="R50">
        <v>0</v>
      </c>
      <c r="S50" s="6">
        <f t="shared" si="37"/>
        <v>0</v>
      </c>
    </row>
    <row r="51" spans="1:19" x14ac:dyDescent="0.35">
      <c r="A51" t="s">
        <v>30</v>
      </c>
      <c r="B51">
        <v>0</v>
      </c>
      <c r="C51">
        <v>0</v>
      </c>
      <c r="D51">
        <v>0</v>
      </c>
      <c r="E51">
        <v>0</v>
      </c>
      <c r="F51">
        <v>0</v>
      </c>
      <c r="G51">
        <v>0</v>
      </c>
      <c r="H51">
        <v>0</v>
      </c>
      <c r="I51" s="6">
        <f t="shared" si="36"/>
        <v>0</v>
      </c>
      <c r="K51" t="s">
        <v>30</v>
      </c>
      <c r="L51">
        <v>0</v>
      </c>
      <c r="M51">
        <v>0</v>
      </c>
      <c r="N51">
        <v>0</v>
      </c>
      <c r="O51">
        <v>0</v>
      </c>
      <c r="P51">
        <v>0</v>
      </c>
      <c r="Q51">
        <v>0</v>
      </c>
      <c r="R51">
        <v>0</v>
      </c>
      <c r="S51" s="6">
        <f t="shared" si="37"/>
        <v>0</v>
      </c>
    </row>
    <row r="52" spans="1:19" x14ac:dyDescent="0.35">
      <c r="A52" t="s">
        <v>54</v>
      </c>
      <c r="B52">
        <v>0</v>
      </c>
      <c r="C52">
        <v>0</v>
      </c>
      <c r="D52">
        <v>0</v>
      </c>
      <c r="E52">
        <v>0</v>
      </c>
      <c r="F52">
        <v>0</v>
      </c>
      <c r="G52">
        <v>0</v>
      </c>
      <c r="H52">
        <v>0</v>
      </c>
      <c r="I52" s="6">
        <f t="shared" si="36"/>
        <v>0</v>
      </c>
      <c r="K52" t="s">
        <v>54</v>
      </c>
      <c r="L52">
        <v>0</v>
      </c>
      <c r="M52">
        <v>0</v>
      </c>
      <c r="N52">
        <v>0</v>
      </c>
      <c r="O52">
        <v>0</v>
      </c>
      <c r="P52">
        <v>0</v>
      </c>
      <c r="Q52">
        <v>0</v>
      </c>
      <c r="R52">
        <v>0</v>
      </c>
      <c r="S52" s="6">
        <f t="shared" si="37"/>
        <v>0</v>
      </c>
    </row>
    <row r="53" spans="1:19" x14ac:dyDescent="0.35">
      <c r="B53" s="6">
        <f t="shared" ref="B53:H53" si="38">SUM(B47:B52)</f>
        <v>11</v>
      </c>
      <c r="C53" s="6">
        <f t="shared" si="38"/>
        <v>7</v>
      </c>
      <c r="D53" s="6">
        <f t="shared" si="38"/>
        <v>0</v>
      </c>
      <c r="E53" s="6">
        <f t="shared" si="38"/>
        <v>0</v>
      </c>
      <c r="F53" s="6">
        <f t="shared" si="38"/>
        <v>8</v>
      </c>
      <c r="G53" s="6">
        <f t="shared" si="38"/>
        <v>4</v>
      </c>
      <c r="H53" s="6">
        <f t="shared" si="38"/>
        <v>0</v>
      </c>
      <c r="I53" s="6">
        <f t="shared" si="36"/>
        <v>30</v>
      </c>
      <c r="L53" s="6">
        <f t="shared" ref="L53:R53" si="39">SUM(L47:L52)</f>
        <v>65</v>
      </c>
      <c r="M53" s="6">
        <f t="shared" si="39"/>
        <v>31</v>
      </c>
      <c r="N53" s="6">
        <f t="shared" si="39"/>
        <v>0</v>
      </c>
      <c r="O53" s="6">
        <f t="shared" si="39"/>
        <v>5</v>
      </c>
      <c r="P53" s="6">
        <f t="shared" si="39"/>
        <v>32</v>
      </c>
      <c r="Q53" s="6">
        <f t="shared" si="39"/>
        <v>16</v>
      </c>
      <c r="R53" s="6">
        <f t="shared" si="39"/>
        <v>0</v>
      </c>
      <c r="S53" s="6">
        <f t="shared" si="37"/>
        <v>149</v>
      </c>
    </row>
    <row r="55" spans="1:19" x14ac:dyDescent="0.35">
      <c r="I55" s="1">
        <f>I22+I32+I42+I53</f>
        <v>271</v>
      </c>
      <c r="S55" s="1">
        <f>S22+S32+S42+S53</f>
        <v>698</v>
      </c>
    </row>
  </sheetData>
  <mergeCells count="2">
    <mergeCell ref="A1:K1"/>
    <mergeCell ref="U4:V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C2549-B557-417F-B857-368DDBDD5261}">
  <sheetPr>
    <pageSetUpPr fitToPage="1"/>
  </sheetPr>
  <dimension ref="A1:AC55"/>
  <sheetViews>
    <sheetView zoomScale="80" zoomScaleNormal="80" workbookViewId="0">
      <selection activeCell="S22" sqref="S22"/>
    </sheetView>
  </sheetViews>
  <sheetFormatPr defaultRowHeight="15.5" x14ac:dyDescent="0.35"/>
  <cols>
    <col min="1" max="1" width="18.765625" bestFit="1" customWidth="1"/>
    <col min="2" max="3" width="4.3046875" bestFit="1" customWidth="1"/>
    <col min="4" max="4" width="4.3046875" customWidth="1"/>
    <col min="5" max="7" width="4.4609375" bestFit="1" customWidth="1"/>
    <col min="8" max="8" width="5.69140625" bestFit="1" customWidth="1"/>
    <col min="9" max="9" width="8.69140625" customWidth="1"/>
    <col min="11" max="11" width="18.765625" bestFit="1" customWidth="1"/>
    <col min="12" max="12" width="4.3046875" bestFit="1" customWidth="1"/>
    <col min="13" max="13" width="4.84375" bestFit="1" customWidth="1"/>
    <col min="14" max="14" width="5.53515625" bestFit="1" customWidth="1"/>
    <col min="15" max="18" width="4.4609375" bestFit="1" customWidth="1"/>
    <col min="21" max="21" width="18.765625" bestFit="1" customWidth="1"/>
    <col min="22" max="23" width="4.3046875" customWidth="1"/>
    <col min="24" max="24" width="4.3046875" bestFit="1" customWidth="1"/>
    <col min="25" max="27" width="4.4609375" bestFit="1" customWidth="1"/>
    <col min="28" max="28" width="6.23046875" bestFit="1" customWidth="1"/>
  </cols>
  <sheetData>
    <row r="1" spans="1:29" ht="23" x14ac:dyDescent="0.5">
      <c r="A1" s="17" t="s">
        <v>0</v>
      </c>
      <c r="B1" s="17"/>
      <c r="C1" s="17"/>
      <c r="D1" s="17"/>
      <c r="E1" s="17"/>
      <c r="F1" s="17"/>
      <c r="G1" s="17"/>
      <c r="H1" s="17"/>
      <c r="I1" s="17"/>
      <c r="J1" s="17"/>
      <c r="K1" s="17"/>
    </row>
    <row r="2" spans="1:29" ht="18" x14ac:dyDescent="0.4">
      <c r="A2" s="3" t="s">
        <v>60</v>
      </c>
    </row>
    <row r="3" spans="1:29" x14ac:dyDescent="0.35">
      <c r="AC3" t="s">
        <v>61</v>
      </c>
    </row>
    <row r="4" spans="1:29" x14ac:dyDescent="0.35">
      <c r="A4" s="4" t="s">
        <v>14</v>
      </c>
      <c r="K4" s="4" t="s">
        <v>15</v>
      </c>
      <c r="U4" s="18" t="s">
        <v>52</v>
      </c>
      <c r="V4" s="18"/>
    </row>
    <row r="5" spans="1:29" x14ac:dyDescent="0.35">
      <c r="B5" t="s">
        <v>18</v>
      </c>
      <c r="C5" t="s">
        <v>19</v>
      </c>
      <c r="D5" t="s">
        <v>20</v>
      </c>
      <c r="E5" t="s">
        <v>21</v>
      </c>
      <c r="F5" t="s">
        <v>22</v>
      </c>
      <c r="G5" t="s">
        <v>23</v>
      </c>
      <c r="H5" t="s">
        <v>24</v>
      </c>
      <c r="L5" t="s">
        <v>18</v>
      </c>
      <c r="M5" t="s">
        <v>19</v>
      </c>
      <c r="N5" t="s">
        <v>20</v>
      </c>
      <c r="O5" t="s">
        <v>21</v>
      </c>
      <c r="P5" t="s">
        <v>22</v>
      </c>
      <c r="Q5" t="s">
        <v>23</v>
      </c>
      <c r="R5" t="s">
        <v>24</v>
      </c>
      <c r="V5" t="s">
        <v>18</v>
      </c>
      <c r="W5" t="s">
        <v>19</v>
      </c>
      <c r="X5" t="s">
        <v>20</v>
      </c>
      <c r="Y5" t="s">
        <v>21</v>
      </c>
      <c r="Z5" t="s">
        <v>22</v>
      </c>
      <c r="AA5" t="s">
        <v>23</v>
      </c>
      <c r="AB5" t="s">
        <v>53</v>
      </c>
    </row>
    <row r="6" spans="1:29" x14ac:dyDescent="0.35">
      <c r="A6" t="s">
        <v>26</v>
      </c>
      <c r="B6">
        <f t="shared" ref="B6:H8" si="0">B16+B26+B36+B47</f>
        <v>56</v>
      </c>
      <c r="C6">
        <f t="shared" si="0"/>
        <v>121</v>
      </c>
      <c r="D6">
        <f t="shared" si="0"/>
        <v>0</v>
      </c>
      <c r="E6">
        <f t="shared" si="0"/>
        <v>1</v>
      </c>
      <c r="F6">
        <f t="shared" si="0"/>
        <v>87</v>
      </c>
      <c r="G6">
        <f t="shared" si="0"/>
        <v>62</v>
      </c>
      <c r="H6">
        <f t="shared" si="0"/>
        <v>28</v>
      </c>
      <c r="I6" s="6">
        <f t="shared" ref="I6:I12" si="1">SUM(B6:H6)</f>
        <v>355</v>
      </c>
      <c r="K6" t="s">
        <v>26</v>
      </c>
      <c r="L6">
        <f t="shared" ref="L6:R8" si="2">L16+L26+L36+L47</f>
        <v>29</v>
      </c>
      <c r="M6">
        <f t="shared" si="2"/>
        <v>90</v>
      </c>
      <c r="N6">
        <f t="shared" si="2"/>
        <v>0</v>
      </c>
      <c r="O6">
        <f t="shared" si="2"/>
        <v>0</v>
      </c>
      <c r="P6">
        <f t="shared" si="2"/>
        <v>105</v>
      </c>
      <c r="Q6">
        <f t="shared" si="2"/>
        <v>53</v>
      </c>
      <c r="R6">
        <f t="shared" si="2"/>
        <v>21</v>
      </c>
      <c r="S6" s="6">
        <f t="shared" ref="S6:S12" si="3">SUM(L6:R6)</f>
        <v>298</v>
      </c>
      <c r="U6" t="s">
        <v>26</v>
      </c>
      <c r="V6">
        <v>76</v>
      </c>
      <c r="W6">
        <v>172</v>
      </c>
      <c r="X6">
        <v>0</v>
      </c>
      <c r="Y6">
        <v>1</v>
      </c>
      <c r="Z6">
        <v>54</v>
      </c>
      <c r="AA6">
        <v>53</v>
      </c>
      <c r="AB6">
        <v>21</v>
      </c>
      <c r="AC6" s="6">
        <f t="shared" ref="AC6:AC12" si="4">SUM(V6:AB6)</f>
        <v>377</v>
      </c>
    </row>
    <row r="7" spans="1:29" x14ac:dyDescent="0.35">
      <c r="A7" t="s">
        <v>28</v>
      </c>
      <c r="B7">
        <f t="shared" si="0"/>
        <v>15</v>
      </c>
      <c r="C7">
        <f t="shared" si="0"/>
        <v>82</v>
      </c>
      <c r="D7">
        <f t="shared" si="0"/>
        <v>0</v>
      </c>
      <c r="E7">
        <f t="shared" si="0"/>
        <v>0</v>
      </c>
      <c r="F7">
        <f t="shared" si="0"/>
        <v>35</v>
      </c>
      <c r="G7">
        <f t="shared" si="0"/>
        <v>44</v>
      </c>
      <c r="H7">
        <f t="shared" si="0"/>
        <v>16</v>
      </c>
      <c r="I7" s="6">
        <f t="shared" si="1"/>
        <v>192</v>
      </c>
      <c r="K7" t="s">
        <v>28</v>
      </c>
      <c r="L7">
        <f t="shared" si="2"/>
        <v>22</v>
      </c>
      <c r="M7">
        <f t="shared" si="2"/>
        <v>73</v>
      </c>
      <c r="N7">
        <f t="shared" si="2"/>
        <v>0</v>
      </c>
      <c r="O7">
        <f t="shared" si="2"/>
        <v>0</v>
      </c>
      <c r="P7">
        <f t="shared" si="2"/>
        <v>65</v>
      </c>
      <c r="Q7">
        <f t="shared" si="2"/>
        <v>85</v>
      </c>
      <c r="R7">
        <f t="shared" si="2"/>
        <v>12</v>
      </c>
      <c r="S7" s="6">
        <f t="shared" si="3"/>
        <v>257</v>
      </c>
      <c r="U7" t="s">
        <v>28</v>
      </c>
      <c r="V7">
        <v>15</v>
      </c>
      <c r="W7">
        <v>82</v>
      </c>
      <c r="X7">
        <v>0</v>
      </c>
      <c r="Y7">
        <v>0</v>
      </c>
      <c r="Z7">
        <v>25</v>
      </c>
      <c r="AA7">
        <v>41</v>
      </c>
      <c r="AB7">
        <v>10</v>
      </c>
      <c r="AC7" s="6">
        <f t="shared" si="4"/>
        <v>173</v>
      </c>
    </row>
    <row r="8" spans="1:29" x14ac:dyDescent="0.35">
      <c r="A8" t="s">
        <v>27</v>
      </c>
      <c r="B8">
        <f t="shared" si="0"/>
        <v>25</v>
      </c>
      <c r="C8">
        <f t="shared" si="0"/>
        <v>6</v>
      </c>
      <c r="D8">
        <f t="shared" si="0"/>
        <v>0</v>
      </c>
      <c r="E8">
        <f t="shared" si="0"/>
        <v>0</v>
      </c>
      <c r="F8">
        <f t="shared" si="0"/>
        <v>11</v>
      </c>
      <c r="G8">
        <f t="shared" si="0"/>
        <v>7</v>
      </c>
      <c r="H8">
        <f t="shared" si="0"/>
        <v>2</v>
      </c>
      <c r="I8" s="6">
        <f t="shared" si="1"/>
        <v>51</v>
      </c>
      <c r="K8" t="s">
        <v>27</v>
      </c>
      <c r="L8">
        <f t="shared" si="2"/>
        <v>22</v>
      </c>
      <c r="M8">
        <f t="shared" si="2"/>
        <v>32</v>
      </c>
      <c r="N8">
        <f t="shared" si="2"/>
        <v>0</v>
      </c>
      <c r="O8">
        <f t="shared" si="2"/>
        <v>1</v>
      </c>
      <c r="P8">
        <f t="shared" si="2"/>
        <v>30</v>
      </c>
      <c r="Q8">
        <f t="shared" si="2"/>
        <v>3</v>
      </c>
      <c r="R8">
        <f t="shared" si="2"/>
        <v>4</v>
      </c>
      <c r="S8" s="6">
        <f t="shared" si="3"/>
        <v>92</v>
      </c>
      <c r="U8" t="s">
        <v>27</v>
      </c>
      <c r="V8">
        <v>35</v>
      </c>
      <c r="W8">
        <v>16</v>
      </c>
      <c r="X8">
        <v>0</v>
      </c>
      <c r="Y8">
        <v>0</v>
      </c>
      <c r="Z8">
        <v>6</v>
      </c>
      <c r="AA8">
        <v>7</v>
      </c>
      <c r="AB8">
        <v>2</v>
      </c>
      <c r="AC8" s="6">
        <f t="shared" si="4"/>
        <v>66</v>
      </c>
    </row>
    <row r="9" spans="1:29" x14ac:dyDescent="0.35">
      <c r="A9" t="s">
        <v>29</v>
      </c>
      <c r="B9">
        <f>B19+B29+B39+B50</f>
        <v>26</v>
      </c>
      <c r="C9">
        <f t="shared" ref="C9:H9" si="5">C19+C29+C39+C50</f>
        <v>20</v>
      </c>
      <c r="D9">
        <f t="shared" si="5"/>
        <v>1</v>
      </c>
      <c r="E9">
        <f t="shared" si="5"/>
        <v>0</v>
      </c>
      <c r="F9">
        <f t="shared" si="5"/>
        <v>0</v>
      </c>
      <c r="G9">
        <f t="shared" si="5"/>
        <v>0</v>
      </c>
      <c r="H9">
        <f t="shared" si="5"/>
        <v>0</v>
      </c>
      <c r="I9" s="6">
        <f t="shared" si="1"/>
        <v>47</v>
      </c>
      <c r="K9" t="s">
        <v>29</v>
      </c>
      <c r="L9">
        <f>L19+L29+L39+L50</f>
        <v>14</v>
      </c>
      <c r="M9">
        <f t="shared" ref="M9:R9" si="6">M19+M29+M39+M50</f>
        <v>14</v>
      </c>
      <c r="N9">
        <f t="shared" si="6"/>
        <v>1</v>
      </c>
      <c r="O9">
        <f t="shared" si="6"/>
        <v>0</v>
      </c>
      <c r="P9">
        <f t="shared" si="6"/>
        <v>0</v>
      </c>
      <c r="Q9">
        <f t="shared" si="6"/>
        <v>0</v>
      </c>
      <c r="R9">
        <f t="shared" si="6"/>
        <v>0</v>
      </c>
      <c r="S9" s="6">
        <f t="shared" si="3"/>
        <v>29</v>
      </c>
      <c r="U9" t="s">
        <v>29</v>
      </c>
      <c r="V9">
        <v>44</v>
      </c>
      <c r="W9">
        <v>20</v>
      </c>
      <c r="X9">
        <v>1</v>
      </c>
      <c r="Y9">
        <v>0</v>
      </c>
      <c r="Z9">
        <v>0</v>
      </c>
      <c r="AA9">
        <v>0</v>
      </c>
      <c r="AB9">
        <v>0</v>
      </c>
      <c r="AC9" s="6">
        <f t="shared" si="4"/>
        <v>65</v>
      </c>
    </row>
    <row r="10" spans="1:29" x14ac:dyDescent="0.35">
      <c r="A10" t="s">
        <v>30</v>
      </c>
      <c r="B10">
        <v>0</v>
      </c>
      <c r="C10">
        <v>0</v>
      </c>
      <c r="D10">
        <v>0</v>
      </c>
      <c r="E10">
        <v>0</v>
      </c>
      <c r="F10">
        <v>0</v>
      </c>
      <c r="G10">
        <v>0</v>
      </c>
      <c r="H10">
        <v>0</v>
      </c>
      <c r="I10" s="6">
        <f t="shared" si="1"/>
        <v>0</v>
      </c>
      <c r="K10" t="s">
        <v>30</v>
      </c>
      <c r="L10">
        <v>0</v>
      </c>
      <c r="M10">
        <v>0</v>
      </c>
      <c r="N10">
        <v>0</v>
      </c>
      <c r="O10">
        <v>0</v>
      </c>
      <c r="P10">
        <v>0</v>
      </c>
      <c r="Q10">
        <v>0</v>
      </c>
      <c r="R10">
        <v>0</v>
      </c>
      <c r="S10" s="6">
        <f t="shared" si="3"/>
        <v>0</v>
      </c>
      <c r="U10" t="s">
        <v>30</v>
      </c>
      <c r="V10">
        <v>0</v>
      </c>
      <c r="W10">
        <v>0</v>
      </c>
      <c r="X10">
        <v>0</v>
      </c>
      <c r="Y10">
        <v>0</v>
      </c>
      <c r="Z10">
        <v>0</v>
      </c>
      <c r="AA10">
        <v>0</v>
      </c>
      <c r="AB10">
        <v>0</v>
      </c>
      <c r="AC10" s="6">
        <f t="shared" si="4"/>
        <v>0</v>
      </c>
    </row>
    <row r="11" spans="1:29" x14ac:dyDescent="0.35">
      <c r="A11" t="s">
        <v>54</v>
      </c>
      <c r="B11">
        <f t="shared" ref="B11:H11" si="7">B21+B31+B41+B52</f>
        <v>0</v>
      </c>
      <c r="C11">
        <f t="shared" si="7"/>
        <v>0</v>
      </c>
      <c r="D11">
        <f t="shared" si="7"/>
        <v>0</v>
      </c>
      <c r="E11">
        <f t="shared" si="7"/>
        <v>0</v>
      </c>
      <c r="F11">
        <f t="shared" si="7"/>
        <v>0</v>
      </c>
      <c r="G11">
        <f t="shared" si="7"/>
        <v>0</v>
      </c>
      <c r="H11">
        <f t="shared" si="7"/>
        <v>0</v>
      </c>
      <c r="I11" s="6">
        <f t="shared" si="1"/>
        <v>0</v>
      </c>
      <c r="K11" t="s">
        <v>54</v>
      </c>
      <c r="L11">
        <f t="shared" ref="L11:R11" si="8">L21+L31+L41+L52</f>
        <v>0</v>
      </c>
      <c r="M11">
        <f t="shared" si="8"/>
        <v>0</v>
      </c>
      <c r="N11">
        <f t="shared" si="8"/>
        <v>0</v>
      </c>
      <c r="O11">
        <f t="shared" si="8"/>
        <v>0</v>
      </c>
      <c r="P11">
        <f t="shared" si="8"/>
        <v>0</v>
      </c>
      <c r="Q11">
        <f t="shared" si="8"/>
        <v>0</v>
      </c>
      <c r="R11">
        <f t="shared" si="8"/>
        <v>0</v>
      </c>
      <c r="S11" s="6">
        <f t="shared" si="3"/>
        <v>0</v>
      </c>
      <c r="U11" t="s">
        <v>62</v>
      </c>
      <c r="V11">
        <v>0</v>
      </c>
      <c r="W11">
        <v>70</v>
      </c>
      <c r="X11">
        <v>0</v>
      </c>
      <c r="Y11">
        <v>0</v>
      </c>
      <c r="Z11">
        <v>0</v>
      </c>
      <c r="AA11">
        <v>0</v>
      </c>
      <c r="AB11">
        <v>0</v>
      </c>
      <c r="AC11" s="6">
        <f t="shared" si="4"/>
        <v>70</v>
      </c>
    </row>
    <row r="12" spans="1:29" x14ac:dyDescent="0.35">
      <c r="B12" s="6">
        <f t="shared" ref="B12:H12" si="9">SUM(B6:B11)</f>
        <v>122</v>
      </c>
      <c r="C12" s="6">
        <f t="shared" si="9"/>
        <v>229</v>
      </c>
      <c r="D12" s="6">
        <f t="shared" si="9"/>
        <v>1</v>
      </c>
      <c r="E12" s="6">
        <f t="shared" si="9"/>
        <v>1</v>
      </c>
      <c r="F12" s="6">
        <f t="shared" si="9"/>
        <v>133</v>
      </c>
      <c r="G12" s="6">
        <f t="shared" si="9"/>
        <v>113</v>
      </c>
      <c r="H12" s="6">
        <f t="shared" si="9"/>
        <v>46</v>
      </c>
      <c r="I12" s="7">
        <f t="shared" si="1"/>
        <v>645</v>
      </c>
      <c r="L12" s="6">
        <f t="shared" ref="L12:R12" si="10">SUM(L6:L11)</f>
        <v>87</v>
      </c>
      <c r="M12" s="6">
        <f t="shared" si="10"/>
        <v>209</v>
      </c>
      <c r="N12" s="6">
        <f t="shared" si="10"/>
        <v>1</v>
      </c>
      <c r="O12" s="6">
        <f t="shared" si="10"/>
        <v>1</v>
      </c>
      <c r="P12" s="6">
        <f t="shared" si="10"/>
        <v>200</v>
      </c>
      <c r="Q12" s="6">
        <f t="shared" si="10"/>
        <v>141</v>
      </c>
      <c r="R12" s="6">
        <f t="shared" si="10"/>
        <v>37</v>
      </c>
      <c r="S12" s="7">
        <f t="shared" si="3"/>
        <v>676</v>
      </c>
      <c r="V12" s="6">
        <f t="shared" ref="V12:AB12" si="11">SUM(V6:V11)</f>
        <v>170</v>
      </c>
      <c r="W12" s="6">
        <f t="shared" si="11"/>
        <v>360</v>
      </c>
      <c r="X12" s="6">
        <f t="shared" si="11"/>
        <v>1</v>
      </c>
      <c r="Y12" s="6">
        <f t="shared" si="11"/>
        <v>1</v>
      </c>
      <c r="Z12" s="6">
        <f t="shared" si="11"/>
        <v>85</v>
      </c>
      <c r="AA12" s="6">
        <f t="shared" si="11"/>
        <v>101</v>
      </c>
      <c r="AB12" s="6">
        <f t="shared" si="11"/>
        <v>33</v>
      </c>
      <c r="AC12" s="7">
        <f t="shared" si="4"/>
        <v>751</v>
      </c>
    </row>
    <row r="14" spans="1:29" x14ac:dyDescent="0.35">
      <c r="A14" t="s">
        <v>55</v>
      </c>
      <c r="K14" t="s">
        <v>55</v>
      </c>
    </row>
    <row r="15" spans="1:29" x14ac:dyDescent="0.35">
      <c r="B15" t="s">
        <v>18</v>
      </c>
      <c r="C15" t="s">
        <v>19</v>
      </c>
      <c r="D15" t="s">
        <v>20</v>
      </c>
      <c r="E15" t="s">
        <v>21</v>
      </c>
      <c r="F15" t="s">
        <v>22</v>
      </c>
      <c r="G15" t="s">
        <v>23</v>
      </c>
      <c r="H15" t="s">
        <v>24</v>
      </c>
      <c r="L15" t="s">
        <v>18</v>
      </c>
      <c r="M15" t="s">
        <v>19</v>
      </c>
      <c r="N15" t="s">
        <v>20</v>
      </c>
      <c r="O15" t="s">
        <v>21</v>
      </c>
      <c r="P15" t="s">
        <v>22</v>
      </c>
      <c r="Q15" t="s">
        <v>23</v>
      </c>
      <c r="R15" t="s">
        <v>24</v>
      </c>
    </row>
    <row r="16" spans="1:29" x14ac:dyDescent="0.35">
      <c r="A16" t="s">
        <v>26</v>
      </c>
      <c r="B16">
        <v>25</v>
      </c>
      <c r="C16">
        <v>61</v>
      </c>
      <c r="D16">
        <v>0</v>
      </c>
      <c r="E16">
        <v>0</v>
      </c>
      <c r="F16">
        <v>36</v>
      </c>
      <c r="G16">
        <v>11</v>
      </c>
      <c r="H16">
        <v>7</v>
      </c>
      <c r="I16" s="6">
        <f t="shared" ref="I16:I22" si="12">SUM(B16:H16)</f>
        <v>140</v>
      </c>
      <c r="K16" t="s">
        <v>26</v>
      </c>
      <c r="L16">
        <v>15</v>
      </c>
      <c r="M16">
        <v>35</v>
      </c>
      <c r="N16">
        <v>0</v>
      </c>
      <c r="O16">
        <v>0</v>
      </c>
      <c r="P16">
        <v>18</v>
      </c>
      <c r="Q16">
        <v>19</v>
      </c>
      <c r="R16">
        <v>7</v>
      </c>
      <c r="S16" s="6">
        <f t="shared" ref="S16:S22" si="13">SUM(L16:R16)</f>
        <v>94</v>
      </c>
    </row>
    <row r="17" spans="1:19" x14ac:dyDescent="0.35">
      <c r="A17" t="s">
        <v>28</v>
      </c>
      <c r="B17">
        <v>6</v>
      </c>
      <c r="C17">
        <v>15</v>
      </c>
      <c r="D17">
        <v>0</v>
      </c>
      <c r="E17">
        <v>0</v>
      </c>
      <c r="F17">
        <v>12</v>
      </c>
      <c r="G17">
        <v>7</v>
      </c>
      <c r="H17">
        <v>4</v>
      </c>
      <c r="I17" s="6">
        <f t="shared" si="12"/>
        <v>44</v>
      </c>
      <c r="K17" t="s">
        <v>28</v>
      </c>
      <c r="L17">
        <v>6</v>
      </c>
      <c r="M17">
        <v>9</v>
      </c>
      <c r="N17">
        <v>0</v>
      </c>
      <c r="O17">
        <v>0</v>
      </c>
      <c r="P17">
        <v>23</v>
      </c>
      <c r="Q17">
        <v>47</v>
      </c>
      <c r="R17">
        <v>1</v>
      </c>
      <c r="S17" s="6">
        <f t="shared" si="13"/>
        <v>86</v>
      </c>
    </row>
    <row r="18" spans="1:19" x14ac:dyDescent="0.35">
      <c r="A18" t="s">
        <v>27</v>
      </c>
      <c r="B18">
        <v>6</v>
      </c>
      <c r="C18">
        <v>4</v>
      </c>
      <c r="D18">
        <v>0</v>
      </c>
      <c r="E18">
        <v>0</v>
      </c>
      <c r="F18">
        <v>3</v>
      </c>
      <c r="G18">
        <v>0</v>
      </c>
      <c r="H18">
        <v>0</v>
      </c>
      <c r="I18" s="6">
        <f t="shared" si="12"/>
        <v>13</v>
      </c>
      <c r="K18" t="s">
        <v>27</v>
      </c>
      <c r="L18">
        <v>0</v>
      </c>
      <c r="M18">
        <v>0</v>
      </c>
      <c r="N18">
        <v>0</v>
      </c>
      <c r="O18">
        <v>0</v>
      </c>
      <c r="P18">
        <v>5</v>
      </c>
      <c r="Q18">
        <v>0</v>
      </c>
      <c r="R18">
        <v>0</v>
      </c>
      <c r="S18" s="6">
        <f t="shared" si="13"/>
        <v>5</v>
      </c>
    </row>
    <row r="19" spans="1:19" x14ac:dyDescent="0.35">
      <c r="A19" t="s">
        <v>29</v>
      </c>
      <c r="B19">
        <v>0</v>
      </c>
      <c r="C19">
        <v>0</v>
      </c>
      <c r="D19">
        <v>0</v>
      </c>
      <c r="E19">
        <v>0</v>
      </c>
      <c r="F19">
        <v>0</v>
      </c>
      <c r="G19">
        <v>0</v>
      </c>
      <c r="H19">
        <v>0</v>
      </c>
      <c r="I19" s="6">
        <f t="shared" si="12"/>
        <v>0</v>
      </c>
      <c r="K19" t="s">
        <v>29</v>
      </c>
      <c r="L19">
        <v>14</v>
      </c>
      <c r="M19">
        <v>14</v>
      </c>
      <c r="N19">
        <v>1</v>
      </c>
      <c r="O19">
        <v>0</v>
      </c>
      <c r="P19">
        <v>0</v>
      </c>
      <c r="Q19">
        <v>0</v>
      </c>
      <c r="R19">
        <v>0</v>
      </c>
      <c r="S19" s="6">
        <f t="shared" si="13"/>
        <v>29</v>
      </c>
    </row>
    <row r="20" spans="1:19" x14ac:dyDescent="0.35">
      <c r="A20" t="s">
        <v>30</v>
      </c>
      <c r="B20">
        <v>0</v>
      </c>
      <c r="C20">
        <v>0</v>
      </c>
      <c r="D20">
        <v>0</v>
      </c>
      <c r="E20">
        <v>0</v>
      </c>
      <c r="F20">
        <v>0</v>
      </c>
      <c r="G20">
        <v>0</v>
      </c>
      <c r="H20">
        <v>0</v>
      </c>
      <c r="I20" s="6">
        <f t="shared" si="12"/>
        <v>0</v>
      </c>
      <c r="K20" t="s">
        <v>30</v>
      </c>
      <c r="L20">
        <v>0</v>
      </c>
      <c r="M20">
        <v>0</v>
      </c>
      <c r="N20">
        <v>0</v>
      </c>
      <c r="O20">
        <v>0</v>
      </c>
      <c r="P20">
        <v>0</v>
      </c>
      <c r="Q20">
        <v>0</v>
      </c>
      <c r="R20">
        <v>0</v>
      </c>
      <c r="S20" s="6">
        <f t="shared" si="13"/>
        <v>0</v>
      </c>
    </row>
    <row r="21" spans="1:19" x14ac:dyDescent="0.35">
      <c r="A21" t="s">
        <v>54</v>
      </c>
      <c r="B21">
        <v>0</v>
      </c>
      <c r="C21">
        <v>0</v>
      </c>
      <c r="D21">
        <v>0</v>
      </c>
      <c r="E21">
        <v>0</v>
      </c>
      <c r="F21">
        <v>0</v>
      </c>
      <c r="G21">
        <v>0</v>
      </c>
      <c r="H21">
        <v>0</v>
      </c>
      <c r="I21" s="6">
        <f t="shared" si="12"/>
        <v>0</v>
      </c>
      <c r="K21" t="s">
        <v>54</v>
      </c>
      <c r="L21">
        <v>0</v>
      </c>
      <c r="M21">
        <v>0</v>
      </c>
      <c r="N21">
        <v>0</v>
      </c>
      <c r="O21">
        <v>0</v>
      </c>
      <c r="P21">
        <v>0</v>
      </c>
      <c r="Q21">
        <v>0</v>
      </c>
      <c r="R21">
        <v>0</v>
      </c>
      <c r="S21" s="6">
        <f t="shared" si="13"/>
        <v>0</v>
      </c>
    </row>
    <row r="22" spans="1:19" x14ac:dyDescent="0.35">
      <c r="B22" s="6">
        <f t="shared" ref="B22:H22" si="14">SUM(B16:B21)</f>
        <v>37</v>
      </c>
      <c r="C22" s="6">
        <f t="shared" si="14"/>
        <v>80</v>
      </c>
      <c r="D22" s="6">
        <f t="shared" si="14"/>
        <v>0</v>
      </c>
      <c r="E22" s="6">
        <f t="shared" si="14"/>
        <v>0</v>
      </c>
      <c r="F22" s="6">
        <f t="shared" si="14"/>
        <v>51</v>
      </c>
      <c r="G22" s="6">
        <f t="shared" si="14"/>
        <v>18</v>
      </c>
      <c r="H22" s="8">
        <f t="shared" si="14"/>
        <v>11</v>
      </c>
      <c r="I22" s="6">
        <f t="shared" si="12"/>
        <v>197</v>
      </c>
      <c r="L22" s="6">
        <f t="shared" ref="L22:R22" si="15">SUM(L16:L21)</f>
        <v>35</v>
      </c>
      <c r="M22" s="6">
        <f t="shared" si="15"/>
        <v>58</v>
      </c>
      <c r="N22" s="6">
        <f t="shared" si="15"/>
        <v>1</v>
      </c>
      <c r="O22" s="6">
        <f t="shared" si="15"/>
        <v>0</v>
      </c>
      <c r="P22" s="6">
        <f t="shared" si="15"/>
        <v>46</v>
      </c>
      <c r="Q22" s="6">
        <f t="shared" si="15"/>
        <v>66</v>
      </c>
      <c r="R22" s="6">
        <f t="shared" si="15"/>
        <v>8</v>
      </c>
      <c r="S22" s="6">
        <f t="shared" si="13"/>
        <v>214</v>
      </c>
    </row>
    <row r="24" spans="1:19" x14ac:dyDescent="0.35">
      <c r="A24" t="s">
        <v>56</v>
      </c>
      <c r="K24" t="s">
        <v>56</v>
      </c>
    </row>
    <row r="25" spans="1:19" x14ac:dyDescent="0.35">
      <c r="B25" t="s">
        <v>18</v>
      </c>
      <c r="C25" t="s">
        <v>19</v>
      </c>
      <c r="D25" t="s">
        <v>20</v>
      </c>
      <c r="E25" t="s">
        <v>21</v>
      </c>
      <c r="F25" t="s">
        <v>22</v>
      </c>
      <c r="G25" t="s">
        <v>23</v>
      </c>
      <c r="H25" t="s">
        <v>53</v>
      </c>
      <c r="L25" t="s">
        <v>18</v>
      </c>
      <c r="M25" t="s">
        <v>19</v>
      </c>
      <c r="N25" t="s">
        <v>20</v>
      </c>
      <c r="O25" t="s">
        <v>21</v>
      </c>
      <c r="P25" t="s">
        <v>22</v>
      </c>
      <c r="Q25" t="s">
        <v>23</v>
      </c>
      <c r="R25" t="s">
        <v>24</v>
      </c>
    </row>
    <row r="26" spans="1:19" x14ac:dyDescent="0.35">
      <c r="A26" t="s">
        <v>26</v>
      </c>
      <c r="B26">
        <v>16</v>
      </c>
      <c r="C26">
        <v>30</v>
      </c>
      <c r="D26">
        <v>0</v>
      </c>
      <c r="E26">
        <v>0</v>
      </c>
      <c r="F26">
        <v>19</v>
      </c>
      <c r="G26">
        <v>14</v>
      </c>
      <c r="H26">
        <v>5</v>
      </c>
      <c r="I26" s="6">
        <f t="shared" ref="I26:I32" si="16">SUM(B26:H26)</f>
        <v>84</v>
      </c>
      <c r="K26" t="s">
        <v>26</v>
      </c>
      <c r="L26">
        <v>0</v>
      </c>
      <c r="M26">
        <v>8</v>
      </c>
      <c r="N26">
        <v>0</v>
      </c>
      <c r="O26">
        <v>0</v>
      </c>
      <c r="P26">
        <v>31</v>
      </c>
      <c r="Q26">
        <v>15</v>
      </c>
      <c r="R26">
        <v>4</v>
      </c>
      <c r="S26" s="6">
        <f t="shared" ref="S26:S32" si="17">SUM(L26:R26)</f>
        <v>58</v>
      </c>
    </row>
    <row r="27" spans="1:19" x14ac:dyDescent="0.35">
      <c r="A27" t="s">
        <v>28</v>
      </c>
      <c r="B27">
        <v>5</v>
      </c>
      <c r="C27">
        <v>13</v>
      </c>
      <c r="D27">
        <v>0</v>
      </c>
      <c r="E27">
        <v>0</v>
      </c>
      <c r="F27">
        <v>4</v>
      </c>
      <c r="G27">
        <v>8</v>
      </c>
      <c r="H27">
        <v>5</v>
      </c>
      <c r="I27" s="6">
        <f t="shared" si="16"/>
        <v>35</v>
      </c>
      <c r="K27" t="s">
        <v>28</v>
      </c>
      <c r="L27">
        <v>6</v>
      </c>
      <c r="M27">
        <v>13</v>
      </c>
      <c r="N27">
        <v>0</v>
      </c>
      <c r="O27">
        <v>0</v>
      </c>
      <c r="P27">
        <v>13</v>
      </c>
      <c r="Q27">
        <v>15</v>
      </c>
      <c r="R27">
        <v>3</v>
      </c>
      <c r="S27" s="6">
        <f t="shared" si="17"/>
        <v>50</v>
      </c>
    </row>
    <row r="28" spans="1:19" x14ac:dyDescent="0.35">
      <c r="A28" t="s">
        <v>27</v>
      </c>
      <c r="B28">
        <v>0</v>
      </c>
      <c r="C28">
        <v>0</v>
      </c>
      <c r="D28">
        <v>0</v>
      </c>
      <c r="E28">
        <v>0</v>
      </c>
      <c r="F28">
        <v>3</v>
      </c>
      <c r="G28">
        <v>2</v>
      </c>
      <c r="H28">
        <v>1</v>
      </c>
      <c r="I28" s="6">
        <f t="shared" si="16"/>
        <v>6</v>
      </c>
      <c r="K28" t="s">
        <v>27</v>
      </c>
      <c r="L28">
        <v>0</v>
      </c>
      <c r="M28">
        <v>0</v>
      </c>
      <c r="N28">
        <v>0</v>
      </c>
      <c r="O28">
        <v>0</v>
      </c>
      <c r="P28">
        <v>5</v>
      </c>
      <c r="Q28">
        <v>2</v>
      </c>
      <c r="R28">
        <v>1</v>
      </c>
      <c r="S28" s="6">
        <f t="shared" si="17"/>
        <v>8</v>
      </c>
    </row>
    <row r="29" spans="1:19" x14ac:dyDescent="0.35">
      <c r="A29" t="s">
        <v>29</v>
      </c>
      <c r="B29">
        <v>26</v>
      </c>
      <c r="C29">
        <v>20</v>
      </c>
      <c r="D29">
        <v>1</v>
      </c>
      <c r="E29">
        <v>0</v>
      </c>
      <c r="F29">
        <v>0</v>
      </c>
      <c r="G29">
        <v>0</v>
      </c>
      <c r="H29">
        <v>0</v>
      </c>
      <c r="I29" s="6">
        <f t="shared" si="16"/>
        <v>47</v>
      </c>
      <c r="K29" t="s">
        <v>29</v>
      </c>
      <c r="L29">
        <v>0</v>
      </c>
      <c r="M29">
        <v>0</v>
      </c>
      <c r="N29">
        <v>0</v>
      </c>
      <c r="O29">
        <v>0</v>
      </c>
      <c r="P29">
        <v>0</v>
      </c>
      <c r="Q29">
        <v>0</v>
      </c>
      <c r="R29">
        <v>0</v>
      </c>
      <c r="S29" s="6">
        <f t="shared" si="17"/>
        <v>0</v>
      </c>
    </row>
    <row r="30" spans="1:19" x14ac:dyDescent="0.35">
      <c r="A30" t="s">
        <v>30</v>
      </c>
      <c r="B30">
        <v>0</v>
      </c>
      <c r="C30">
        <v>0</v>
      </c>
      <c r="D30">
        <v>0</v>
      </c>
      <c r="E30">
        <v>0</v>
      </c>
      <c r="F30">
        <v>0</v>
      </c>
      <c r="G30">
        <v>0</v>
      </c>
      <c r="H30">
        <v>0</v>
      </c>
      <c r="I30" s="6">
        <f t="shared" si="16"/>
        <v>0</v>
      </c>
      <c r="K30" t="s">
        <v>30</v>
      </c>
      <c r="L30">
        <v>0</v>
      </c>
      <c r="M30">
        <v>0</v>
      </c>
      <c r="N30">
        <v>0</v>
      </c>
      <c r="O30">
        <v>0</v>
      </c>
      <c r="P30">
        <v>0</v>
      </c>
      <c r="Q30">
        <v>0</v>
      </c>
      <c r="R30">
        <v>0</v>
      </c>
      <c r="S30" s="6">
        <f t="shared" si="17"/>
        <v>0</v>
      </c>
    </row>
    <row r="31" spans="1:19" x14ac:dyDescent="0.35">
      <c r="A31" t="s">
        <v>54</v>
      </c>
      <c r="B31">
        <v>0</v>
      </c>
      <c r="C31">
        <v>0</v>
      </c>
      <c r="D31">
        <v>0</v>
      </c>
      <c r="E31">
        <v>0</v>
      </c>
      <c r="F31">
        <v>0</v>
      </c>
      <c r="G31">
        <v>0</v>
      </c>
      <c r="H31">
        <v>0</v>
      </c>
      <c r="I31" s="6">
        <f t="shared" si="16"/>
        <v>0</v>
      </c>
      <c r="K31" t="s">
        <v>54</v>
      </c>
      <c r="L31">
        <v>0</v>
      </c>
      <c r="M31">
        <v>0</v>
      </c>
      <c r="N31">
        <v>0</v>
      </c>
      <c r="O31">
        <v>0</v>
      </c>
      <c r="P31">
        <v>0</v>
      </c>
      <c r="Q31">
        <v>0</v>
      </c>
      <c r="R31">
        <v>0</v>
      </c>
      <c r="S31" s="6">
        <f t="shared" si="17"/>
        <v>0</v>
      </c>
    </row>
    <row r="32" spans="1:19" x14ac:dyDescent="0.35">
      <c r="B32" s="6">
        <f t="shared" ref="B32:H32" si="18">SUM(B26:B31)</f>
        <v>47</v>
      </c>
      <c r="C32" s="6">
        <f t="shared" si="18"/>
        <v>63</v>
      </c>
      <c r="D32" s="6">
        <f t="shared" si="18"/>
        <v>1</v>
      </c>
      <c r="E32" s="6">
        <f t="shared" si="18"/>
        <v>0</v>
      </c>
      <c r="F32" s="6">
        <f t="shared" si="18"/>
        <v>26</v>
      </c>
      <c r="G32" s="6">
        <f t="shared" si="18"/>
        <v>24</v>
      </c>
      <c r="H32" s="6">
        <f t="shared" si="18"/>
        <v>11</v>
      </c>
      <c r="I32" s="6">
        <f t="shared" si="16"/>
        <v>172</v>
      </c>
      <c r="L32" s="6">
        <f t="shared" ref="L32:R32" si="19">SUM(L26:L31)</f>
        <v>6</v>
      </c>
      <c r="M32" s="6">
        <f t="shared" si="19"/>
        <v>21</v>
      </c>
      <c r="N32" s="6">
        <f t="shared" si="19"/>
        <v>0</v>
      </c>
      <c r="O32" s="6">
        <f t="shared" si="19"/>
        <v>0</v>
      </c>
      <c r="P32" s="6">
        <f t="shared" si="19"/>
        <v>49</v>
      </c>
      <c r="Q32" s="6">
        <f t="shared" si="19"/>
        <v>32</v>
      </c>
      <c r="R32" s="8">
        <f t="shared" si="19"/>
        <v>8</v>
      </c>
      <c r="S32" s="6">
        <f t="shared" si="17"/>
        <v>116</v>
      </c>
    </row>
    <row r="34" spans="1:19" x14ac:dyDescent="0.35">
      <c r="A34" t="s">
        <v>57</v>
      </c>
      <c r="K34" t="s">
        <v>57</v>
      </c>
    </row>
    <row r="35" spans="1:19" x14ac:dyDescent="0.35">
      <c r="B35" t="s">
        <v>18</v>
      </c>
      <c r="C35" t="s">
        <v>19</v>
      </c>
      <c r="D35" t="s">
        <v>20</v>
      </c>
      <c r="E35" t="s">
        <v>21</v>
      </c>
      <c r="F35" t="s">
        <v>22</v>
      </c>
      <c r="G35" t="s">
        <v>23</v>
      </c>
      <c r="H35" t="s">
        <v>53</v>
      </c>
      <c r="L35" t="s">
        <v>18</v>
      </c>
      <c r="M35" t="s">
        <v>19</v>
      </c>
      <c r="N35" t="s">
        <v>58</v>
      </c>
      <c r="O35" t="s">
        <v>21</v>
      </c>
      <c r="P35" t="s">
        <v>22</v>
      </c>
      <c r="Q35" t="s">
        <v>23</v>
      </c>
      <c r="R35" t="s">
        <v>24</v>
      </c>
    </row>
    <row r="36" spans="1:19" x14ac:dyDescent="0.35">
      <c r="A36" t="s">
        <v>26</v>
      </c>
      <c r="B36">
        <v>3</v>
      </c>
      <c r="C36">
        <v>16</v>
      </c>
      <c r="D36">
        <v>0</v>
      </c>
      <c r="E36">
        <v>0</v>
      </c>
      <c r="F36">
        <v>20</v>
      </c>
      <c r="G36">
        <v>18</v>
      </c>
      <c r="H36">
        <v>9</v>
      </c>
      <c r="I36" s="6">
        <f t="shared" ref="I36:I42" si="20">SUM(B36:H36)</f>
        <v>66</v>
      </c>
      <c r="K36" t="s">
        <v>26</v>
      </c>
      <c r="L36">
        <v>2</v>
      </c>
      <c r="M36">
        <v>13</v>
      </c>
      <c r="N36">
        <v>0</v>
      </c>
      <c r="O36">
        <v>0</v>
      </c>
      <c r="P36">
        <v>34</v>
      </c>
      <c r="Q36">
        <v>12</v>
      </c>
      <c r="R36">
        <v>6</v>
      </c>
      <c r="S36" s="6">
        <f t="shared" ref="S36:S42" si="21">SUM(L36:R36)</f>
        <v>67</v>
      </c>
    </row>
    <row r="37" spans="1:19" x14ac:dyDescent="0.35">
      <c r="A37" t="s">
        <v>28</v>
      </c>
      <c r="B37">
        <v>4</v>
      </c>
      <c r="C37">
        <v>21</v>
      </c>
      <c r="D37">
        <v>0</v>
      </c>
      <c r="E37">
        <v>0</v>
      </c>
      <c r="F37">
        <v>6</v>
      </c>
      <c r="G37">
        <v>13</v>
      </c>
      <c r="H37">
        <v>5</v>
      </c>
      <c r="I37" s="6">
        <f t="shared" si="20"/>
        <v>49</v>
      </c>
      <c r="K37" t="s">
        <v>28</v>
      </c>
      <c r="L37">
        <v>6</v>
      </c>
      <c r="M37">
        <v>38</v>
      </c>
      <c r="N37">
        <v>0</v>
      </c>
      <c r="O37">
        <v>0</v>
      </c>
      <c r="P37">
        <v>17</v>
      </c>
      <c r="Q37">
        <v>9</v>
      </c>
      <c r="R37">
        <v>6</v>
      </c>
      <c r="S37" s="6">
        <f t="shared" si="21"/>
        <v>76</v>
      </c>
    </row>
    <row r="38" spans="1:19" x14ac:dyDescent="0.35">
      <c r="A38" t="s">
        <v>27</v>
      </c>
      <c r="B38">
        <v>1</v>
      </c>
      <c r="C38">
        <v>0</v>
      </c>
      <c r="D38">
        <v>0</v>
      </c>
      <c r="E38">
        <v>0</v>
      </c>
      <c r="F38">
        <v>4</v>
      </c>
      <c r="G38">
        <v>3</v>
      </c>
      <c r="H38">
        <v>0</v>
      </c>
      <c r="I38" s="6">
        <f t="shared" si="20"/>
        <v>8</v>
      </c>
      <c r="K38" t="s">
        <v>27</v>
      </c>
      <c r="L38">
        <v>4</v>
      </c>
      <c r="M38">
        <v>32</v>
      </c>
      <c r="N38">
        <v>0</v>
      </c>
      <c r="O38">
        <v>1</v>
      </c>
      <c r="P38">
        <v>10</v>
      </c>
      <c r="Q38">
        <v>1</v>
      </c>
      <c r="R38">
        <v>0</v>
      </c>
      <c r="S38" s="6">
        <f t="shared" si="21"/>
        <v>48</v>
      </c>
    </row>
    <row r="39" spans="1:19" x14ac:dyDescent="0.35">
      <c r="A39" t="s">
        <v>29</v>
      </c>
      <c r="B39">
        <v>0</v>
      </c>
      <c r="C39">
        <v>0</v>
      </c>
      <c r="D39">
        <v>0</v>
      </c>
      <c r="E39">
        <v>0</v>
      </c>
      <c r="F39">
        <v>0</v>
      </c>
      <c r="G39">
        <v>0</v>
      </c>
      <c r="H39">
        <v>0</v>
      </c>
      <c r="I39" s="6">
        <f t="shared" si="20"/>
        <v>0</v>
      </c>
      <c r="K39" t="s">
        <v>29</v>
      </c>
      <c r="L39">
        <v>0</v>
      </c>
      <c r="M39">
        <v>0</v>
      </c>
      <c r="N39">
        <v>0</v>
      </c>
      <c r="O39">
        <v>0</v>
      </c>
      <c r="P39">
        <v>0</v>
      </c>
      <c r="Q39">
        <v>0</v>
      </c>
      <c r="R39">
        <v>0</v>
      </c>
      <c r="S39" s="6">
        <f t="shared" si="21"/>
        <v>0</v>
      </c>
    </row>
    <row r="40" spans="1:19" x14ac:dyDescent="0.35">
      <c r="A40" t="s">
        <v>30</v>
      </c>
      <c r="B40">
        <v>0</v>
      </c>
      <c r="C40">
        <v>0</v>
      </c>
      <c r="D40">
        <v>0</v>
      </c>
      <c r="E40">
        <v>0</v>
      </c>
      <c r="F40">
        <v>0</v>
      </c>
      <c r="G40">
        <v>0</v>
      </c>
      <c r="H40">
        <v>0</v>
      </c>
      <c r="I40" s="6">
        <f t="shared" si="20"/>
        <v>0</v>
      </c>
      <c r="K40" t="s">
        <v>30</v>
      </c>
      <c r="L40">
        <v>0</v>
      </c>
      <c r="M40">
        <v>0</v>
      </c>
      <c r="N40">
        <v>0</v>
      </c>
      <c r="O40">
        <v>0</v>
      </c>
      <c r="P40">
        <v>0</v>
      </c>
      <c r="Q40">
        <v>0</v>
      </c>
      <c r="R40">
        <v>0</v>
      </c>
      <c r="S40" s="6">
        <f t="shared" si="21"/>
        <v>0</v>
      </c>
    </row>
    <row r="41" spans="1:19" x14ac:dyDescent="0.35">
      <c r="A41" t="s">
        <v>54</v>
      </c>
      <c r="B41">
        <v>0</v>
      </c>
      <c r="C41">
        <v>0</v>
      </c>
      <c r="D41">
        <v>0</v>
      </c>
      <c r="E41">
        <v>0</v>
      </c>
      <c r="F41">
        <v>0</v>
      </c>
      <c r="G41">
        <v>0</v>
      </c>
      <c r="H41">
        <v>0</v>
      </c>
      <c r="I41" s="6">
        <f t="shared" si="20"/>
        <v>0</v>
      </c>
      <c r="K41" t="s">
        <v>54</v>
      </c>
      <c r="L41">
        <v>0</v>
      </c>
      <c r="M41">
        <v>0</v>
      </c>
      <c r="N41">
        <v>0</v>
      </c>
      <c r="O41">
        <v>0</v>
      </c>
      <c r="P41">
        <v>0</v>
      </c>
      <c r="Q41">
        <v>0</v>
      </c>
      <c r="R41">
        <v>0</v>
      </c>
      <c r="S41" s="6">
        <f t="shared" si="21"/>
        <v>0</v>
      </c>
    </row>
    <row r="42" spans="1:19" x14ac:dyDescent="0.35">
      <c r="B42" s="6">
        <f t="shared" ref="B42:H42" si="22">SUM(B36:B41)</f>
        <v>8</v>
      </c>
      <c r="C42" s="6">
        <f t="shared" si="22"/>
        <v>37</v>
      </c>
      <c r="D42" s="6">
        <f t="shared" si="22"/>
        <v>0</v>
      </c>
      <c r="E42" s="6">
        <f t="shared" si="22"/>
        <v>0</v>
      </c>
      <c r="F42" s="6">
        <f t="shared" si="22"/>
        <v>30</v>
      </c>
      <c r="G42" s="6">
        <f t="shared" si="22"/>
        <v>34</v>
      </c>
      <c r="H42" s="6">
        <f t="shared" si="22"/>
        <v>14</v>
      </c>
      <c r="I42" s="6">
        <f t="shared" si="20"/>
        <v>123</v>
      </c>
      <c r="L42" s="6">
        <f t="shared" ref="L42:R42" si="23">SUM(L36:L41)</f>
        <v>12</v>
      </c>
      <c r="M42" s="6">
        <f t="shared" si="23"/>
        <v>83</v>
      </c>
      <c r="N42" s="6">
        <f t="shared" si="23"/>
        <v>0</v>
      </c>
      <c r="O42" s="6">
        <f t="shared" si="23"/>
        <v>1</v>
      </c>
      <c r="P42" s="6">
        <f t="shared" si="23"/>
        <v>61</v>
      </c>
      <c r="Q42" s="6">
        <f t="shared" si="23"/>
        <v>22</v>
      </c>
      <c r="R42" s="6">
        <f t="shared" si="23"/>
        <v>12</v>
      </c>
      <c r="S42" s="6">
        <f t="shared" si="21"/>
        <v>191</v>
      </c>
    </row>
    <row r="45" spans="1:19" x14ac:dyDescent="0.35">
      <c r="A45" t="s">
        <v>59</v>
      </c>
      <c r="K45" t="s">
        <v>59</v>
      </c>
    </row>
    <row r="46" spans="1:19" x14ac:dyDescent="0.35">
      <c r="B46" t="s">
        <v>18</v>
      </c>
      <c r="C46" t="s">
        <v>19</v>
      </c>
      <c r="D46" t="s">
        <v>20</v>
      </c>
      <c r="E46" t="s">
        <v>21</v>
      </c>
      <c r="F46" t="s">
        <v>22</v>
      </c>
      <c r="G46" t="s">
        <v>23</v>
      </c>
      <c r="H46" t="s">
        <v>24</v>
      </c>
      <c r="L46" t="s">
        <v>18</v>
      </c>
      <c r="M46" t="s">
        <v>19</v>
      </c>
      <c r="N46" t="s">
        <v>20</v>
      </c>
      <c r="O46" t="s">
        <v>21</v>
      </c>
      <c r="P46" t="s">
        <v>22</v>
      </c>
      <c r="Q46" t="s">
        <v>23</v>
      </c>
      <c r="R46" t="s">
        <v>24</v>
      </c>
    </row>
    <row r="47" spans="1:19" x14ac:dyDescent="0.35">
      <c r="A47" t="s">
        <v>26</v>
      </c>
      <c r="B47">
        <v>12</v>
      </c>
      <c r="C47">
        <v>14</v>
      </c>
      <c r="D47">
        <v>0</v>
      </c>
      <c r="E47">
        <v>1</v>
      </c>
      <c r="F47">
        <v>12</v>
      </c>
      <c r="G47">
        <v>19</v>
      </c>
      <c r="H47">
        <v>7</v>
      </c>
      <c r="I47" s="6">
        <f t="shared" ref="I47:I53" si="24">SUM(B47:H47)</f>
        <v>65</v>
      </c>
      <c r="K47" t="s">
        <v>26</v>
      </c>
      <c r="L47">
        <v>12</v>
      </c>
      <c r="M47">
        <v>34</v>
      </c>
      <c r="N47">
        <v>0</v>
      </c>
      <c r="O47">
        <v>0</v>
      </c>
      <c r="P47">
        <v>22</v>
      </c>
      <c r="Q47">
        <v>7</v>
      </c>
      <c r="R47">
        <v>4</v>
      </c>
      <c r="S47" s="6">
        <f t="shared" ref="S47:S53" si="25">SUM(L47:R47)</f>
        <v>79</v>
      </c>
    </row>
    <row r="48" spans="1:19" x14ac:dyDescent="0.35">
      <c r="A48" t="s">
        <v>28</v>
      </c>
      <c r="B48">
        <v>0</v>
      </c>
      <c r="C48">
        <v>33</v>
      </c>
      <c r="D48">
        <v>0</v>
      </c>
      <c r="E48">
        <v>0</v>
      </c>
      <c r="F48">
        <v>13</v>
      </c>
      <c r="G48">
        <v>16</v>
      </c>
      <c r="H48">
        <v>2</v>
      </c>
      <c r="I48" s="6">
        <f t="shared" si="24"/>
        <v>64</v>
      </c>
      <c r="K48" t="s">
        <v>28</v>
      </c>
      <c r="L48">
        <v>4</v>
      </c>
      <c r="M48">
        <v>13</v>
      </c>
      <c r="N48">
        <v>0</v>
      </c>
      <c r="O48">
        <v>0</v>
      </c>
      <c r="P48">
        <v>12</v>
      </c>
      <c r="Q48">
        <v>14</v>
      </c>
      <c r="R48">
        <v>2</v>
      </c>
      <c r="S48" s="6">
        <f t="shared" si="25"/>
        <v>45</v>
      </c>
    </row>
    <row r="49" spans="1:19" x14ac:dyDescent="0.35">
      <c r="A49" t="s">
        <v>27</v>
      </c>
      <c r="B49">
        <v>18</v>
      </c>
      <c r="C49">
        <v>2</v>
      </c>
      <c r="D49">
        <v>0</v>
      </c>
      <c r="E49">
        <v>0</v>
      </c>
      <c r="F49">
        <v>1</v>
      </c>
      <c r="G49">
        <v>2</v>
      </c>
      <c r="H49">
        <v>1</v>
      </c>
      <c r="I49" s="6">
        <f t="shared" si="24"/>
        <v>24</v>
      </c>
      <c r="K49" t="s">
        <v>27</v>
      </c>
      <c r="L49">
        <v>18</v>
      </c>
      <c r="M49">
        <v>0</v>
      </c>
      <c r="N49">
        <v>0</v>
      </c>
      <c r="O49">
        <v>0</v>
      </c>
      <c r="P49">
        <v>10</v>
      </c>
      <c r="Q49">
        <v>0</v>
      </c>
      <c r="R49">
        <v>3</v>
      </c>
      <c r="S49" s="6">
        <f t="shared" si="25"/>
        <v>31</v>
      </c>
    </row>
    <row r="50" spans="1:19" x14ac:dyDescent="0.35">
      <c r="A50" t="s">
        <v>29</v>
      </c>
      <c r="B50">
        <v>0</v>
      </c>
      <c r="C50">
        <v>0</v>
      </c>
      <c r="D50">
        <v>0</v>
      </c>
      <c r="E50">
        <v>0</v>
      </c>
      <c r="F50">
        <v>0</v>
      </c>
      <c r="G50">
        <v>0</v>
      </c>
      <c r="H50">
        <v>0</v>
      </c>
      <c r="I50" s="6">
        <f t="shared" si="24"/>
        <v>0</v>
      </c>
      <c r="K50" t="s">
        <v>29</v>
      </c>
      <c r="L50">
        <v>0</v>
      </c>
      <c r="M50">
        <v>0</v>
      </c>
      <c r="N50">
        <v>0</v>
      </c>
      <c r="O50">
        <v>0</v>
      </c>
      <c r="P50">
        <v>0</v>
      </c>
      <c r="Q50">
        <v>0</v>
      </c>
      <c r="R50">
        <v>0</v>
      </c>
      <c r="S50" s="6">
        <f t="shared" si="25"/>
        <v>0</v>
      </c>
    </row>
    <row r="51" spans="1:19" x14ac:dyDescent="0.35">
      <c r="A51" t="s">
        <v>30</v>
      </c>
      <c r="B51">
        <v>0</v>
      </c>
      <c r="C51">
        <v>0</v>
      </c>
      <c r="D51">
        <v>0</v>
      </c>
      <c r="E51">
        <v>0</v>
      </c>
      <c r="F51">
        <v>0</v>
      </c>
      <c r="G51">
        <v>0</v>
      </c>
      <c r="H51">
        <v>0</v>
      </c>
      <c r="I51" s="6">
        <f t="shared" si="24"/>
        <v>0</v>
      </c>
      <c r="K51" t="s">
        <v>30</v>
      </c>
      <c r="L51">
        <v>0</v>
      </c>
      <c r="M51">
        <v>0</v>
      </c>
      <c r="N51">
        <v>0</v>
      </c>
      <c r="O51">
        <v>0</v>
      </c>
      <c r="P51">
        <v>0</v>
      </c>
      <c r="Q51">
        <v>0</v>
      </c>
      <c r="R51">
        <v>0</v>
      </c>
      <c r="S51" s="6">
        <f t="shared" si="25"/>
        <v>0</v>
      </c>
    </row>
    <row r="52" spans="1:19" x14ac:dyDescent="0.35">
      <c r="A52" t="s">
        <v>54</v>
      </c>
      <c r="B52">
        <v>0</v>
      </c>
      <c r="C52">
        <v>0</v>
      </c>
      <c r="D52">
        <v>0</v>
      </c>
      <c r="E52">
        <v>0</v>
      </c>
      <c r="F52">
        <v>0</v>
      </c>
      <c r="G52">
        <v>0</v>
      </c>
      <c r="H52">
        <v>0</v>
      </c>
      <c r="I52" s="6">
        <f t="shared" si="24"/>
        <v>0</v>
      </c>
      <c r="K52" t="s">
        <v>54</v>
      </c>
      <c r="L52">
        <v>0</v>
      </c>
      <c r="M52">
        <v>0</v>
      </c>
      <c r="N52">
        <v>0</v>
      </c>
      <c r="O52">
        <v>0</v>
      </c>
      <c r="P52">
        <v>0</v>
      </c>
      <c r="Q52">
        <v>0</v>
      </c>
      <c r="R52">
        <v>0</v>
      </c>
      <c r="S52" s="6">
        <f t="shared" si="25"/>
        <v>0</v>
      </c>
    </row>
    <row r="53" spans="1:19" x14ac:dyDescent="0.35">
      <c r="B53" s="6">
        <f t="shared" ref="B53:H53" si="26">SUM(B47:B52)</f>
        <v>30</v>
      </c>
      <c r="C53" s="6">
        <f t="shared" si="26"/>
        <v>49</v>
      </c>
      <c r="D53" s="6">
        <f t="shared" si="26"/>
        <v>0</v>
      </c>
      <c r="E53" s="6">
        <f t="shared" si="26"/>
        <v>1</v>
      </c>
      <c r="F53" s="6">
        <f t="shared" si="26"/>
        <v>26</v>
      </c>
      <c r="G53" s="6">
        <f t="shared" si="26"/>
        <v>37</v>
      </c>
      <c r="H53" s="6">
        <f t="shared" si="26"/>
        <v>10</v>
      </c>
      <c r="I53" s="6">
        <f t="shared" si="24"/>
        <v>153</v>
      </c>
      <c r="L53" s="6">
        <f t="shared" ref="L53:R53" si="27">SUM(L47:L52)</f>
        <v>34</v>
      </c>
      <c r="M53" s="6">
        <f t="shared" si="27"/>
        <v>47</v>
      </c>
      <c r="N53" s="6">
        <f t="shared" si="27"/>
        <v>0</v>
      </c>
      <c r="O53" s="6">
        <f t="shared" si="27"/>
        <v>0</v>
      </c>
      <c r="P53" s="6">
        <f t="shared" si="27"/>
        <v>44</v>
      </c>
      <c r="Q53" s="6">
        <f t="shared" si="27"/>
        <v>21</v>
      </c>
      <c r="R53" s="6">
        <f t="shared" si="27"/>
        <v>9</v>
      </c>
      <c r="S53" s="6">
        <f t="shared" si="25"/>
        <v>155</v>
      </c>
    </row>
    <row r="55" spans="1:19" x14ac:dyDescent="0.35">
      <c r="I55" s="1">
        <f>I22+I32+I42+I53</f>
        <v>645</v>
      </c>
      <c r="S55" s="1">
        <f>S22+S32+S42+S53</f>
        <v>676</v>
      </c>
    </row>
  </sheetData>
  <mergeCells count="2">
    <mergeCell ref="A1:K1"/>
    <mergeCell ref="U4:V4"/>
  </mergeCells>
  <pageMargins left="0.25" right="0.25" top="0.75" bottom="0.75" header="0.3" footer="0.3"/>
  <pageSetup paperSize="9" scale="5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24DEF-0C60-410A-9CA4-64F557A249E8}">
  <dimension ref="A1:AC55"/>
  <sheetViews>
    <sheetView zoomScale="60" zoomScaleNormal="60" workbookViewId="0">
      <selection activeCell="AG30" sqref="AG30"/>
    </sheetView>
  </sheetViews>
  <sheetFormatPr defaultRowHeight="15.5" x14ac:dyDescent="0.35"/>
  <cols>
    <col min="1" max="1" width="18.765625" bestFit="1" customWidth="1"/>
    <col min="2" max="3" width="4.3046875" bestFit="1" customWidth="1"/>
    <col min="4" max="4" width="4.3046875" customWidth="1"/>
    <col min="5" max="7" width="4.4609375" bestFit="1" customWidth="1"/>
    <col min="8" max="8" width="5.69140625" bestFit="1" customWidth="1"/>
    <col min="9" max="9" width="8.69140625" customWidth="1"/>
    <col min="11" max="11" width="18.765625" bestFit="1" customWidth="1"/>
    <col min="12" max="12" width="4.3046875" bestFit="1" customWidth="1"/>
    <col min="13" max="13" width="4.84375" bestFit="1" customWidth="1"/>
    <col min="14" max="14" width="5.53515625" bestFit="1" customWidth="1"/>
    <col min="15" max="18" width="4.4609375" bestFit="1" customWidth="1"/>
    <col min="21" max="21" width="18.765625" bestFit="1" customWidth="1"/>
    <col min="22" max="23" width="4.3046875" customWidth="1"/>
    <col min="24" max="24" width="4.3046875" bestFit="1" customWidth="1"/>
    <col min="25" max="27" width="4.4609375" bestFit="1" customWidth="1"/>
    <col min="28" max="28" width="6.23046875" bestFit="1" customWidth="1"/>
  </cols>
  <sheetData>
    <row r="1" spans="1:29" ht="23" x14ac:dyDescent="0.5">
      <c r="A1" s="17" t="s">
        <v>0</v>
      </c>
      <c r="B1" s="17"/>
      <c r="C1" s="17"/>
      <c r="D1" s="17"/>
      <c r="E1" s="17"/>
      <c r="F1" s="17"/>
      <c r="G1" s="17"/>
      <c r="H1" s="17"/>
      <c r="I1" s="17"/>
      <c r="J1" s="17"/>
      <c r="K1" s="17"/>
    </row>
    <row r="2" spans="1:29" ht="18" x14ac:dyDescent="0.4">
      <c r="A2" s="3" t="s">
        <v>60</v>
      </c>
    </row>
    <row r="4" spans="1:29" x14ac:dyDescent="0.35">
      <c r="A4" s="4" t="s">
        <v>14</v>
      </c>
      <c r="K4" s="4" t="s">
        <v>15</v>
      </c>
      <c r="U4" s="18" t="s">
        <v>52</v>
      </c>
      <c r="V4" s="18"/>
    </row>
    <row r="5" spans="1:29" x14ac:dyDescent="0.35">
      <c r="B5" t="s">
        <v>18</v>
      </c>
      <c r="C5" t="s">
        <v>19</v>
      </c>
      <c r="D5" t="s">
        <v>20</v>
      </c>
      <c r="E5" t="s">
        <v>21</v>
      </c>
      <c r="F5" t="s">
        <v>22</v>
      </c>
      <c r="G5" t="s">
        <v>23</v>
      </c>
      <c r="H5" t="s">
        <v>24</v>
      </c>
      <c r="L5" t="s">
        <v>18</v>
      </c>
      <c r="M5" t="s">
        <v>19</v>
      </c>
      <c r="N5" t="s">
        <v>20</v>
      </c>
      <c r="O5" t="s">
        <v>21</v>
      </c>
      <c r="P5" t="s">
        <v>22</v>
      </c>
      <c r="Q5" t="s">
        <v>23</v>
      </c>
      <c r="R5" t="s">
        <v>24</v>
      </c>
      <c r="V5" t="s">
        <v>18</v>
      </c>
      <c r="W5" t="s">
        <v>19</v>
      </c>
      <c r="X5" t="s">
        <v>20</v>
      </c>
      <c r="Y5" t="s">
        <v>21</v>
      </c>
      <c r="Z5" t="s">
        <v>22</v>
      </c>
      <c r="AA5" t="s">
        <v>23</v>
      </c>
      <c r="AB5" t="s">
        <v>53</v>
      </c>
    </row>
    <row r="6" spans="1:29" x14ac:dyDescent="0.35">
      <c r="A6" t="s">
        <v>26</v>
      </c>
      <c r="B6">
        <f t="shared" ref="B6:H8" si="0">B16+B26+B36+B47</f>
        <v>51</v>
      </c>
      <c r="C6">
        <f t="shared" si="0"/>
        <v>133</v>
      </c>
      <c r="D6">
        <f t="shared" si="0"/>
        <v>0</v>
      </c>
      <c r="E6">
        <f t="shared" si="0"/>
        <v>0</v>
      </c>
      <c r="F6">
        <f t="shared" si="0"/>
        <v>93</v>
      </c>
      <c r="G6">
        <f t="shared" si="0"/>
        <v>52</v>
      </c>
      <c r="H6">
        <f t="shared" si="0"/>
        <v>16</v>
      </c>
      <c r="I6" s="6">
        <f t="shared" ref="I6:I12" si="1">SUM(B6:H6)</f>
        <v>345</v>
      </c>
      <c r="K6" t="s">
        <v>26</v>
      </c>
      <c r="L6">
        <f t="shared" ref="L6:R8" si="2">L16+L26+L36+L47</f>
        <v>76</v>
      </c>
      <c r="M6">
        <f t="shared" si="2"/>
        <v>114</v>
      </c>
      <c r="N6">
        <f t="shared" si="2"/>
        <v>0</v>
      </c>
      <c r="O6">
        <f t="shared" si="2"/>
        <v>4</v>
      </c>
      <c r="P6">
        <f t="shared" si="2"/>
        <v>65</v>
      </c>
      <c r="Q6">
        <f t="shared" si="2"/>
        <v>43</v>
      </c>
      <c r="R6">
        <f t="shared" si="2"/>
        <v>24</v>
      </c>
      <c r="S6" s="6">
        <f t="shared" ref="S6:S12" si="3">SUM(L6:R6)</f>
        <v>326</v>
      </c>
      <c r="U6" t="s">
        <v>26</v>
      </c>
      <c r="V6">
        <v>49</v>
      </c>
      <c r="W6">
        <v>126</v>
      </c>
      <c r="X6">
        <v>0</v>
      </c>
      <c r="Y6">
        <v>0</v>
      </c>
      <c r="Z6">
        <v>83</v>
      </c>
      <c r="AA6">
        <v>44</v>
      </c>
      <c r="AB6">
        <v>11</v>
      </c>
      <c r="AC6" s="6">
        <f t="shared" ref="AC6:AC12" si="4">SUM(V6:AB6)</f>
        <v>313</v>
      </c>
    </row>
    <row r="7" spans="1:29" x14ac:dyDescent="0.35">
      <c r="A7" t="s">
        <v>28</v>
      </c>
      <c r="B7">
        <f t="shared" si="0"/>
        <v>11</v>
      </c>
      <c r="C7">
        <f t="shared" si="0"/>
        <v>46</v>
      </c>
      <c r="D7">
        <f t="shared" si="0"/>
        <v>0</v>
      </c>
      <c r="E7">
        <f t="shared" si="0"/>
        <v>0</v>
      </c>
      <c r="F7">
        <f t="shared" si="0"/>
        <v>60</v>
      </c>
      <c r="G7">
        <f t="shared" si="0"/>
        <v>75</v>
      </c>
      <c r="H7">
        <f t="shared" si="0"/>
        <v>7</v>
      </c>
      <c r="I7" s="6">
        <f t="shared" si="1"/>
        <v>199</v>
      </c>
      <c r="K7" t="s">
        <v>28</v>
      </c>
      <c r="L7">
        <f t="shared" si="2"/>
        <v>38</v>
      </c>
      <c r="M7">
        <f t="shared" si="2"/>
        <v>84</v>
      </c>
      <c r="N7">
        <f t="shared" si="2"/>
        <v>1</v>
      </c>
      <c r="O7">
        <f t="shared" si="2"/>
        <v>0</v>
      </c>
      <c r="P7">
        <f t="shared" si="2"/>
        <v>34</v>
      </c>
      <c r="Q7">
        <f t="shared" si="2"/>
        <v>45</v>
      </c>
      <c r="R7">
        <f t="shared" si="2"/>
        <v>2</v>
      </c>
      <c r="S7" s="6">
        <f t="shared" si="3"/>
        <v>204</v>
      </c>
      <c r="U7" t="s">
        <v>28</v>
      </c>
      <c r="V7">
        <v>22</v>
      </c>
      <c r="W7">
        <v>57</v>
      </c>
      <c r="X7">
        <v>0</v>
      </c>
      <c r="Y7">
        <v>0</v>
      </c>
      <c r="Z7">
        <v>50</v>
      </c>
      <c r="AA7">
        <v>69</v>
      </c>
      <c r="AB7">
        <v>7</v>
      </c>
      <c r="AC7" s="6">
        <f t="shared" si="4"/>
        <v>205</v>
      </c>
    </row>
    <row r="8" spans="1:29" x14ac:dyDescent="0.35">
      <c r="A8" t="s">
        <v>27</v>
      </c>
      <c r="B8">
        <f t="shared" si="0"/>
        <v>36</v>
      </c>
      <c r="C8">
        <f t="shared" si="0"/>
        <v>35</v>
      </c>
      <c r="D8">
        <f t="shared" si="0"/>
        <v>0</v>
      </c>
      <c r="E8">
        <f t="shared" si="0"/>
        <v>0</v>
      </c>
      <c r="F8">
        <f t="shared" si="0"/>
        <v>10</v>
      </c>
      <c r="G8">
        <f t="shared" si="0"/>
        <v>2</v>
      </c>
      <c r="H8">
        <f t="shared" si="0"/>
        <v>0</v>
      </c>
      <c r="I8" s="6">
        <f t="shared" si="1"/>
        <v>83</v>
      </c>
      <c r="K8" t="s">
        <v>27</v>
      </c>
      <c r="L8">
        <f t="shared" si="2"/>
        <v>17</v>
      </c>
      <c r="M8">
        <f t="shared" si="2"/>
        <v>29</v>
      </c>
      <c r="N8">
        <f t="shared" si="2"/>
        <v>1</v>
      </c>
      <c r="O8">
        <f t="shared" si="2"/>
        <v>0</v>
      </c>
      <c r="P8">
        <f t="shared" si="2"/>
        <v>7</v>
      </c>
      <c r="Q8">
        <f t="shared" si="2"/>
        <v>15</v>
      </c>
      <c r="R8">
        <f t="shared" si="2"/>
        <v>2</v>
      </c>
      <c r="S8" s="6">
        <f t="shared" si="3"/>
        <v>71</v>
      </c>
      <c r="U8" t="s">
        <v>27</v>
      </c>
      <c r="V8">
        <v>30</v>
      </c>
      <c r="W8">
        <v>44</v>
      </c>
      <c r="X8">
        <v>0</v>
      </c>
      <c r="Y8">
        <v>0</v>
      </c>
      <c r="Z8">
        <v>11</v>
      </c>
      <c r="AA8">
        <v>0</v>
      </c>
      <c r="AB8">
        <v>2</v>
      </c>
      <c r="AC8" s="6">
        <f t="shared" si="4"/>
        <v>87</v>
      </c>
    </row>
    <row r="9" spans="1:29" x14ac:dyDescent="0.35">
      <c r="A9" t="s">
        <v>29</v>
      </c>
      <c r="B9">
        <v>0</v>
      </c>
      <c r="C9">
        <v>0</v>
      </c>
      <c r="D9">
        <v>0</v>
      </c>
      <c r="E9">
        <v>0</v>
      </c>
      <c r="F9">
        <v>0</v>
      </c>
      <c r="G9">
        <v>0</v>
      </c>
      <c r="H9">
        <v>0</v>
      </c>
      <c r="I9" s="6">
        <f t="shared" si="1"/>
        <v>0</v>
      </c>
      <c r="K9" t="s">
        <v>29</v>
      </c>
      <c r="L9">
        <v>0</v>
      </c>
      <c r="M9">
        <v>0</v>
      </c>
      <c r="N9">
        <v>0</v>
      </c>
      <c r="O9">
        <v>0</v>
      </c>
      <c r="P9">
        <v>0</v>
      </c>
      <c r="Q9">
        <v>0</v>
      </c>
      <c r="R9">
        <v>0</v>
      </c>
      <c r="S9" s="6">
        <f t="shared" si="3"/>
        <v>0</v>
      </c>
      <c r="U9" t="s">
        <v>29</v>
      </c>
      <c r="V9">
        <v>14</v>
      </c>
      <c r="W9">
        <v>14</v>
      </c>
      <c r="X9">
        <v>1</v>
      </c>
      <c r="Y9">
        <v>0</v>
      </c>
      <c r="Z9">
        <v>0</v>
      </c>
      <c r="AA9">
        <v>0</v>
      </c>
      <c r="AB9">
        <v>0</v>
      </c>
      <c r="AC9" s="6">
        <f t="shared" si="4"/>
        <v>29</v>
      </c>
    </row>
    <row r="10" spans="1:29" x14ac:dyDescent="0.35">
      <c r="A10" t="s">
        <v>30</v>
      </c>
      <c r="B10">
        <v>0</v>
      </c>
      <c r="C10">
        <v>0</v>
      </c>
      <c r="D10">
        <v>0</v>
      </c>
      <c r="E10">
        <v>0</v>
      </c>
      <c r="F10">
        <v>0</v>
      </c>
      <c r="G10">
        <v>0</v>
      </c>
      <c r="H10">
        <v>0</v>
      </c>
      <c r="I10" s="6">
        <f t="shared" si="1"/>
        <v>0</v>
      </c>
      <c r="K10" t="s">
        <v>30</v>
      </c>
      <c r="L10">
        <v>0</v>
      </c>
      <c r="M10">
        <v>0</v>
      </c>
      <c r="N10">
        <v>0</v>
      </c>
      <c r="O10">
        <v>0</v>
      </c>
      <c r="P10">
        <v>0</v>
      </c>
      <c r="Q10">
        <v>0</v>
      </c>
      <c r="R10">
        <v>0</v>
      </c>
      <c r="S10" s="6">
        <f t="shared" si="3"/>
        <v>0</v>
      </c>
      <c r="U10" t="s">
        <v>30</v>
      </c>
      <c r="V10">
        <v>0</v>
      </c>
      <c r="W10">
        <v>0</v>
      </c>
      <c r="X10">
        <v>0</v>
      </c>
      <c r="Y10">
        <v>0</v>
      </c>
      <c r="Z10">
        <v>0</v>
      </c>
      <c r="AA10">
        <v>0</v>
      </c>
      <c r="AB10">
        <v>0</v>
      </c>
      <c r="AC10" s="6">
        <f t="shared" si="4"/>
        <v>0</v>
      </c>
    </row>
    <row r="11" spans="1:29" x14ac:dyDescent="0.35">
      <c r="A11" t="s">
        <v>54</v>
      </c>
      <c r="B11">
        <f t="shared" ref="B11:H11" si="5">B21+B31+B41+B52</f>
        <v>0</v>
      </c>
      <c r="C11">
        <f t="shared" si="5"/>
        <v>0</v>
      </c>
      <c r="D11">
        <f t="shared" si="5"/>
        <v>0</v>
      </c>
      <c r="E11">
        <f t="shared" si="5"/>
        <v>0</v>
      </c>
      <c r="F11">
        <f t="shared" si="5"/>
        <v>0</v>
      </c>
      <c r="G11">
        <f t="shared" si="5"/>
        <v>5</v>
      </c>
      <c r="H11">
        <f t="shared" si="5"/>
        <v>0</v>
      </c>
      <c r="I11" s="6">
        <f t="shared" si="1"/>
        <v>5</v>
      </c>
      <c r="K11" t="s">
        <v>54</v>
      </c>
      <c r="L11">
        <f t="shared" ref="L11:R11" si="6">L21+L31+L41+L52</f>
        <v>1</v>
      </c>
      <c r="M11">
        <f t="shared" si="6"/>
        <v>6</v>
      </c>
      <c r="N11">
        <f t="shared" si="6"/>
        <v>0</v>
      </c>
      <c r="O11">
        <f t="shared" si="6"/>
        <v>0</v>
      </c>
      <c r="P11">
        <f t="shared" si="6"/>
        <v>6</v>
      </c>
      <c r="Q11">
        <f t="shared" si="6"/>
        <v>3</v>
      </c>
      <c r="R11">
        <f t="shared" si="6"/>
        <v>2</v>
      </c>
      <c r="S11" s="6">
        <f t="shared" si="3"/>
        <v>18</v>
      </c>
      <c r="U11" t="s">
        <v>54</v>
      </c>
      <c r="V11">
        <v>0</v>
      </c>
      <c r="W11">
        <v>0</v>
      </c>
      <c r="X11">
        <v>0</v>
      </c>
      <c r="Y11">
        <v>0</v>
      </c>
      <c r="Z11">
        <v>0</v>
      </c>
      <c r="AA11">
        <v>5</v>
      </c>
      <c r="AB11">
        <v>0</v>
      </c>
      <c r="AC11" s="6">
        <f t="shared" si="4"/>
        <v>5</v>
      </c>
    </row>
    <row r="12" spans="1:29" x14ac:dyDescent="0.35">
      <c r="B12" s="6">
        <f t="shared" ref="B12:H12" si="7">SUM(B6:B11)</f>
        <v>98</v>
      </c>
      <c r="C12" s="6">
        <f t="shared" si="7"/>
        <v>214</v>
      </c>
      <c r="D12" s="6">
        <f t="shared" si="7"/>
        <v>0</v>
      </c>
      <c r="E12" s="6">
        <f t="shared" si="7"/>
        <v>0</v>
      </c>
      <c r="F12" s="6">
        <f t="shared" si="7"/>
        <v>163</v>
      </c>
      <c r="G12" s="6">
        <f t="shared" si="7"/>
        <v>134</v>
      </c>
      <c r="H12" s="6">
        <f t="shared" si="7"/>
        <v>23</v>
      </c>
      <c r="I12" s="7">
        <f t="shared" si="1"/>
        <v>632</v>
      </c>
      <c r="L12" s="6">
        <f t="shared" ref="L12:R12" si="8">SUM(L6:L11)</f>
        <v>132</v>
      </c>
      <c r="M12" s="6">
        <f t="shared" si="8"/>
        <v>233</v>
      </c>
      <c r="N12" s="6">
        <f t="shared" si="8"/>
        <v>2</v>
      </c>
      <c r="O12" s="6">
        <f t="shared" si="8"/>
        <v>4</v>
      </c>
      <c r="P12" s="6">
        <f t="shared" si="8"/>
        <v>112</v>
      </c>
      <c r="Q12" s="6">
        <f t="shared" si="8"/>
        <v>106</v>
      </c>
      <c r="R12" s="6">
        <f t="shared" si="8"/>
        <v>30</v>
      </c>
      <c r="S12" s="7">
        <f t="shared" si="3"/>
        <v>619</v>
      </c>
      <c r="V12" s="6">
        <f t="shared" ref="V12:AB12" si="9">SUM(V6:V11)</f>
        <v>115</v>
      </c>
      <c r="W12" s="6">
        <f t="shared" si="9"/>
        <v>241</v>
      </c>
      <c r="X12" s="6">
        <f t="shared" si="9"/>
        <v>1</v>
      </c>
      <c r="Y12" s="6">
        <f t="shared" si="9"/>
        <v>0</v>
      </c>
      <c r="Z12" s="6">
        <f t="shared" si="9"/>
        <v>144</v>
      </c>
      <c r="AA12" s="6">
        <f t="shared" si="9"/>
        <v>118</v>
      </c>
      <c r="AB12" s="6">
        <f t="shared" si="9"/>
        <v>20</v>
      </c>
      <c r="AC12" s="7">
        <f t="shared" si="4"/>
        <v>639</v>
      </c>
    </row>
    <row r="14" spans="1:29" x14ac:dyDescent="0.35">
      <c r="A14" t="s">
        <v>55</v>
      </c>
      <c r="K14" t="s">
        <v>55</v>
      </c>
    </row>
    <row r="15" spans="1:29" x14ac:dyDescent="0.35">
      <c r="B15" t="s">
        <v>18</v>
      </c>
      <c r="C15" t="s">
        <v>19</v>
      </c>
      <c r="D15" t="s">
        <v>20</v>
      </c>
      <c r="E15" t="s">
        <v>21</v>
      </c>
      <c r="F15" t="s">
        <v>22</v>
      </c>
      <c r="G15" t="s">
        <v>23</v>
      </c>
      <c r="H15" t="s">
        <v>24</v>
      </c>
      <c r="L15" t="s">
        <v>18</v>
      </c>
      <c r="M15" t="s">
        <v>19</v>
      </c>
      <c r="N15" t="s">
        <v>20</v>
      </c>
      <c r="O15" t="s">
        <v>21</v>
      </c>
      <c r="P15" t="s">
        <v>22</v>
      </c>
      <c r="Q15" t="s">
        <v>23</v>
      </c>
      <c r="R15" t="s">
        <v>24</v>
      </c>
    </row>
    <row r="16" spans="1:29" x14ac:dyDescent="0.35">
      <c r="A16" t="s">
        <v>26</v>
      </c>
      <c r="B16">
        <v>19</v>
      </c>
      <c r="C16">
        <v>57</v>
      </c>
      <c r="D16">
        <v>0</v>
      </c>
      <c r="E16">
        <v>0</v>
      </c>
      <c r="F16">
        <v>40</v>
      </c>
      <c r="G16">
        <v>18</v>
      </c>
      <c r="H16">
        <v>2</v>
      </c>
      <c r="I16" s="6">
        <f t="shared" ref="I16:I22" si="10">SUM(B16:H16)</f>
        <v>136</v>
      </c>
      <c r="K16" t="s">
        <v>26</v>
      </c>
      <c r="L16">
        <v>26</v>
      </c>
      <c r="M16">
        <v>31</v>
      </c>
      <c r="N16">
        <v>0</v>
      </c>
      <c r="O16">
        <v>2</v>
      </c>
      <c r="P16">
        <v>25</v>
      </c>
      <c r="Q16">
        <v>12</v>
      </c>
      <c r="R16">
        <v>14</v>
      </c>
      <c r="S16" s="6">
        <f t="shared" ref="S16:S22" si="11">SUM(L16:R16)</f>
        <v>110</v>
      </c>
    </row>
    <row r="17" spans="1:19" x14ac:dyDescent="0.35">
      <c r="A17" t="s">
        <v>28</v>
      </c>
      <c r="B17">
        <v>3</v>
      </c>
      <c r="C17">
        <v>15</v>
      </c>
      <c r="D17">
        <v>0</v>
      </c>
      <c r="E17">
        <v>0</v>
      </c>
      <c r="F17">
        <v>26</v>
      </c>
      <c r="G17">
        <v>48</v>
      </c>
      <c r="H17">
        <v>0</v>
      </c>
      <c r="I17" s="6">
        <f t="shared" si="10"/>
        <v>92</v>
      </c>
      <c r="K17" t="s">
        <v>28</v>
      </c>
      <c r="L17">
        <v>33</v>
      </c>
      <c r="M17">
        <v>46</v>
      </c>
      <c r="N17">
        <v>1</v>
      </c>
      <c r="O17">
        <v>0</v>
      </c>
      <c r="P17">
        <v>5</v>
      </c>
      <c r="Q17">
        <v>11</v>
      </c>
      <c r="R17">
        <v>0</v>
      </c>
      <c r="S17" s="6">
        <f t="shared" si="11"/>
        <v>96</v>
      </c>
    </row>
    <row r="18" spans="1:19" x14ac:dyDescent="0.35">
      <c r="A18" t="s">
        <v>27</v>
      </c>
      <c r="B18">
        <v>23</v>
      </c>
      <c r="C18">
        <v>23</v>
      </c>
      <c r="D18">
        <v>0</v>
      </c>
      <c r="E18">
        <v>0</v>
      </c>
      <c r="F18">
        <v>4</v>
      </c>
      <c r="G18">
        <v>2</v>
      </c>
      <c r="H18">
        <v>0</v>
      </c>
      <c r="I18" s="6">
        <f t="shared" si="10"/>
        <v>52</v>
      </c>
      <c r="K18" t="s">
        <v>27</v>
      </c>
      <c r="L18">
        <v>0</v>
      </c>
      <c r="M18">
        <v>0</v>
      </c>
      <c r="N18">
        <v>0</v>
      </c>
      <c r="O18">
        <v>0</v>
      </c>
      <c r="P18">
        <v>3</v>
      </c>
      <c r="Q18">
        <v>6</v>
      </c>
      <c r="R18">
        <v>1</v>
      </c>
      <c r="S18" s="6">
        <f t="shared" si="11"/>
        <v>10</v>
      </c>
    </row>
    <row r="19" spans="1:19" x14ac:dyDescent="0.35">
      <c r="A19" t="s">
        <v>29</v>
      </c>
      <c r="B19">
        <v>0</v>
      </c>
      <c r="C19">
        <v>0</v>
      </c>
      <c r="D19">
        <v>0</v>
      </c>
      <c r="E19">
        <v>0</v>
      </c>
      <c r="F19">
        <v>0</v>
      </c>
      <c r="G19">
        <v>0</v>
      </c>
      <c r="H19">
        <v>0</v>
      </c>
      <c r="I19" s="6">
        <f t="shared" si="10"/>
        <v>0</v>
      </c>
      <c r="K19" t="s">
        <v>29</v>
      </c>
      <c r="L19">
        <v>0</v>
      </c>
      <c r="M19">
        <v>0</v>
      </c>
      <c r="N19">
        <v>0</v>
      </c>
      <c r="O19">
        <v>0</v>
      </c>
      <c r="P19">
        <v>0</v>
      </c>
      <c r="Q19">
        <v>0</v>
      </c>
      <c r="R19">
        <v>0</v>
      </c>
      <c r="S19" s="6">
        <f t="shared" si="11"/>
        <v>0</v>
      </c>
    </row>
    <row r="20" spans="1:19" x14ac:dyDescent="0.35">
      <c r="A20" t="s">
        <v>30</v>
      </c>
      <c r="B20">
        <v>0</v>
      </c>
      <c r="C20">
        <v>0</v>
      </c>
      <c r="D20">
        <v>0</v>
      </c>
      <c r="E20">
        <v>0</v>
      </c>
      <c r="F20">
        <v>0</v>
      </c>
      <c r="G20">
        <v>0</v>
      </c>
      <c r="H20">
        <v>0</v>
      </c>
      <c r="I20" s="6">
        <f t="shared" si="10"/>
        <v>0</v>
      </c>
      <c r="K20" t="s">
        <v>30</v>
      </c>
      <c r="L20">
        <v>0</v>
      </c>
      <c r="M20">
        <v>0</v>
      </c>
      <c r="N20">
        <v>0</v>
      </c>
      <c r="O20">
        <v>0</v>
      </c>
      <c r="P20">
        <v>0</v>
      </c>
      <c r="Q20">
        <v>0</v>
      </c>
      <c r="R20">
        <v>0</v>
      </c>
      <c r="S20" s="6">
        <f t="shared" si="11"/>
        <v>0</v>
      </c>
    </row>
    <row r="21" spans="1:19" x14ac:dyDescent="0.35">
      <c r="A21" t="s">
        <v>54</v>
      </c>
      <c r="B21">
        <v>0</v>
      </c>
      <c r="C21">
        <v>0</v>
      </c>
      <c r="D21">
        <v>0</v>
      </c>
      <c r="E21">
        <v>0</v>
      </c>
      <c r="F21">
        <v>0</v>
      </c>
      <c r="G21">
        <v>0</v>
      </c>
      <c r="H21">
        <v>0</v>
      </c>
      <c r="I21" s="6">
        <f t="shared" si="10"/>
        <v>0</v>
      </c>
      <c r="K21" t="s">
        <v>54</v>
      </c>
      <c r="L21">
        <v>0</v>
      </c>
      <c r="M21">
        <v>0</v>
      </c>
      <c r="N21">
        <v>0</v>
      </c>
      <c r="O21">
        <v>0</v>
      </c>
      <c r="P21">
        <v>0</v>
      </c>
      <c r="Q21">
        <v>0</v>
      </c>
      <c r="R21">
        <v>0</v>
      </c>
      <c r="S21" s="6">
        <f t="shared" si="11"/>
        <v>0</v>
      </c>
    </row>
    <row r="22" spans="1:19" x14ac:dyDescent="0.35">
      <c r="B22" s="6">
        <f t="shared" ref="B22:H22" si="12">SUM(B16:B21)</f>
        <v>45</v>
      </c>
      <c r="C22" s="6">
        <f t="shared" si="12"/>
        <v>95</v>
      </c>
      <c r="D22" s="6">
        <f t="shared" si="12"/>
        <v>0</v>
      </c>
      <c r="E22" s="6">
        <f t="shared" si="12"/>
        <v>0</v>
      </c>
      <c r="F22" s="6">
        <f t="shared" si="12"/>
        <v>70</v>
      </c>
      <c r="G22" s="6">
        <f t="shared" si="12"/>
        <v>68</v>
      </c>
      <c r="H22" s="8">
        <f t="shared" si="12"/>
        <v>2</v>
      </c>
      <c r="I22" s="6">
        <f t="shared" si="10"/>
        <v>280</v>
      </c>
      <c r="L22" s="6">
        <f t="shared" ref="L22:R22" si="13">SUM(L16:L21)</f>
        <v>59</v>
      </c>
      <c r="M22" s="6">
        <f t="shared" si="13"/>
        <v>77</v>
      </c>
      <c r="N22" s="6">
        <f t="shared" si="13"/>
        <v>1</v>
      </c>
      <c r="O22" s="6">
        <f t="shared" si="13"/>
        <v>2</v>
      </c>
      <c r="P22" s="6">
        <f t="shared" si="13"/>
        <v>33</v>
      </c>
      <c r="Q22" s="6">
        <f t="shared" si="13"/>
        <v>29</v>
      </c>
      <c r="R22" s="6">
        <f t="shared" si="13"/>
        <v>15</v>
      </c>
      <c r="S22" s="6">
        <f t="shared" si="11"/>
        <v>216</v>
      </c>
    </row>
    <row r="24" spans="1:19" x14ac:dyDescent="0.35">
      <c r="A24" t="s">
        <v>56</v>
      </c>
      <c r="K24" t="s">
        <v>56</v>
      </c>
    </row>
    <row r="25" spans="1:19" x14ac:dyDescent="0.35">
      <c r="B25" t="s">
        <v>18</v>
      </c>
      <c r="C25" t="s">
        <v>19</v>
      </c>
      <c r="D25" t="s">
        <v>20</v>
      </c>
      <c r="E25" t="s">
        <v>21</v>
      </c>
      <c r="F25" t="s">
        <v>22</v>
      </c>
      <c r="G25" t="s">
        <v>23</v>
      </c>
      <c r="H25" t="s">
        <v>53</v>
      </c>
      <c r="L25" t="s">
        <v>18</v>
      </c>
      <c r="M25" t="s">
        <v>19</v>
      </c>
      <c r="N25" t="s">
        <v>20</v>
      </c>
      <c r="O25" t="s">
        <v>21</v>
      </c>
      <c r="P25" t="s">
        <v>22</v>
      </c>
      <c r="Q25" t="s">
        <v>23</v>
      </c>
      <c r="R25" t="s">
        <v>24</v>
      </c>
    </row>
    <row r="26" spans="1:19" x14ac:dyDescent="0.35">
      <c r="A26" t="s">
        <v>26</v>
      </c>
      <c r="B26">
        <v>20</v>
      </c>
      <c r="C26">
        <v>24</v>
      </c>
      <c r="D26">
        <v>0</v>
      </c>
      <c r="E26">
        <v>0</v>
      </c>
      <c r="F26">
        <v>15</v>
      </c>
      <c r="G26">
        <v>11</v>
      </c>
      <c r="H26">
        <v>6</v>
      </c>
      <c r="I26" s="6">
        <f t="shared" ref="I26:I32" si="14">SUM(B26:H26)</f>
        <v>76</v>
      </c>
      <c r="K26" t="s">
        <v>26</v>
      </c>
      <c r="L26">
        <v>12</v>
      </c>
      <c r="M26">
        <v>13</v>
      </c>
      <c r="N26">
        <v>0</v>
      </c>
      <c r="O26">
        <v>2</v>
      </c>
      <c r="P26">
        <v>21</v>
      </c>
      <c r="Q26">
        <v>10</v>
      </c>
      <c r="R26">
        <v>6</v>
      </c>
      <c r="S26" s="6">
        <f t="shared" ref="S26:S32" si="15">SUM(L26:R26)</f>
        <v>64</v>
      </c>
    </row>
    <row r="27" spans="1:19" x14ac:dyDescent="0.35">
      <c r="A27" t="s">
        <v>28</v>
      </c>
      <c r="B27">
        <v>6</v>
      </c>
      <c r="C27">
        <v>17</v>
      </c>
      <c r="D27">
        <v>0</v>
      </c>
      <c r="E27">
        <v>0</v>
      </c>
      <c r="F27">
        <v>14</v>
      </c>
      <c r="G27">
        <v>5</v>
      </c>
      <c r="H27">
        <v>1</v>
      </c>
      <c r="I27" s="6">
        <f t="shared" si="14"/>
        <v>43</v>
      </c>
      <c r="K27" t="s">
        <v>28</v>
      </c>
      <c r="L27">
        <v>2</v>
      </c>
      <c r="M27">
        <v>12</v>
      </c>
      <c r="N27">
        <v>0</v>
      </c>
      <c r="O27">
        <v>0</v>
      </c>
      <c r="P27">
        <v>3</v>
      </c>
      <c r="Q27">
        <v>7</v>
      </c>
      <c r="R27">
        <v>2</v>
      </c>
      <c r="S27" s="6">
        <f t="shared" si="15"/>
        <v>26</v>
      </c>
    </row>
    <row r="28" spans="1:19" x14ac:dyDescent="0.35">
      <c r="A28" t="s">
        <v>27</v>
      </c>
      <c r="B28">
        <v>0</v>
      </c>
      <c r="C28">
        <v>4</v>
      </c>
      <c r="D28">
        <v>0</v>
      </c>
      <c r="E28">
        <v>0</v>
      </c>
      <c r="F28">
        <v>1</v>
      </c>
      <c r="G28">
        <v>0</v>
      </c>
      <c r="H28">
        <v>0</v>
      </c>
      <c r="I28" s="6">
        <f t="shared" si="14"/>
        <v>5</v>
      </c>
      <c r="K28" t="s">
        <v>27</v>
      </c>
      <c r="L28">
        <v>5</v>
      </c>
      <c r="M28">
        <v>12</v>
      </c>
      <c r="N28">
        <v>0</v>
      </c>
      <c r="O28">
        <v>0</v>
      </c>
      <c r="P28">
        <v>0</v>
      </c>
      <c r="Q28">
        <v>3</v>
      </c>
      <c r="R28">
        <v>0</v>
      </c>
      <c r="S28" s="6">
        <f t="shared" si="15"/>
        <v>20</v>
      </c>
    </row>
    <row r="29" spans="1:19" x14ac:dyDescent="0.35">
      <c r="A29" t="s">
        <v>29</v>
      </c>
      <c r="B29">
        <v>0</v>
      </c>
      <c r="C29">
        <v>0</v>
      </c>
      <c r="D29">
        <v>0</v>
      </c>
      <c r="E29">
        <v>0</v>
      </c>
      <c r="F29">
        <v>0</v>
      </c>
      <c r="G29">
        <v>0</v>
      </c>
      <c r="H29">
        <v>0</v>
      </c>
      <c r="I29" s="6">
        <f t="shared" si="14"/>
        <v>0</v>
      </c>
      <c r="K29" t="s">
        <v>29</v>
      </c>
      <c r="L29">
        <v>0</v>
      </c>
      <c r="M29">
        <v>0</v>
      </c>
      <c r="N29">
        <v>0</v>
      </c>
      <c r="O29">
        <v>0</v>
      </c>
      <c r="P29">
        <v>0</v>
      </c>
      <c r="Q29">
        <v>0</v>
      </c>
      <c r="R29">
        <v>0</v>
      </c>
      <c r="S29" s="6">
        <f t="shared" si="15"/>
        <v>0</v>
      </c>
    </row>
    <row r="30" spans="1:19" x14ac:dyDescent="0.35">
      <c r="A30" t="s">
        <v>30</v>
      </c>
      <c r="B30">
        <v>0</v>
      </c>
      <c r="C30">
        <v>0</v>
      </c>
      <c r="D30">
        <v>0</v>
      </c>
      <c r="E30">
        <v>0</v>
      </c>
      <c r="F30">
        <v>0</v>
      </c>
      <c r="G30">
        <v>0</v>
      </c>
      <c r="H30">
        <v>0</v>
      </c>
      <c r="I30" s="6">
        <f t="shared" si="14"/>
        <v>0</v>
      </c>
      <c r="K30" t="s">
        <v>30</v>
      </c>
      <c r="L30">
        <v>0</v>
      </c>
      <c r="M30">
        <v>0</v>
      </c>
      <c r="N30">
        <v>0</v>
      </c>
      <c r="O30">
        <v>0</v>
      </c>
      <c r="P30">
        <v>0</v>
      </c>
      <c r="Q30">
        <v>0</v>
      </c>
      <c r="R30">
        <v>0</v>
      </c>
      <c r="S30" s="6">
        <f t="shared" si="15"/>
        <v>0</v>
      </c>
    </row>
    <row r="31" spans="1:19" x14ac:dyDescent="0.35">
      <c r="A31" t="s">
        <v>54</v>
      </c>
      <c r="B31">
        <v>0</v>
      </c>
      <c r="C31">
        <v>0</v>
      </c>
      <c r="D31">
        <v>0</v>
      </c>
      <c r="E31">
        <v>0</v>
      </c>
      <c r="F31">
        <v>0</v>
      </c>
      <c r="G31">
        <v>0</v>
      </c>
      <c r="H31">
        <v>0</v>
      </c>
      <c r="I31" s="6">
        <f t="shared" si="14"/>
        <v>0</v>
      </c>
      <c r="K31" t="s">
        <v>54</v>
      </c>
      <c r="L31">
        <v>0</v>
      </c>
      <c r="M31">
        <v>0</v>
      </c>
      <c r="N31">
        <v>0</v>
      </c>
      <c r="O31">
        <v>0</v>
      </c>
      <c r="P31">
        <v>2</v>
      </c>
      <c r="Q31">
        <v>0</v>
      </c>
      <c r="R31">
        <v>2</v>
      </c>
      <c r="S31" s="6">
        <f t="shared" si="15"/>
        <v>4</v>
      </c>
    </row>
    <row r="32" spans="1:19" x14ac:dyDescent="0.35">
      <c r="B32" s="6">
        <f t="shared" ref="B32:H32" si="16">SUM(B26:B31)</f>
        <v>26</v>
      </c>
      <c r="C32" s="6">
        <f t="shared" si="16"/>
        <v>45</v>
      </c>
      <c r="D32" s="6">
        <f t="shared" si="16"/>
        <v>0</v>
      </c>
      <c r="E32" s="6">
        <f t="shared" si="16"/>
        <v>0</v>
      </c>
      <c r="F32" s="6">
        <f t="shared" si="16"/>
        <v>30</v>
      </c>
      <c r="G32" s="6">
        <f t="shared" si="16"/>
        <v>16</v>
      </c>
      <c r="H32" s="6">
        <f t="shared" si="16"/>
        <v>7</v>
      </c>
      <c r="I32" s="6">
        <f t="shared" si="14"/>
        <v>124</v>
      </c>
      <c r="L32" s="6">
        <f t="shared" ref="L32:R32" si="17">SUM(L26:L31)</f>
        <v>19</v>
      </c>
      <c r="M32" s="6">
        <f t="shared" si="17"/>
        <v>37</v>
      </c>
      <c r="N32" s="6">
        <f t="shared" si="17"/>
        <v>0</v>
      </c>
      <c r="O32" s="6">
        <f t="shared" si="17"/>
        <v>2</v>
      </c>
      <c r="P32" s="6">
        <f t="shared" si="17"/>
        <v>26</v>
      </c>
      <c r="Q32" s="6">
        <f t="shared" si="17"/>
        <v>20</v>
      </c>
      <c r="R32" s="8">
        <f t="shared" si="17"/>
        <v>10</v>
      </c>
      <c r="S32" s="6">
        <f t="shared" si="15"/>
        <v>114</v>
      </c>
    </row>
    <row r="34" spans="1:19" x14ac:dyDescent="0.35">
      <c r="A34" t="s">
        <v>57</v>
      </c>
      <c r="K34" t="s">
        <v>57</v>
      </c>
    </row>
    <row r="35" spans="1:19" x14ac:dyDescent="0.35">
      <c r="B35" t="s">
        <v>18</v>
      </c>
      <c r="C35" t="s">
        <v>19</v>
      </c>
      <c r="D35" t="s">
        <v>20</v>
      </c>
      <c r="E35" t="s">
        <v>21</v>
      </c>
      <c r="F35" t="s">
        <v>22</v>
      </c>
      <c r="G35" t="s">
        <v>23</v>
      </c>
      <c r="H35" t="s">
        <v>53</v>
      </c>
      <c r="L35" t="s">
        <v>18</v>
      </c>
      <c r="M35" t="s">
        <v>19</v>
      </c>
      <c r="N35" t="s">
        <v>58</v>
      </c>
      <c r="O35" t="s">
        <v>21</v>
      </c>
      <c r="P35" t="s">
        <v>22</v>
      </c>
      <c r="Q35" t="s">
        <v>23</v>
      </c>
      <c r="R35" t="s">
        <v>24</v>
      </c>
    </row>
    <row r="36" spans="1:19" x14ac:dyDescent="0.35">
      <c r="A36" t="s">
        <v>26</v>
      </c>
      <c r="B36">
        <v>4</v>
      </c>
      <c r="C36">
        <v>13</v>
      </c>
      <c r="D36">
        <v>0</v>
      </c>
      <c r="E36">
        <v>0</v>
      </c>
      <c r="F36">
        <v>26</v>
      </c>
      <c r="G36">
        <v>16</v>
      </c>
      <c r="H36">
        <v>6</v>
      </c>
      <c r="I36" s="6">
        <f t="shared" ref="I36:I42" si="18">SUM(B36:H36)</f>
        <v>65</v>
      </c>
      <c r="K36" t="s">
        <v>26</v>
      </c>
      <c r="L36">
        <v>17</v>
      </c>
      <c r="M36">
        <v>27</v>
      </c>
      <c r="N36">
        <v>0</v>
      </c>
      <c r="O36">
        <v>0</v>
      </c>
      <c r="P36">
        <v>9</v>
      </c>
      <c r="Q36">
        <v>14</v>
      </c>
      <c r="R36">
        <v>3</v>
      </c>
      <c r="S36" s="6">
        <f t="shared" ref="S36:S42" si="19">SUM(L36:R36)</f>
        <v>70</v>
      </c>
    </row>
    <row r="37" spans="1:19" x14ac:dyDescent="0.35">
      <c r="A37" t="s">
        <v>28</v>
      </c>
      <c r="B37">
        <v>2</v>
      </c>
      <c r="C37">
        <v>12</v>
      </c>
      <c r="D37">
        <v>0</v>
      </c>
      <c r="E37">
        <v>0</v>
      </c>
      <c r="F37">
        <v>14</v>
      </c>
      <c r="G37">
        <v>19</v>
      </c>
      <c r="H37">
        <v>6</v>
      </c>
      <c r="I37" s="6">
        <f t="shared" si="18"/>
        <v>53</v>
      </c>
      <c r="K37" t="s">
        <v>28</v>
      </c>
      <c r="L37">
        <v>0</v>
      </c>
      <c r="M37">
        <v>11</v>
      </c>
      <c r="N37">
        <v>0</v>
      </c>
      <c r="O37">
        <v>0</v>
      </c>
      <c r="P37">
        <v>21</v>
      </c>
      <c r="Q37">
        <v>22</v>
      </c>
      <c r="R37">
        <v>0</v>
      </c>
      <c r="S37" s="6">
        <f t="shared" si="19"/>
        <v>54</v>
      </c>
    </row>
    <row r="38" spans="1:19" x14ac:dyDescent="0.35">
      <c r="A38" t="s">
        <v>27</v>
      </c>
      <c r="B38">
        <v>11</v>
      </c>
      <c r="C38">
        <v>8</v>
      </c>
      <c r="D38">
        <v>0</v>
      </c>
      <c r="E38">
        <v>0</v>
      </c>
      <c r="F38">
        <v>5</v>
      </c>
      <c r="G38">
        <v>0</v>
      </c>
      <c r="H38">
        <v>0</v>
      </c>
      <c r="I38" s="6">
        <f t="shared" si="18"/>
        <v>24</v>
      </c>
      <c r="K38" t="s">
        <v>27</v>
      </c>
      <c r="L38">
        <v>4</v>
      </c>
      <c r="M38">
        <v>2</v>
      </c>
      <c r="N38">
        <v>1</v>
      </c>
      <c r="O38">
        <v>0</v>
      </c>
      <c r="P38">
        <v>1</v>
      </c>
      <c r="Q38">
        <v>6</v>
      </c>
      <c r="R38">
        <v>0</v>
      </c>
      <c r="S38" s="6">
        <f t="shared" si="19"/>
        <v>14</v>
      </c>
    </row>
    <row r="39" spans="1:19" x14ac:dyDescent="0.35">
      <c r="A39" t="s">
        <v>29</v>
      </c>
      <c r="B39">
        <v>0</v>
      </c>
      <c r="C39">
        <v>0</v>
      </c>
      <c r="D39">
        <v>0</v>
      </c>
      <c r="E39">
        <v>0</v>
      </c>
      <c r="F39">
        <v>0</v>
      </c>
      <c r="G39">
        <v>0</v>
      </c>
      <c r="H39">
        <v>0</v>
      </c>
      <c r="I39" s="6">
        <f t="shared" si="18"/>
        <v>0</v>
      </c>
      <c r="K39" t="s">
        <v>29</v>
      </c>
      <c r="L39">
        <v>0</v>
      </c>
      <c r="M39">
        <v>0</v>
      </c>
      <c r="N39">
        <v>0</v>
      </c>
      <c r="O39">
        <v>0</v>
      </c>
      <c r="P39">
        <v>0</v>
      </c>
      <c r="Q39">
        <v>0</v>
      </c>
      <c r="R39">
        <v>0</v>
      </c>
      <c r="S39" s="6">
        <f t="shared" si="19"/>
        <v>0</v>
      </c>
    </row>
    <row r="40" spans="1:19" x14ac:dyDescent="0.35">
      <c r="A40" t="s">
        <v>30</v>
      </c>
      <c r="B40">
        <v>0</v>
      </c>
      <c r="C40">
        <v>0</v>
      </c>
      <c r="D40">
        <v>0</v>
      </c>
      <c r="E40">
        <v>0</v>
      </c>
      <c r="F40">
        <v>0</v>
      </c>
      <c r="G40">
        <v>0</v>
      </c>
      <c r="H40">
        <v>0</v>
      </c>
      <c r="I40" s="6">
        <f t="shared" si="18"/>
        <v>0</v>
      </c>
      <c r="K40" t="s">
        <v>30</v>
      </c>
      <c r="L40">
        <v>0</v>
      </c>
      <c r="M40">
        <v>0</v>
      </c>
      <c r="N40">
        <v>0</v>
      </c>
      <c r="O40">
        <v>0</v>
      </c>
      <c r="P40">
        <v>0</v>
      </c>
      <c r="Q40">
        <v>0</v>
      </c>
      <c r="R40">
        <v>0</v>
      </c>
      <c r="S40" s="6">
        <f t="shared" si="19"/>
        <v>0</v>
      </c>
    </row>
    <row r="41" spans="1:19" x14ac:dyDescent="0.35">
      <c r="A41" t="s">
        <v>54</v>
      </c>
      <c r="B41">
        <v>0</v>
      </c>
      <c r="C41">
        <v>0</v>
      </c>
      <c r="D41">
        <v>0</v>
      </c>
      <c r="E41">
        <v>0</v>
      </c>
      <c r="F41">
        <v>0</v>
      </c>
      <c r="G41">
        <v>0</v>
      </c>
      <c r="H41">
        <v>0</v>
      </c>
      <c r="I41" s="6">
        <f t="shared" si="18"/>
        <v>0</v>
      </c>
      <c r="K41" t="s">
        <v>54</v>
      </c>
      <c r="L41">
        <v>1</v>
      </c>
      <c r="M41">
        <v>6</v>
      </c>
      <c r="N41">
        <v>0</v>
      </c>
      <c r="O41">
        <v>0</v>
      </c>
      <c r="P41">
        <v>4</v>
      </c>
      <c r="Q41">
        <v>3</v>
      </c>
      <c r="R41">
        <v>0</v>
      </c>
      <c r="S41" s="6">
        <f t="shared" si="19"/>
        <v>14</v>
      </c>
    </row>
    <row r="42" spans="1:19" x14ac:dyDescent="0.35">
      <c r="B42" s="6">
        <f t="shared" ref="B42:H42" si="20">SUM(B36:B41)</f>
        <v>17</v>
      </c>
      <c r="C42" s="6">
        <f t="shared" si="20"/>
        <v>33</v>
      </c>
      <c r="D42" s="6">
        <f t="shared" si="20"/>
        <v>0</v>
      </c>
      <c r="E42" s="6">
        <f t="shared" si="20"/>
        <v>0</v>
      </c>
      <c r="F42" s="6">
        <f t="shared" si="20"/>
        <v>45</v>
      </c>
      <c r="G42" s="6">
        <f t="shared" si="20"/>
        <v>35</v>
      </c>
      <c r="H42" s="6">
        <f t="shared" si="20"/>
        <v>12</v>
      </c>
      <c r="I42" s="6">
        <f t="shared" si="18"/>
        <v>142</v>
      </c>
      <c r="L42" s="6">
        <f t="shared" ref="L42:R42" si="21">SUM(L36:L41)</f>
        <v>22</v>
      </c>
      <c r="M42" s="6">
        <f t="shared" si="21"/>
        <v>46</v>
      </c>
      <c r="N42" s="6">
        <f t="shared" si="21"/>
        <v>1</v>
      </c>
      <c r="O42" s="6">
        <f t="shared" si="21"/>
        <v>0</v>
      </c>
      <c r="P42" s="6">
        <f t="shared" si="21"/>
        <v>35</v>
      </c>
      <c r="Q42" s="6">
        <f t="shared" si="21"/>
        <v>45</v>
      </c>
      <c r="R42" s="6">
        <f t="shared" si="21"/>
        <v>3</v>
      </c>
      <c r="S42" s="6">
        <f t="shared" si="19"/>
        <v>152</v>
      </c>
    </row>
    <row r="45" spans="1:19" x14ac:dyDescent="0.35">
      <c r="A45" t="s">
        <v>59</v>
      </c>
      <c r="K45" t="s">
        <v>59</v>
      </c>
    </row>
    <row r="46" spans="1:19" x14ac:dyDescent="0.35">
      <c r="B46" t="s">
        <v>18</v>
      </c>
      <c r="C46" t="s">
        <v>19</v>
      </c>
      <c r="D46" t="s">
        <v>20</v>
      </c>
      <c r="E46" t="s">
        <v>21</v>
      </c>
      <c r="F46" t="s">
        <v>22</v>
      </c>
      <c r="G46" t="s">
        <v>23</v>
      </c>
      <c r="H46" t="s">
        <v>24</v>
      </c>
      <c r="L46" t="s">
        <v>18</v>
      </c>
      <c r="M46" t="s">
        <v>19</v>
      </c>
      <c r="N46" t="s">
        <v>20</v>
      </c>
      <c r="O46" t="s">
        <v>21</v>
      </c>
      <c r="P46" t="s">
        <v>22</v>
      </c>
      <c r="Q46" t="s">
        <v>23</v>
      </c>
      <c r="R46" t="s">
        <v>24</v>
      </c>
    </row>
    <row r="47" spans="1:19" x14ac:dyDescent="0.35">
      <c r="A47" t="s">
        <v>26</v>
      </c>
      <c r="B47">
        <v>8</v>
      </c>
      <c r="C47">
        <v>39</v>
      </c>
      <c r="D47">
        <v>0</v>
      </c>
      <c r="E47">
        <v>0</v>
      </c>
      <c r="F47">
        <v>12</v>
      </c>
      <c r="G47">
        <v>7</v>
      </c>
      <c r="H47">
        <v>2</v>
      </c>
      <c r="I47" s="6">
        <f t="shared" ref="I47:I53" si="22">SUM(B47:H47)</f>
        <v>68</v>
      </c>
      <c r="K47" t="s">
        <v>26</v>
      </c>
      <c r="L47">
        <v>21</v>
      </c>
      <c r="M47">
        <v>43</v>
      </c>
      <c r="N47">
        <v>0</v>
      </c>
      <c r="O47">
        <v>0</v>
      </c>
      <c r="P47">
        <v>10</v>
      </c>
      <c r="Q47">
        <v>7</v>
      </c>
      <c r="R47">
        <v>1</v>
      </c>
      <c r="S47" s="6">
        <f t="shared" ref="S47:S53" si="23">SUM(L47:R47)</f>
        <v>82</v>
      </c>
    </row>
    <row r="48" spans="1:19" x14ac:dyDescent="0.35">
      <c r="A48" t="s">
        <v>28</v>
      </c>
      <c r="B48">
        <v>0</v>
      </c>
      <c r="C48">
        <v>2</v>
      </c>
      <c r="D48">
        <v>0</v>
      </c>
      <c r="E48">
        <v>0</v>
      </c>
      <c r="F48">
        <v>6</v>
      </c>
      <c r="G48">
        <v>3</v>
      </c>
      <c r="H48">
        <v>0</v>
      </c>
      <c r="I48" s="6">
        <f t="shared" si="22"/>
        <v>11</v>
      </c>
      <c r="K48" t="s">
        <v>28</v>
      </c>
      <c r="L48">
        <v>3</v>
      </c>
      <c r="M48">
        <v>15</v>
      </c>
      <c r="N48">
        <v>0</v>
      </c>
      <c r="O48">
        <v>0</v>
      </c>
      <c r="P48">
        <v>5</v>
      </c>
      <c r="Q48">
        <v>5</v>
      </c>
      <c r="R48">
        <v>0</v>
      </c>
      <c r="S48" s="6">
        <f t="shared" si="23"/>
        <v>28</v>
      </c>
    </row>
    <row r="49" spans="1:19" x14ac:dyDescent="0.35">
      <c r="A49" t="s">
        <v>27</v>
      </c>
      <c r="B49">
        <v>2</v>
      </c>
      <c r="C49">
        <v>0</v>
      </c>
      <c r="D49">
        <v>0</v>
      </c>
      <c r="E49">
        <v>0</v>
      </c>
      <c r="F49">
        <v>0</v>
      </c>
      <c r="G49">
        <v>0</v>
      </c>
      <c r="H49">
        <v>0</v>
      </c>
      <c r="I49" s="6">
        <f t="shared" si="22"/>
        <v>2</v>
      </c>
      <c r="K49" t="s">
        <v>27</v>
      </c>
      <c r="L49">
        <v>8</v>
      </c>
      <c r="M49">
        <v>15</v>
      </c>
      <c r="N49">
        <v>0</v>
      </c>
      <c r="O49">
        <v>0</v>
      </c>
      <c r="P49">
        <v>3</v>
      </c>
      <c r="Q49">
        <v>0</v>
      </c>
      <c r="R49">
        <v>1</v>
      </c>
      <c r="S49" s="6">
        <f t="shared" si="23"/>
        <v>27</v>
      </c>
    </row>
    <row r="50" spans="1:19" x14ac:dyDescent="0.35">
      <c r="A50" t="s">
        <v>29</v>
      </c>
      <c r="B50">
        <v>0</v>
      </c>
      <c r="C50">
        <v>0</v>
      </c>
      <c r="D50">
        <v>0</v>
      </c>
      <c r="E50">
        <v>0</v>
      </c>
      <c r="F50">
        <v>0</v>
      </c>
      <c r="G50">
        <v>0</v>
      </c>
      <c r="H50">
        <v>0</v>
      </c>
      <c r="I50" s="6">
        <f t="shared" si="22"/>
        <v>0</v>
      </c>
      <c r="K50" t="s">
        <v>29</v>
      </c>
      <c r="L50">
        <v>0</v>
      </c>
      <c r="M50">
        <v>0</v>
      </c>
      <c r="N50">
        <v>0</v>
      </c>
      <c r="O50">
        <v>0</v>
      </c>
      <c r="P50">
        <v>0</v>
      </c>
      <c r="Q50">
        <v>0</v>
      </c>
      <c r="R50">
        <v>0</v>
      </c>
      <c r="S50" s="6">
        <f t="shared" si="23"/>
        <v>0</v>
      </c>
    </row>
    <row r="51" spans="1:19" x14ac:dyDescent="0.35">
      <c r="A51" t="s">
        <v>30</v>
      </c>
      <c r="B51">
        <v>0</v>
      </c>
      <c r="C51">
        <v>0</v>
      </c>
      <c r="D51">
        <v>0</v>
      </c>
      <c r="E51">
        <v>0</v>
      </c>
      <c r="F51">
        <v>0</v>
      </c>
      <c r="G51">
        <v>0</v>
      </c>
      <c r="H51">
        <v>0</v>
      </c>
      <c r="I51" s="6">
        <f t="shared" si="22"/>
        <v>0</v>
      </c>
      <c r="K51" t="s">
        <v>30</v>
      </c>
      <c r="L51">
        <v>0</v>
      </c>
      <c r="M51">
        <v>0</v>
      </c>
      <c r="N51">
        <v>0</v>
      </c>
      <c r="O51">
        <v>0</v>
      </c>
      <c r="P51">
        <v>0</v>
      </c>
      <c r="Q51">
        <v>0</v>
      </c>
      <c r="R51">
        <v>0</v>
      </c>
      <c r="S51" s="6">
        <f t="shared" si="23"/>
        <v>0</v>
      </c>
    </row>
    <row r="52" spans="1:19" x14ac:dyDescent="0.35">
      <c r="A52" t="s">
        <v>54</v>
      </c>
      <c r="B52">
        <v>0</v>
      </c>
      <c r="C52">
        <v>0</v>
      </c>
      <c r="D52">
        <v>0</v>
      </c>
      <c r="E52">
        <v>0</v>
      </c>
      <c r="F52">
        <v>0</v>
      </c>
      <c r="G52">
        <v>5</v>
      </c>
      <c r="H52">
        <v>0</v>
      </c>
      <c r="I52" s="6">
        <f t="shared" si="22"/>
        <v>5</v>
      </c>
      <c r="K52" t="s">
        <v>54</v>
      </c>
      <c r="L52">
        <v>0</v>
      </c>
      <c r="M52">
        <v>0</v>
      </c>
      <c r="N52">
        <v>0</v>
      </c>
      <c r="O52">
        <v>0</v>
      </c>
      <c r="P52">
        <v>0</v>
      </c>
      <c r="Q52">
        <v>0</v>
      </c>
      <c r="R52">
        <v>0</v>
      </c>
      <c r="S52" s="6">
        <f t="shared" si="23"/>
        <v>0</v>
      </c>
    </row>
    <row r="53" spans="1:19" x14ac:dyDescent="0.35">
      <c r="B53" s="6">
        <f t="shared" ref="B53:H53" si="24">SUM(B47:B52)</f>
        <v>10</v>
      </c>
      <c r="C53" s="6">
        <f t="shared" si="24"/>
        <v>41</v>
      </c>
      <c r="D53" s="6">
        <f t="shared" si="24"/>
        <v>0</v>
      </c>
      <c r="E53" s="6">
        <f t="shared" si="24"/>
        <v>0</v>
      </c>
      <c r="F53" s="6">
        <f t="shared" si="24"/>
        <v>18</v>
      </c>
      <c r="G53" s="6">
        <f t="shared" si="24"/>
        <v>15</v>
      </c>
      <c r="H53" s="6">
        <f t="shared" si="24"/>
        <v>2</v>
      </c>
      <c r="I53" s="6">
        <f t="shared" si="22"/>
        <v>86</v>
      </c>
      <c r="L53" s="6">
        <f t="shared" ref="L53:R53" si="25">SUM(L47:L52)</f>
        <v>32</v>
      </c>
      <c r="M53" s="6">
        <f t="shared" si="25"/>
        <v>73</v>
      </c>
      <c r="N53" s="6">
        <f t="shared" si="25"/>
        <v>0</v>
      </c>
      <c r="O53" s="6">
        <f t="shared" si="25"/>
        <v>0</v>
      </c>
      <c r="P53" s="6">
        <f t="shared" si="25"/>
        <v>18</v>
      </c>
      <c r="Q53" s="6">
        <f t="shared" si="25"/>
        <v>12</v>
      </c>
      <c r="R53" s="6">
        <f t="shared" si="25"/>
        <v>2</v>
      </c>
      <c r="S53" s="6">
        <f t="shared" si="23"/>
        <v>137</v>
      </c>
    </row>
    <row r="55" spans="1:19" x14ac:dyDescent="0.35">
      <c r="I55" s="1">
        <f>I22+I32+I42+I53</f>
        <v>632</v>
      </c>
      <c r="S55" s="1">
        <f>S22+S32+S42+S53</f>
        <v>619</v>
      </c>
    </row>
  </sheetData>
  <mergeCells count="2">
    <mergeCell ref="A1:K1"/>
    <mergeCell ref="U4:V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9A79A-E6EF-4AEB-B929-8157603D08FE}">
  <dimension ref="A1:AC50"/>
  <sheetViews>
    <sheetView topLeftCell="A31" workbookViewId="0">
      <selection activeCell="AE8" sqref="AE8"/>
    </sheetView>
  </sheetViews>
  <sheetFormatPr defaultRowHeight="15.5" x14ac:dyDescent="0.35"/>
  <cols>
    <col min="1" max="1" width="19.3046875" bestFit="1" customWidth="1"/>
    <col min="2" max="3" width="4.3046875" bestFit="1" customWidth="1"/>
    <col min="4" max="4" width="4.3046875" customWidth="1"/>
    <col min="5" max="8" width="4.4609375" bestFit="1" customWidth="1"/>
    <col min="9" max="9" width="8.69140625" customWidth="1"/>
    <col min="11" max="11" width="18.765625" bestFit="1" customWidth="1"/>
    <col min="12" max="13" width="4.3046875" bestFit="1" customWidth="1"/>
    <col min="14" max="14" width="4.3046875" customWidth="1"/>
    <col min="15" max="18" width="4.4609375" bestFit="1" customWidth="1"/>
    <col min="21" max="21" width="17" bestFit="1" customWidth="1"/>
    <col min="22" max="23" width="4.3046875" customWidth="1"/>
    <col min="24" max="24" width="4.3046875" bestFit="1" customWidth="1"/>
    <col min="25" max="28" width="4.4609375" bestFit="1" customWidth="1"/>
  </cols>
  <sheetData>
    <row r="1" spans="1:29" ht="23" x14ac:dyDescent="0.5">
      <c r="A1" s="17" t="s">
        <v>0</v>
      </c>
      <c r="B1" s="17"/>
      <c r="C1" s="17"/>
      <c r="D1" s="17"/>
      <c r="E1" s="17"/>
      <c r="F1" s="17"/>
      <c r="G1" s="17"/>
      <c r="H1" s="17"/>
      <c r="I1" s="17"/>
      <c r="J1" s="17"/>
      <c r="K1" s="17"/>
    </row>
    <row r="2" spans="1:29" ht="18" x14ac:dyDescent="0.4">
      <c r="A2" s="3" t="s">
        <v>63</v>
      </c>
    </row>
    <row r="4" spans="1:29" x14ac:dyDescent="0.35">
      <c r="A4" s="4" t="s">
        <v>14</v>
      </c>
      <c r="K4" s="4" t="s">
        <v>15</v>
      </c>
      <c r="U4" s="18" t="s">
        <v>52</v>
      </c>
      <c r="V4" s="18"/>
    </row>
    <row r="5" spans="1:29" x14ac:dyDescent="0.35">
      <c r="B5" t="s">
        <v>18</v>
      </c>
      <c r="C5" t="s">
        <v>19</v>
      </c>
      <c r="D5" t="s">
        <v>20</v>
      </c>
      <c r="E5" t="s">
        <v>21</v>
      </c>
      <c r="F5" t="s">
        <v>22</v>
      </c>
      <c r="G5" t="s">
        <v>23</v>
      </c>
      <c r="H5" t="s">
        <v>24</v>
      </c>
      <c r="L5" t="s">
        <v>18</v>
      </c>
      <c r="M5" t="s">
        <v>19</v>
      </c>
      <c r="N5" t="s">
        <v>20</v>
      </c>
      <c r="O5" t="s">
        <v>21</v>
      </c>
      <c r="P5" t="s">
        <v>22</v>
      </c>
      <c r="Q5" t="s">
        <v>23</v>
      </c>
      <c r="R5" t="s">
        <v>24</v>
      </c>
      <c r="U5" t="s">
        <v>64</v>
      </c>
      <c r="V5" t="s">
        <v>18</v>
      </c>
      <c r="W5" t="s">
        <v>19</v>
      </c>
      <c r="X5" t="s">
        <v>20</v>
      </c>
      <c r="Y5" t="s">
        <v>21</v>
      </c>
      <c r="Z5" t="s">
        <v>22</v>
      </c>
      <c r="AA5" t="s">
        <v>23</v>
      </c>
      <c r="AB5" t="s">
        <v>24</v>
      </c>
    </row>
    <row r="6" spans="1:29" x14ac:dyDescent="0.35">
      <c r="A6" t="s">
        <v>26</v>
      </c>
      <c r="B6">
        <f t="shared" ref="B6:H8" si="0">B15+B24+B33+B43</f>
        <v>67</v>
      </c>
      <c r="C6">
        <f t="shared" si="0"/>
        <v>91</v>
      </c>
      <c r="D6">
        <f t="shared" si="0"/>
        <v>0</v>
      </c>
      <c r="E6">
        <f t="shared" si="0"/>
        <v>4</v>
      </c>
      <c r="F6">
        <f t="shared" si="0"/>
        <v>71</v>
      </c>
      <c r="G6">
        <f t="shared" si="0"/>
        <v>37</v>
      </c>
      <c r="H6">
        <f t="shared" si="0"/>
        <v>21</v>
      </c>
      <c r="I6" s="6">
        <f t="shared" ref="I6:I11" si="1">SUM(B6:H6)</f>
        <v>291</v>
      </c>
      <c r="K6" t="s">
        <v>26</v>
      </c>
      <c r="L6">
        <f t="shared" ref="L6:R8" si="2">L15+L24+L33+L43</f>
        <v>47</v>
      </c>
      <c r="M6">
        <f t="shared" si="2"/>
        <v>47</v>
      </c>
      <c r="N6">
        <f t="shared" si="2"/>
        <v>0</v>
      </c>
      <c r="O6">
        <f t="shared" si="2"/>
        <v>0</v>
      </c>
      <c r="P6">
        <f t="shared" si="2"/>
        <v>48</v>
      </c>
      <c r="Q6">
        <f t="shared" si="2"/>
        <v>27</v>
      </c>
      <c r="R6">
        <f t="shared" si="2"/>
        <v>10</v>
      </c>
      <c r="S6" s="6">
        <f t="shared" ref="S6:S11" si="3">SUM(L6:R6)</f>
        <v>179</v>
      </c>
      <c r="U6" t="s">
        <v>26</v>
      </c>
      <c r="V6">
        <v>86</v>
      </c>
      <c r="W6">
        <v>115</v>
      </c>
      <c r="X6">
        <v>1</v>
      </c>
      <c r="Y6">
        <v>4</v>
      </c>
      <c r="Z6">
        <v>50</v>
      </c>
      <c r="AA6">
        <v>32</v>
      </c>
      <c r="AB6">
        <v>21</v>
      </c>
      <c r="AC6" s="6">
        <f>SUM(V6:AB6)</f>
        <v>309</v>
      </c>
    </row>
    <row r="7" spans="1:29" x14ac:dyDescent="0.35">
      <c r="A7" t="s">
        <v>28</v>
      </c>
      <c r="B7">
        <f t="shared" si="0"/>
        <v>20</v>
      </c>
      <c r="C7">
        <f t="shared" si="0"/>
        <v>37</v>
      </c>
      <c r="D7">
        <f t="shared" si="0"/>
        <v>0</v>
      </c>
      <c r="E7">
        <f t="shared" si="0"/>
        <v>0</v>
      </c>
      <c r="F7">
        <f t="shared" si="0"/>
        <v>27</v>
      </c>
      <c r="G7">
        <f t="shared" si="0"/>
        <v>46</v>
      </c>
      <c r="H7">
        <f t="shared" si="0"/>
        <v>8</v>
      </c>
      <c r="I7" s="6">
        <f t="shared" si="1"/>
        <v>138</v>
      </c>
      <c r="K7" t="s">
        <v>28</v>
      </c>
      <c r="L7">
        <f t="shared" si="2"/>
        <v>22</v>
      </c>
      <c r="M7">
        <f t="shared" si="2"/>
        <v>36</v>
      </c>
      <c r="N7">
        <f t="shared" si="2"/>
        <v>0</v>
      </c>
      <c r="O7">
        <f t="shared" si="2"/>
        <v>0</v>
      </c>
      <c r="P7">
        <f t="shared" si="2"/>
        <v>24</v>
      </c>
      <c r="Q7">
        <f t="shared" si="2"/>
        <v>41</v>
      </c>
      <c r="R7">
        <f t="shared" si="2"/>
        <v>9</v>
      </c>
      <c r="S7" s="6">
        <f t="shared" si="3"/>
        <v>132</v>
      </c>
      <c r="U7" t="s">
        <v>28</v>
      </c>
      <c r="V7">
        <v>49</v>
      </c>
      <c r="W7">
        <v>90</v>
      </c>
      <c r="X7">
        <v>1</v>
      </c>
      <c r="Y7">
        <v>0</v>
      </c>
      <c r="Z7">
        <v>9</v>
      </c>
      <c r="AA7">
        <v>34</v>
      </c>
      <c r="AB7">
        <v>3</v>
      </c>
      <c r="AC7" s="6">
        <f>SUM(V7:AB7)</f>
        <v>186</v>
      </c>
    </row>
    <row r="8" spans="1:29" x14ac:dyDescent="0.35">
      <c r="A8" t="s">
        <v>27</v>
      </c>
      <c r="B8">
        <f t="shared" si="0"/>
        <v>12</v>
      </c>
      <c r="C8">
        <f t="shared" si="0"/>
        <v>45</v>
      </c>
      <c r="D8">
        <f t="shared" si="0"/>
        <v>0</v>
      </c>
      <c r="E8">
        <f t="shared" si="0"/>
        <v>0</v>
      </c>
      <c r="F8">
        <f t="shared" si="0"/>
        <v>7</v>
      </c>
      <c r="G8">
        <f t="shared" si="0"/>
        <v>13</v>
      </c>
      <c r="H8">
        <f t="shared" si="0"/>
        <v>3</v>
      </c>
      <c r="I8" s="6">
        <f t="shared" si="1"/>
        <v>80</v>
      </c>
      <c r="K8" t="s">
        <v>27</v>
      </c>
      <c r="L8">
        <f t="shared" si="2"/>
        <v>14</v>
      </c>
      <c r="M8">
        <f t="shared" si="2"/>
        <v>31</v>
      </c>
      <c r="N8">
        <f t="shared" si="2"/>
        <v>0</v>
      </c>
      <c r="O8">
        <f t="shared" si="2"/>
        <v>0</v>
      </c>
      <c r="P8">
        <f t="shared" si="2"/>
        <v>0</v>
      </c>
      <c r="Q8">
        <f t="shared" si="2"/>
        <v>10</v>
      </c>
      <c r="R8">
        <f t="shared" si="2"/>
        <v>5</v>
      </c>
      <c r="S8" s="6">
        <f t="shared" si="3"/>
        <v>60</v>
      </c>
      <c r="U8" t="s">
        <v>27</v>
      </c>
      <c r="V8">
        <v>11</v>
      </c>
      <c r="W8">
        <v>38</v>
      </c>
      <c r="X8">
        <v>0</v>
      </c>
      <c r="Y8">
        <v>0</v>
      </c>
      <c r="Z8">
        <v>7</v>
      </c>
      <c r="AA8">
        <v>13</v>
      </c>
      <c r="AB8">
        <v>3</v>
      </c>
      <c r="AC8" s="6">
        <f>SUM(V8:AB8)</f>
        <v>72</v>
      </c>
    </row>
    <row r="9" spans="1:29" x14ac:dyDescent="0.35">
      <c r="A9" t="s">
        <v>29</v>
      </c>
      <c r="B9">
        <f>B18+B27+B36+B46</f>
        <v>14</v>
      </c>
      <c r="C9">
        <f t="shared" ref="C9:H9" si="4">C18+C27+C36+C46</f>
        <v>14</v>
      </c>
      <c r="D9">
        <f t="shared" si="4"/>
        <v>1</v>
      </c>
      <c r="E9">
        <f t="shared" si="4"/>
        <v>0</v>
      </c>
      <c r="F9">
        <f t="shared" si="4"/>
        <v>0</v>
      </c>
      <c r="G9">
        <f t="shared" si="4"/>
        <v>0</v>
      </c>
      <c r="H9">
        <f t="shared" si="4"/>
        <v>0</v>
      </c>
      <c r="I9" s="6">
        <f t="shared" si="1"/>
        <v>29</v>
      </c>
      <c r="K9" t="s">
        <v>29</v>
      </c>
      <c r="L9">
        <f>L18+L27+L36+L46</f>
        <v>0</v>
      </c>
      <c r="M9">
        <f t="shared" ref="M9:R9" si="5">M18+M27+M36+M46</f>
        <v>0</v>
      </c>
      <c r="N9">
        <f t="shared" si="5"/>
        <v>0</v>
      </c>
      <c r="O9">
        <f t="shared" si="5"/>
        <v>0</v>
      </c>
      <c r="P9">
        <f t="shared" si="5"/>
        <v>0</v>
      </c>
      <c r="Q9">
        <f t="shared" si="5"/>
        <v>0</v>
      </c>
      <c r="R9">
        <f t="shared" si="5"/>
        <v>0</v>
      </c>
      <c r="S9" s="6">
        <f t="shared" si="3"/>
        <v>0</v>
      </c>
      <c r="AC9" s="6"/>
    </row>
    <row r="10" spans="1:29" x14ac:dyDescent="0.35">
      <c r="A10" t="s">
        <v>54</v>
      </c>
      <c r="B10">
        <f>B19+B28+B37+B47</f>
        <v>1</v>
      </c>
      <c r="C10">
        <f t="shared" ref="C10:H10" si="6">C19+C28+C37+C47</f>
        <v>6</v>
      </c>
      <c r="D10">
        <f t="shared" si="6"/>
        <v>0</v>
      </c>
      <c r="E10">
        <f t="shared" si="6"/>
        <v>0</v>
      </c>
      <c r="F10">
        <f t="shared" si="6"/>
        <v>9</v>
      </c>
      <c r="G10">
        <f t="shared" si="6"/>
        <v>3</v>
      </c>
      <c r="H10">
        <f t="shared" si="6"/>
        <v>2</v>
      </c>
      <c r="I10" s="6">
        <f t="shared" si="1"/>
        <v>21</v>
      </c>
      <c r="K10" t="s">
        <v>54</v>
      </c>
      <c r="L10">
        <f>L19+L28+L37+L47</f>
        <v>13</v>
      </c>
      <c r="M10">
        <f t="shared" ref="M10:R10" si="7">M19+M28+M37+M47</f>
        <v>8</v>
      </c>
      <c r="N10">
        <f t="shared" si="7"/>
        <v>0</v>
      </c>
      <c r="O10">
        <f t="shared" si="7"/>
        <v>0</v>
      </c>
      <c r="P10">
        <f t="shared" si="7"/>
        <v>14</v>
      </c>
      <c r="Q10">
        <f t="shared" si="7"/>
        <v>3</v>
      </c>
      <c r="R10">
        <f t="shared" si="7"/>
        <v>1</v>
      </c>
      <c r="S10" s="6">
        <f t="shared" si="3"/>
        <v>39</v>
      </c>
      <c r="U10" t="s">
        <v>54</v>
      </c>
      <c r="V10">
        <v>6</v>
      </c>
      <c r="W10">
        <v>13</v>
      </c>
      <c r="X10">
        <v>0</v>
      </c>
      <c r="Y10">
        <v>0</v>
      </c>
      <c r="Z10">
        <v>18</v>
      </c>
      <c r="AA10">
        <v>8</v>
      </c>
      <c r="AB10">
        <v>2</v>
      </c>
      <c r="AC10" s="6">
        <f>SUM(V10:AB10)</f>
        <v>47</v>
      </c>
    </row>
    <row r="11" spans="1:29" x14ac:dyDescent="0.35">
      <c r="B11" s="6">
        <f t="shared" ref="B11:H11" si="8">SUM(B6:B10)</f>
        <v>114</v>
      </c>
      <c r="C11" s="6">
        <f t="shared" si="8"/>
        <v>193</v>
      </c>
      <c r="D11" s="6">
        <f t="shared" si="8"/>
        <v>1</v>
      </c>
      <c r="E11" s="6">
        <f t="shared" si="8"/>
        <v>4</v>
      </c>
      <c r="F11" s="6">
        <f t="shared" si="8"/>
        <v>114</v>
      </c>
      <c r="G11" s="6">
        <f t="shared" si="8"/>
        <v>99</v>
      </c>
      <c r="H11" s="6">
        <f t="shared" si="8"/>
        <v>34</v>
      </c>
      <c r="I11" s="7">
        <f t="shared" si="1"/>
        <v>559</v>
      </c>
      <c r="L11" s="6">
        <f t="shared" ref="L11:R11" si="9">SUM(L6:L10)</f>
        <v>96</v>
      </c>
      <c r="M11" s="6">
        <f t="shared" si="9"/>
        <v>122</v>
      </c>
      <c r="N11" s="6">
        <f t="shared" si="9"/>
        <v>0</v>
      </c>
      <c r="O11" s="6">
        <f t="shared" si="9"/>
        <v>0</v>
      </c>
      <c r="P11" s="6">
        <f t="shared" si="9"/>
        <v>86</v>
      </c>
      <c r="Q11" s="6">
        <f t="shared" si="9"/>
        <v>81</v>
      </c>
      <c r="R11" s="6">
        <f t="shared" si="9"/>
        <v>25</v>
      </c>
      <c r="S11" s="7">
        <f t="shared" si="3"/>
        <v>410</v>
      </c>
      <c r="V11" s="6">
        <f t="shared" ref="V11:AB11" si="10">SUM(V6:V10)</f>
        <v>152</v>
      </c>
      <c r="W11" s="6">
        <f t="shared" si="10"/>
        <v>256</v>
      </c>
      <c r="X11" s="6">
        <f t="shared" si="10"/>
        <v>2</v>
      </c>
      <c r="Y11" s="6">
        <f t="shared" si="10"/>
        <v>4</v>
      </c>
      <c r="Z11" s="6">
        <f t="shared" si="10"/>
        <v>84</v>
      </c>
      <c r="AA11" s="6">
        <f t="shared" si="10"/>
        <v>87</v>
      </c>
      <c r="AB11" s="6">
        <f t="shared" si="10"/>
        <v>29</v>
      </c>
      <c r="AC11" s="7">
        <f>SUM(V11:AB11)</f>
        <v>614</v>
      </c>
    </row>
    <row r="13" spans="1:29" x14ac:dyDescent="0.35">
      <c r="A13" t="s">
        <v>55</v>
      </c>
      <c r="K13" t="s">
        <v>55</v>
      </c>
    </row>
    <row r="14" spans="1:29" x14ac:dyDescent="0.35">
      <c r="B14" t="s">
        <v>18</v>
      </c>
      <c r="C14" t="s">
        <v>19</v>
      </c>
      <c r="D14" t="s">
        <v>20</v>
      </c>
      <c r="E14" t="s">
        <v>21</v>
      </c>
      <c r="F14" t="s">
        <v>22</v>
      </c>
      <c r="G14" t="s">
        <v>23</v>
      </c>
      <c r="H14" t="s">
        <v>24</v>
      </c>
      <c r="L14" t="s">
        <v>18</v>
      </c>
      <c r="M14" t="s">
        <v>19</v>
      </c>
      <c r="N14" t="s">
        <v>20</v>
      </c>
      <c r="O14" t="s">
        <v>21</v>
      </c>
      <c r="P14" t="s">
        <v>22</v>
      </c>
      <c r="Q14" t="s">
        <v>23</v>
      </c>
      <c r="R14" t="s">
        <v>24</v>
      </c>
    </row>
    <row r="15" spans="1:29" x14ac:dyDescent="0.35">
      <c r="A15" t="s">
        <v>26</v>
      </c>
      <c r="B15">
        <v>7</v>
      </c>
      <c r="C15">
        <v>17</v>
      </c>
      <c r="D15">
        <v>0</v>
      </c>
      <c r="E15">
        <v>0</v>
      </c>
      <c r="F15">
        <v>17</v>
      </c>
      <c r="G15">
        <v>6</v>
      </c>
      <c r="H15">
        <v>4</v>
      </c>
      <c r="I15" s="6">
        <f t="shared" ref="I15:I20" si="11">SUM(B15:H15)</f>
        <v>51</v>
      </c>
      <c r="K15" t="s">
        <v>26</v>
      </c>
      <c r="L15">
        <v>16</v>
      </c>
      <c r="M15">
        <v>7</v>
      </c>
      <c r="N15">
        <v>0</v>
      </c>
      <c r="O15">
        <v>0</v>
      </c>
      <c r="P15">
        <v>5</v>
      </c>
      <c r="Q15">
        <v>6</v>
      </c>
      <c r="R15">
        <v>2</v>
      </c>
      <c r="S15" s="6">
        <f t="shared" ref="S15:S20" si="12">SUM(L15:R15)</f>
        <v>36</v>
      </c>
    </row>
    <row r="16" spans="1:29" x14ac:dyDescent="0.35">
      <c r="A16" t="s">
        <v>28</v>
      </c>
      <c r="B16">
        <v>10</v>
      </c>
      <c r="C16">
        <v>11</v>
      </c>
      <c r="D16">
        <v>0</v>
      </c>
      <c r="E16">
        <v>0</v>
      </c>
      <c r="F16">
        <v>5</v>
      </c>
      <c r="G16">
        <v>11</v>
      </c>
      <c r="H16">
        <v>3</v>
      </c>
      <c r="I16" s="6">
        <f t="shared" si="11"/>
        <v>40</v>
      </c>
      <c r="K16" t="s">
        <v>28</v>
      </c>
      <c r="L16">
        <v>7</v>
      </c>
      <c r="M16">
        <v>17</v>
      </c>
      <c r="N16">
        <v>0</v>
      </c>
      <c r="O16">
        <v>0</v>
      </c>
      <c r="P16">
        <v>10</v>
      </c>
      <c r="Q16">
        <v>8</v>
      </c>
      <c r="R16">
        <v>2</v>
      </c>
      <c r="S16" s="6">
        <f t="shared" si="12"/>
        <v>44</v>
      </c>
    </row>
    <row r="17" spans="1:19" x14ac:dyDescent="0.35">
      <c r="A17" t="s">
        <v>27</v>
      </c>
      <c r="B17">
        <v>6</v>
      </c>
      <c r="C17">
        <v>7</v>
      </c>
      <c r="D17">
        <v>0</v>
      </c>
      <c r="E17">
        <v>0</v>
      </c>
      <c r="F17">
        <v>3</v>
      </c>
      <c r="G17">
        <v>0</v>
      </c>
      <c r="H17">
        <v>0</v>
      </c>
      <c r="I17" s="6">
        <f t="shared" si="11"/>
        <v>16</v>
      </c>
      <c r="K17" t="s">
        <v>27</v>
      </c>
      <c r="L17">
        <v>0</v>
      </c>
      <c r="M17">
        <v>0</v>
      </c>
      <c r="N17">
        <v>0</v>
      </c>
      <c r="O17">
        <v>0</v>
      </c>
      <c r="P17">
        <v>0</v>
      </c>
      <c r="Q17">
        <v>8</v>
      </c>
      <c r="R17">
        <v>2</v>
      </c>
      <c r="S17" s="6">
        <f t="shared" si="12"/>
        <v>10</v>
      </c>
    </row>
    <row r="18" spans="1:19" x14ac:dyDescent="0.35">
      <c r="A18" t="s">
        <v>65</v>
      </c>
      <c r="B18">
        <v>14</v>
      </c>
      <c r="C18">
        <v>14</v>
      </c>
      <c r="D18">
        <v>1</v>
      </c>
      <c r="E18">
        <v>0</v>
      </c>
      <c r="F18">
        <v>0</v>
      </c>
      <c r="G18">
        <v>0</v>
      </c>
      <c r="H18">
        <v>0</v>
      </c>
      <c r="I18" s="6">
        <f t="shared" si="11"/>
        <v>29</v>
      </c>
      <c r="K18" t="s">
        <v>29</v>
      </c>
      <c r="L18">
        <v>0</v>
      </c>
      <c r="M18">
        <v>0</v>
      </c>
      <c r="N18">
        <v>0</v>
      </c>
      <c r="O18">
        <v>0</v>
      </c>
      <c r="P18">
        <v>0</v>
      </c>
      <c r="Q18">
        <v>0</v>
      </c>
      <c r="R18">
        <v>0</v>
      </c>
      <c r="S18" s="6">
        <f t="shared" si="12"/>
        <v>0</v>
      </c>
    </row>
    <row r="19" spans="1:19" x14ac:dyDescent="0.35">
      <c r="A19" t="s">
        <v>54</v>
      </c>
      <c r="B19">
        <v>0</v>
      </c>
      <c r="C19">
        <v>0</v>
      </c>
      <c r="D19">
        <v>0</v>
      </c>
      <c r="E19">
        <v>0</v>
      </c>
      <c r="F19">
        <v>0</v>
      </c>
      <c r="G19">
        <v>0</v>
      </c>
      <c r="H19">
        <v>0</v>
      </c>
      <c r="I19" s="6">
        <f t="shared" si="11"/>
        <v>0</v>
      </c>
      <c r="K19" t="s">
        <v>54</v>
      </c>
      <c r="L19">
        <v>2</v>
      </c>
      <c r="M19">
        <v>2</v>
      </c>
      <c r="N19">
        <v>0</v>
      </c>
      <c r="O19">
        <v>0</v>
      </c>
      <c r="P19">
        <v>6</v>
      </c>
      <c r="Q19">
        <v>1</v>
      </c>
      <c r="R19">
        <v>0</v>
      </c>
      <c r="S19" s="6">
        <f t="shared" si="12"/>
        <v>11</v>
      </c>
    </row>
    <row r="20" spans="1:19" x14ac:dyDescent="0.35">
      <c r="B20" s="6">
        <f t="shared" ref="B20:H20" si="13">SUM(B15:B19)</f>
        <v>37</v>
      </c>
      <c r="C20" s="6">
        <f t="shared" si="13"/>
        <v>49</v>
      </c>
      <c r="D20" s="6">
        <f t="shared" si="13"/>
        <v>1</v>
      </c>
      <c r="E20" s="6">
        <f t="shared" si="13"/>
        <v>0</v>
      </c>
      <c r="F20" s="6">
        <f t="shared" si="13"/>
        <v>25</v>
      </c>
      <c r="G20" s="6">
        <f t="shared" si="13"/>
        <v>17</v>
      </c>
      <c r="H20" s="8">
        <f t="shared" si="13"/>
        <v>7</v>
      </c>
      <c r="I20" s="6">
        <f t="shared" si="11"/>
        <v>136</v>
      </c>
      <c r="L20" s="6">
        <f t="shared" ref="L20:R20" si="14">SUM(L15:L19)</f>
        <v>25</v>
      </c>
      <c r="M20" s="6">
        <f t="shared" si="14"/>
        <v>26</v>
      </c>
      <c r="N20" s="6">
        <f t="shared" si="14"/>
        <v>0</v>
      </c>
      <c r="O20" s="6">
        <f t="shared" si="14"/>
        <v>0</v>
      </c>
      <c r="P20" s="6">
        <f t="shared" si="14"/>
        <v>21</v>
      </c>
      <c r="Q20" s="6">
        <f t="shared" si="14"/>
        <v>23</v>
      </c>
      <c r="R20" s="6">
        <f t="shared" si="14"/>
        <v>6</v>
      </c>
      <c r="S20" s="6">
        <f t="shared" si="12"/>
        <v>101</v>
      </c>
    </row>
    <row r="22" spans="1:19" x14ac:dyDescent="0.35">
      <c r="A22" t="s">
        <v>56</v>
      </c>
      <c r="K22" t="s">
        <v>56</v>
      </c>
    </row>
    <row r="23" spans="1:19" x14ac:dyDescent="0.35">
      <c r="B23" t="s">
        <v>18</v>
      </c>
      <c r="C23" t="s">
        <v>19</v>
      </c>
      <c r="D23" t="s">
        <v>20</v>
      </c>
      <c r="E23" t="s">
        <v>21</v>
      </c>
      <c r="F23" t="s">
        <v>22</v>
      </c>
      <c r="G23" t="s">
        <v>23</v>
      </c>
      <c r="H23" t="s">
        <v>24</v>
      </c>
      <c r="L23" t="s">
        <v>18</v>
      </c>
      <c r="M23" t="s">
        <v>19</v>
      </c>
      <c r="N23" t="s">
        <v>20</v>
      </c>
      <c r="O23" t="s">
        <v>21</v>
      </c>
      <c r="P23" t="s">
        <v>22</v>
      </c>
      <c r="Q23" t="s">
        <v>23</v>
      </c>
      <c r="R23" t="s">
        <v>24</v>
      </c>
    </row>
    <row r="24" spans="1:19" x14ac:dyDescent="0.35">
      <c r="A24" t="s">
        <v>26</v>
      </c>
      <c r="B24">
        <v>33</v>
      </c>
      <c r="C24">
        <v>45</v>
      </c>
      <c r="D24">
        <v>0</v>
      </c>
      <c r="E24">
        <v>0</v>
      </c>
      <c r="F24">
        <v>29</v>
      </c>
      <c r="G24">
        <v>11</v>
      </c>
      <c r="H24">
        <v>6</v>
      </c>
      <c r="I24" s="6">
        <f t="shared" ref="I24:I29" si="15">SUM(B24:H24)</f>
        <v>124</v>
      </c>
      <c r="K24" t="s">
        <v>26</v>
      </c>
      <c r="L24">
        <v>7</v>
      </c>
      <c r="M24">
        <v>6</v>
      </c>
      <c r="N24">
        <v>0</v>
      </c>
      <c r="O24">
        <v>0</v>
      </c>
      <c r="P24">
        <v>10</v>
      </c>
      <c r="Q24">
        <v>10</v>
      </c>
      <c r="R24">
        <v>2</v>
      </c>
      <c r="S24" s="6">
        <f t="shared" ref="S24:S29" si="16">SUM(L24:R24)</f>
        <v>35</v>
      </c>
    </row>
    <row r="25" spans="1:19" x14ac:dyDescent="0.35">
      <c r="A25" t="s">
        <v>28</v>
      </c>
      <c r="B25">
        <v>0</v>
      </c>
      <c r="C25">
        <v>12</v>
      </c>
      <c r="D25">
        <v>0</v>
      </c>
      <c r="E25">
        <v>0</v>
      </c>
      <c r="F25">
        <v>5</v>
      </c>
      <c r="G25">
        <v>10</v>
      </c>
      <c r="H25">
        <v>2</v>
      </c>
      <c r="I25" s="6">
        <f t="shared" si="15"/>
        <v>29</v>
      </c>
      <c r="K25" t="s">
        <v>28</v>
      </c>
      <c r="L25">
        <v>4</v>
      </c>
      <c r="M25">
        <v>8</v>
      </c>
      <c r="N25">
        <v>0</v>
      </c>
      <c r="O25">
        <v>0</v>
      </c>
      <c r="P25">
        <v>5</v>
      </c>
      <c r="Q25">
        <v>7</v>
      </c>
      <c r="R25">
        <v>1</v>
      </c>
      <c r="S25" s="6">
        <f t="shared" si="16"/>
        <v>25</v>
      </c>
    </row>
    <row r="26" spans="1:19" x14ac:dyDescent="0.35">
      <c r="A26" t="s">
        <v>27</v>
      </c>
      <c r="B26">
        <v>0</v>
      </c>
      <c r="C26">
        <v>6</v>
      </c>
      <c r="D26">
        <v>0</v>
      </c>
      <c r="E26">
        <v>0</v>
      </c>
      <c r="F26">
        <v>3</v>
      </c>
      <c r="G26">
        <v>1</v>
      </c>
      <c r="H26">
        <v>1</v>
      </c>
      <c r="I26" s="6">
        <f t="shared" si="15"/>
        <v>11</v>
      </c>
      <c r="K26" t="s">
        <v>27</v>
      </c>
      <c r="L26">
        <v>10</v>
      </c>
      <c r="M26">
        <v>14</v>
      </c>
      <c r="N26">
        <v>0</v>
      </c>
      <c r="O26">
        <v>0</v>
      </c>
      <c r="P26">
        <v>0</v>
      </c>
      <c r="Q26">
        <v>2</v>
      </c>
      <c r="R26">
        <v>1</v>
      </c>
      <c r="S26" s="6">
        <f t="shared" si="16"/>
        <v>27</v>
      </c>
    </row>
    <row r="27" spans="1:19" x14ac:dyDescent="0.35">
      <c r="A27" t="s">
        <v>65</v>
      </c>
      <c r="B27">
        <v>0</v>
      </c>
      <c r="C27">
        <v>0</v>
      </c>
      <c r="D27">
        <v>0</v>
      </c>
      <c r="E27">
        <v>0</v>
      </c>
      <c r="F27">
        <v>0</v>
      </c>
      <c r="G27">
        <v>0</v>
      </c>
      <c r="H27">
        <v>0</v>
      </c>
      <c r="I27" s="6">
        <f t="shared" si="15"/>
        <v>0</v>
      </c>
      <c r="K27" t="s">
        <v>65</v>
      </c>
      <c r="L27">
        <v>0</v>
      </c>
      <c r="M27">
        <v>0</v>
      </c>
      <c r="N27">
        <v>0</v>
      </c>
      <c r="O27">
        <v>0</v>
      </c>
      <c r="P27">
        <v>0</v>
      </c>
      <c r="Q27">
        <v>0</v>
      </c>
      <c r="R27">
        <v>0</v>
      </c>
      <c r="S27" s="6">
        <f t="shared" si="16"/>
        <v>0</v>
      </c>
    </row>
    <row r="28" spans="1:19" x14ac:dyDescent="0.35">
      <c r="A28" t="s">
        <v>54</v>
      </c>
      <c r="B28">
        <v>1</v>
      </c>
      <c r="C28">
        <v>6</v>
      </c>
      <c r="D28">
        <v>0</v>
      </c>
      <c r="E28">
        <v>0</v>
      </c>
      <c r="F28">
        <v>4</v>
      </c>
      <c r="G28">
        <v>0</v>
      </c>
      <c r="H28">
        <v>1</v>
      </c>
      <c r="I28" s="6">
        <f t="shared" si="15"/>
        <v>12</v>
      </c>
      <c r="K28" t="s">
        <v>54</v>
      </c>
      <c r="L28">
        <v>0</v>
      </c>
      <c r="M28">
        <v>0</v>
      </c>
      <c r="N28">
        <v>0</v>
      </c>
      <c r="O28">
        <v>0</v>
      </c>
      <c r="P28">
        <v>6</v>
      </c>
      <c r="Q28">
        <v>1</v>
      </c>
      <c r="R28">
        <v>1</v>
      </c>
      <c r="S28" s="6">
        <f t="shared" si="16"/>
        <v>8</v>
      </c>
    </row>
    <row r="29" spans="1:19" x14ac:dyDescent="0.35">
      <c r="B29" s="6">
        <f t="shared" ref="B29:H29" si="17">SUM(B24:B28)</f>
        <v>34</v>
      </c>
      <c r="C29" s="6">
        <f t="shared" si="17"/>
        <v>69</v>
      </c>
      <c r="D29" s="6">
        <f t="shared" si="17"/>
        <v>0</v>
      </c>
      <c r="E29" s="6">
        <f t="shared" si="17"/>
        <v>0</v>
      </c>
      <c r="F29" s="6">
        <f t="shared" si="17"/>
        <v>41</v>
      </c>
      <c r="G29" s="6">
        <f t="shared" si="17"/>
        <v>22</v>
      </c>
      <c r="H29" s="6">
        <f t="shared" si="17"/>
        <v>10</v>
      </c>
      <c r="I29" s="6">
        <f t="shared" si="15"/>
        <v>176</v>
      </c>
      <c r="L29" s="6">
        <f t="shared" ref="L29:R29" si="18">SUM(L24:L28)</f>
        <v>21</v>
      </c>
      <c r="M29" s="6">
        <f t="shared" si="18"/>
        <v>28</v>
      </c>
      <c r="N29" s="6">
        <f t="shared" si="18"/>
        <v>0</v>
      </c>
      <c r="O29" s="6">
        <f t="shared" si="18"/>
        <v>0</v>
      </c>
      <c r="P29" s="6">
        <f t="shared" si="18"/>
        <v>21</v>
      </c>
      <c r="Q29" s="6">
        <f t="shared" si="18"/>
        <v>20</v>
      </c>
      <c r="R29" s="8">
        <f t="shared" si="18"/>
        <v>5</v>
      </c>
      <c r="S29" s="6">
        <f t="shared" si="16"/>
        <v>95</v>
      </c>
    </row>
    <row r="31" spans="1:19" x14ac:dyDescent="0.35">
      <c r="A31" t="s">
        <v>57</v>
      </c>
      <c r="K31" t="s">
        <v>57</v>
      </c>
    </row>
    <row r="32" spans="1:19" x14ac:dyDescent="0.35">
      <c r="B32" t="s">
        <v>18</v>
      </c>
      <c r="C32" t="s">
        <v>19</v>
      </c>
      <c r="D32" t="s">
        <v>20</v>
      </c>
      <c r="E32" t="s">
        <v>21</v>
      </c>
      <c r="F32" t="s">
        <v>22</v>
      </c>
      <c r="G32" t="s">
        <v>23</v>
      </c>
      <c r="H32" t="s">
        <v>24</v>
      </c>
      <c r="L32" t="s">
        <v>18</v>
      </c>
      <c r="M32" t="s">
        <v>19</v>
      </c>
      <c r="N32" t="s">
        <v>20</v>
      </c>
      <c r="O32" t="s">
        <v>21</v>
      </c>
      <c r="P32" t="s">
        <v>22</v>
      </c>
      <c r="Q32" t="s">
        <v>23</v>
      </c>
      <c r="R32" t="s">
        <v>24</v>
      </c>
    </row>
    <row r="33" spans="1:19" x14ac:dyDescent="0.35">
      <c r="A33" t="s">
        <v>26</v>
      </c>
      <c r="B33">
        <v>7</v>
      </c>
      <c r="C33">
        <v>11</v>
      </c>
      <c r="D33">
        <v>0</v>
      </c>
      <c r="E33">
        <v>2</v>
      </c>
      <c r="F33">
        <v>17</v>
      </c>
      <c r="G33">
        <v>5</v>
      </c>
      <c r="H33">
        <v>3</v>
      </c>
      <c r="I33" s="6">
        <f t="shared" ref="I33:I38" si="19">SUM(B33:H33)</f>
        <v>45</v>
      </c>
      <c r="K33" t="s">
        <v>26</v>
      </c>
      <c r="L33">
        <v>2</v>
      </c>
      <c r="M33">
        <v>4</v>
      </c>
      <c r="N33">
        <v>0</v>
      </c>
      <c r="O33">
        <v>0</v>
      </c>
      <c r="P33">
        <v>17</v>
      </c>
      <c r="Q33">
        <v>8</v>
      </c>
      <c r="R33">
        <v>2</v>
      </c>
      <c r="S33" s="6">
        <f t="shared" ref="S33:S38" si="20">SUM(L33:R33)</f>
        <v>33</v>
      </c>
    </row>
    <row r="34" spans="1:19" x14ac:dyDescent="0.35">
      <c r="A34" t="s">
        <v>28</v>
      </c>
      <c r="B34">
        <v>4</v>
      </c>
      <c r="C34">
        <v>11</v>
      </c>
      <c r="D34">
        <v>0</v>
      </c>
      <c r="E34">
        <v>0</v>
      </c>
      <c r="F34">
        <v>1</v>
      </c>
      <c r="G34">
        <v>9</v>
      </c>
      <c r="H34">
        <v>1</v>
      </c>
      <c r="I34" s="6">
        <f t="shared" si="19"/>
        <v>26</v>
      </c>
      <c r="K34" t="s">
        <v>28</v>
      </c>
      <c r="L34">
        <v>5</v>
      </c>
      <c r="M34">
        <v>5</v>
      </c>
      <c r="N34">
        <v>0</v>
      </c>
      <c r="O34">
        <v>0</v>
      </c>
      <c r="P34">
        <v>2</v>
      </c>
      <c r="Q34">
        <v>18</v>
      </c>
      <c r="R34">
        <v>0</v>
      </c>
      <c r="S34" s="6">
        <f t="shared" si="20"/>
        <v>30</v>
      </c>
    </row>
    <row r="35" spans="1:19" x14ac:dyDescent="0.35">
      <c r="A35" t="s">
        <v>27</v>
      </c>
      <c r="B35">
        <v>2</v>
      </c>
      <c r="C35">
        <v>18</v>
      </c>
      <c r="D35">
        <v>0</v>
      </c>
      <c r="E35">
        <v>0</v>
      </c>
      <c r="F35">
        <v>0</v>
      </c>
      <c r="G35">
        <v>9</v>
      </c>
      <c r="H35">
        <v>0</v>
      </c>
      <c r="I35" s="6">
        <f t="shared" si="19"/>
        <v>29</v>
      </c>
      <c r="K35" t="s">
        <v>27</v>
      </c>
      <c r="L35">
        <v>4</v>
      </c>
      <c r="M35">
        <v>11</v>
      </c>
      <c r="N35">
        <v>0</v>
      </c>
      <c r="O35">
        <v>0</v>
      </c>
      <c r="P35">
        <v>0</v>
      </c>
      <c r="Q35">
        <v>0</v>
      </c>
      <c r="R35">
        <v>2</v>
      </c>
      <c r="S35" s="6">
        <f t="shared" si="20"/>
        <v>17</v>
      </c>
    </row>
    <row r="36" spans="1:19" x14ac:dyDescent="0.35">
      <c r="A36" t="s">
        <v>65</v>
      </c>
      <c r="B36">
        <v>0</v>
      </c>
      <c r="C36">
        <v>0</v>
      </c>
      <c r="D36">
        <v>0</v>
      </c>
      <c r="E36">
        <v>0</v>
      </c>
      <c r="F36">
        <v>0</v>
      </c>
      <c r="G36">
        <v>0</v>
      </c>
      <c r="H36">
        <v>0</v>
      </c>
      <c r="I36" s="6">
        <f t="shared" si="19"/>
        <v>0</v>
      </c>
      <c r="K36" t="s">
        <v>65</v>
      </c>
      <c r="L36">
        <v>0</v>
      </c>
      <c r="M36">
        <v>0</v>
      </c>
      <c r="N36">
        <v>0</v>
      </c>
      <c r="O36">
        <v>0</v>
      </c>
      <c r="P36">
        <v>0</v>
      </c>
      <c r="Q36">
        <v>0</v>
      </c>
      <c r="R36">
        <v>0</v>
      </c>
      <c r="S36" s="6">
        <f t="shared" si="20"/>
        <v>0</v>
      </c>
    </row>
    <row r="37" spans="1:19" x14ac:dyDescent="0.35">
      <c r="A37" t="s">
        <v>54</v>
      </c>
      <c r="B37">
        <v>0</v>
      </c>
      <c r="C37">
        <v>0</v>
      </c>
      <c r="D37">
        <v>0</v>
      </c>
      <c r="E37">
        <v>0</v>
      </c>
      <c r="F37">
        <v>5</v>
      </c>
      <c r="G37">
        <v>0</v>
      </c>
      <c r="H37">
        <v>0</v>
      </c>
      <c r="I37" s="6">
        <f t="shared" si="19"/>
        <v>5</v>
      </c>
      <c r="K37" t="s">
        <v>54</v>
      </c>
      <c r="L37">
        <v>6</v>
      </c>
      <c r="M37">
        <v>0</v>
      </c>
      <c r="N37">
        <v>0</v>
      </c>
      <c r="O37">
        <v>0</v>
      </c>
      <c r="P37">
        <v>2</v>
      </c>
      <c r="Q37">
        <v>1</v>
      </c>
      <c r="R37">
        <v>0</v>
      </c>
      <c r="S37" s="6">
        <f t="shared" si="20"/>
        <v>9</v>
      </c>
    </row>
    <row r="38" spans="1:19" x14ac:dyDescent="0.35">
      <c r="B38" s="6">
        <f t="shared" ref="B38:H38" si="21">SUM(B33:B37)</f>
        <v>13</v>
      </c>
      <c r="C38" s="6">
        <f t="shared" si="21"/>
        <v>40</v>
      </c>
      <c r="D38" s="6">
        <f t="shared" si="21"/>
        <v>0</v>
      </c>
      <c r="E38" s="6">
        <f t="shared" si="21"/>
        <v>2</v>
      </c>
      <c r="F38" s="6">
        <f t="shared" si="21"/>
        <v>23</v>
      </c>
      <c r="G38" s="6">
        <f t="shared" si="21"/>
        <v>23</v>
      </c>
      <c r="H38" s="6">
        <f t="shared" si="21"/>
        <v>4</v>
      </c>
      <c r="I38" s="6">
        <f t="shared" si="19"/>
        <v>105</v>
      </c>
      <c r="L38" s="6">
        <f t="shared" ref="L38:R38" si="22">SUM(L33:L37)</f>
        <v>17</v>
      </c>
      <c r="M38" s="6">
        <f t="shared" si="22"/>
        <v>20</v>
      </c>
      <c r="N38" s="6">
        <f t="shared" si="22"/>
        <v>0</v>
      </c>
      <c r="O38" s="6">
        <f t="shared" si="22"/>
        <v>0</v>
      </c>
      <c r="P38" s="6">
        <f t="shared" si="22"/>
        <v>21</v>
      </c>
      <c r="Q38" s="6">
        <f t="shared" si="22"/>
        <v>27</v>
      </c>
      <c r="R38" s="6">
        <f t="shared" si="22"/>
        <v>4</v>
      </c>
      <c r="S38" s="6">
        <f t="shared" si="20"/>
        <v>89</v>
      </c>
    </row>
    <row r="41" spans="1:19" x14ac:dyDescent="0.35">
      <c r="A41" t="s">
        <v>59</v>
      </c>
      <c r="K41" t="s">
        <v>59</v>
      </c>
    </row>
    <row r="42" spans="1:19" x14ac:dyDescent="0.35">
      <c r="B42" t="s">
        <v>18</v>
      </c>
      <c r="C42" t="s">
        <v>19</v>
      </c>
      <c r="D42" t="s">
        <v>20</v>
      </c>
      <c r="E42" t="s">
        <v>21</v>
      </c>
      <c r="F42" t="s">
        <v>22</v>
      </c>
      <c r="G42" t="s">
        <v>23</v>
      </c>
      <c r="H42" t="s">
        <v>24</v>
      </c>
      <c r="L42" t="s">
        <v>18</v>
      </c>
      <c r="M42" t="s">
        <v>19</v>
      </c>
      <c r="N42" t="s">
        <v>20</v>
      </c>
      <c r="O42" t="s">
        <v>21</v>
      </c>
      <c r="P42" t="s">
        <v>22</v>
      </c>
      <c r="Q42" t="s">
        <v>23</v>
      </c>
      <c r="R42" t="s">
        <v>24</v>
      </c>
    </row>
    <row r="43" spans="1:19" x14ac:dyDescent="0.35">
      <c r="A43" t="s">
        <v>26</v>
      </c>
      <c r="B43">
        <v>20</v>
      </c>
      <c r="C43">
        <v>18</v>
      </c>
      <c r="D43">
        <v>0</v>
      </c>
      <c r="E43">
        <v>2</v>
      </c>
      <c r="F43">
        <v>8</v>
      </c>
      <c r="G43">
        <v>15</v>
      </c>
      <c r="H43">
        <v>8</v>
      </c>
      <c r="I43" s="6">
        <f t="shared" ref="I43:I48" si="23">SUM(B43:H43)</f>
        <v>71</v>
      </c>
      <c r="K43" t="s">
        <v>26</v>
      </c>
      <c r="L43">
        <v>22</v>
      </c>
      <c r="M43">
        <v>30</v>
      </c>
      <c r="N43">
        <v>0</v>
      </c>
      <c r="O43">
        <v>0</v>
      </c>
      <c r="P43">
        <v>16</v>
      </c>
      <c r="Q43">
        <v>3</v>
      </c>
      <c r="R43">
        <v>4</v>
      </c>
      <c r="S43" s="6">
        <f t="shared" ref="S43:S48" si="24">SUM(L43:R43)</f>
        <v>75</v>
      </c>
    </row>
    <row r="44" spans="1:19" x14ac:dyDescent="0.35">
      <c r="A44" t="s">
        <v>28</v>
      </c>
      <c r="B44">
        <v>6</v>
      </c>
      <c r="C44">
        <v>3</v>
      </c>
      <c r="D44">
        <v>0</v>
      </c>
      <c r="E44">
        <v>0</v>
      </c>
      <c r="F44">
        <v>16</v>
      </c>
      <c r="G44">
        <v>16</v>
      </c>
      <c r="H44">
        <v>2</v>
      </c>
      <c r="I44" s="6">
        <f t="shared" si="23"/>
        <v>43</v>
      </c>
      <c r="K44" t="s">
        <v>28</v>
      </c>
      <c r="L44">
        <v>6</v>
      </c>
      <c r="M44">
        <v>6</v>
      </c>
      <c r="N44">
        <v>0</v>
      </c>
      <c r="O44">
        <v>0</v>
      </c>
      <c r="P44">
        <v>7</v>
      </c>
      <c r="Q44">
        <v>8</v>
      </c>
      <c r="R44">
        <v>6</v>
      </c>
      <c r="S44" s="6">
        <f t="shared" si="24"/>
        <v>33</v>
      </c>
    </row>
    <row r="45" spans="1:19" x14ac:dyDescent="0.35">
      <c r="A45" t="s">
        <v>27</v>
      </c>
      <c r="B45">
        <v>4</v>
      </c>
      <c r="C45">
        <v>14</v>
      </c>
      <c r="D45">
        <v>0</v>
      </c>
      <c r="E45">
        <v>0</v>
      </c>
      <c r="F45">
        <v>1</v>
      </c>
      <c r="G45">
        <v>3</v>
      </c>
      <c r="H45">
        <v>2</v>
      </c>
      <c r="I45" s="6">
        <f t="shared" si="23"/>
        <v>24</v>
      </c>
      <c r="K45" t="s">
        <v>27</v>
      </c>
      <c r="L45">
        <v>0</v>
      </c>
      <c r="M45">
        <v>6</v>
      </c>
      <c r="N45">
        <v>0</v>
      </c>
      <c r="O45">
        <v>0</v>
      </c>
      <c r="P45">
        <v>0</v>
      </c>
      <c r="Q45">
        <v>0</v>
      </c>
      <c r="R45">
        <v>0</v>
      </c>
      <c r="S45" s="6">
        <f t="shared" si="24"/>
        <v>6</v>
      </c>
    </row>
    <row r="46" spans="1:19" x14ac:dyDescent="0.35">
      <c r="A46" t="s">
        <v>65</v>
      </c>
      <c r="B46">
        <v>0</v>
      </c>
      <c r="C46">
        <v>0</v>
      </c>
      <c r="D46">
        <v>0</v>
      </c>
      <c r="E46">
        <v>0</v>
      </c>
      <c r="F46">
        <v>0</v>
      </c>
      <c r="G46">
        <v>0</v>
      </c>
      <c r="H46">
        <v>0</v>
      </c>
      <c r="I46" s="6">
        <f t="shared" si="23"/>
        <v>0</v>
      </c>
      <c r="K46" t="s">
        <v>65</v>
      </c>
      <c r="L46">
        <v>0</v>
      </c>
      <c r="M46">
        <v>0</v>
      </c>
      <c r="N46">
        <v>0</v>
      </c>
      <c r="O46">
        <v>0</v>
      </c>
      <c r="P46">
        <v>0</v>
      </c>
      <c r="Q46">
        <v>0</v>
      </c>
      <c r="R46">
        <v>0</v>
      </c>
      <c r="S46" s="6">
        <f t="shared" si="24"/>
        <v>0</v>
      </c>
    </row>
    <row r="47" spans="1:19" x14ac:dyDescent="0.35">
      <c r="A47" t="s">
        <v>54</v>
      </c>
      <c r="B47">
        <v>0</v>
      </c>
      <c r="C47">
        <v>0</v>
      </c>
      <c r="D47">
        <v>0</v>
      </c>
      <c r="E47">
        <v>0</v>
      </c>
      <c r="F47">
        <v>0</v>
      </c>
      <c r="G47">
        <v>3</v>
      </c>
      <c r="H47">
        <v>1</v>
      </c>
      <c r="I47" s="6">
        <f t="shared" si="23"/>
        <v>4</v>
      </c>
      <c r="K47" t="s">
        <v>54</v>
      </c>
      <c r="L47">
        <v>5</v>
      </c>
      <c r="M47">
        <v>6</v>
      </c>
      <c r="N47">
        <v>0</v>
      </c>
      <c r="O47">
        <v>0</v>
      </c>
      <c r="P47">
        <v>0</v>
      </c>
      <c r="Q47">
        <v>0</v>
      </c>
      <c r="R47">
        <v>0</v>
      </c>
      <c r="S47" s="6">
        <f t="shared" si="24"/>
        <v>11</v>
      </c>
    </row>
    <row r="48" spans="1:19" x14ac:dyDescent="0.35">
      <c r="B48" s="6">
        <f t="shared" ref="B48:H48" si="25">SUM(B43:B47)</f>
        <v>30</v>
      </c>
      <c r="C48" s="6">
        <f t="shared" si="25"/>
        <v>35</v>
      </c>
      <c r="D48" s="6">
        <f t="shared" si="25"/>
        <v>0</v>
      </c>
      <c r="E48" s="6">
        <f t="shared" si="25"/>
        <v>2</v>
      </c>
      <c r="F48" s="6">
        <f t="shared" si="25"/>
        <v>25</v>
      </c>
      <c r="G48" s="6">
        <f t="shared" si="25"/>
        <v>37</v>
      </c>
      <c r="H48" s="6">
        <f t="shared" si="25"/>
        <v>13</v>
      </c>
      <c r="I48" s="6">
        <f t="shared" si="23"/>
        <v>142</v>
      </c>
      <c r="L48" s="6">
        <f t="shared" ref="L48:R48" si="26">SUM(L43:L47)</f>
        <v>33</v>
      </c>
      <c r="M48" s="6">
        <f t="shared" si="26"/>
        <v>48</v>
      </c>
      <c r="N48" s="6">
        <f t="shared" si="26"/>
        <v>0</v>
      </c>
      <c r="O48" s="6">
        <f t="shared" si="26"/>
        <v>0</v>
      </c>
      <c r="P48" s="6">
        <f t="shared" si="26"/>
        <v>23</v>
      </c>
      <c r="Q48" s="6">
        <f t="shared" si="26"/>
        <v>11</v>
      </c>
      <c r="R48" s="6">
        <f t="shared" si="26"/>
        <v>10</v>
      </c>
      <c r="S48" s="6">
        <f t="shared" si="24"/>
        <v>125</v>
      </c>
    </row>
    <row r="50" spans="9:19" x14ac:dyDescent="0.35">
      <c r="I50" s="1">
        <f>I20+I29+I38+I48</f>
        <v>559</v>
      </c>
      <c r="S50" s="1">
        <f>S20+S29+S38+S48</f>
        <v>410</v>
      </c>
    </row>
  </sheetData>
  <mergeCells count="2">
    <mergeCell ref="U4:V4"/>
    <mergeCell ref="A1:K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5"/>
  <sheetViews>
    <sheetView topLeftCell="A4" workbookViewId="0">
      <selection activeCell="R40" sqref="R40"/>
    </sheetView>
  </sheetViews>
  <sheetFormatPr defaultRowHeight="15.5" x14ac:dyDescent="0.35"/>
  <cols>
    <col min="1" max="1" width="15.4609375" bestFit="1" customWidth="1"/>
    <col min="2" max="3" width="4.3046875" bestFit="1" customWidth="1"/>
    <col min="4" max="4" width="4.3046875" customWidth="1"/>
    <col min="5" max="7" width="4.4609375" bestFit="1" customWidth="1"/>
    <col min="10" max="10" width="15.4609375" bestFit="1" customWidth="1"/>
    <col min="11" max="12" width="4.3046875" bestFit="1" customWidth="1"/>
    <col min="13" max="15" width="4.4609375" bestFit="1" customWidth="1"/>
    <col min="18" max="18" width="18" bestFit="1" customWidth="1"/>
    <col min="19" max="21" width="4.3046875" bestFit="1" customWidth="1"/>
    <col min="22" max="24" width="4.4609375" bestFit="1" customWidth="1"/>
  </cols>
  <sheetData>
    <row r="1" spans="1:25" ht="23" x14ac:dyDescent="0.5">
      <c r="A1" s="2" t="s">
        <v>0</v>
      </c>
    </row>
    <row r="2" spans="1:25" ht="18" x14ac:dyDescent="0.4">
      <c r="A2" s="3" t="s">
        <v>66</v>
      </c>
    </row>
    <row r="4" spans="1:25" x14ac:dyDescent="0.35">
      <c r="A4" s="4" t="s">
        <v>14</v>
      </c>
      <c r="J4" s="4" t="s">
        <v>15</v>
      </c>
      <c r="R4" s="4" t="s">
        <v>67</v>
      </c>
    </row>
    <row r="5" spans="1:25" x14ac:dyDescent="0.35">
      <c r="B5" t="s">
        <v>18</v>
      </c>
      <c r="C5" t="s">
        <v>19</v>
      </c>
      <c r="D5" t="s">
        <v>20</v>
      </c>
      <c r="E5" t="s">
        <v>22</v>
      </c>
      <c r="F5" t="s">
        <v>23</v>
      </c>
      <c r="G5" t="s">
        <v>24</v>
      </c>
      <c r="K5" t="s">
        <v>18</v>
      </c>
      <c r="L5" t="s">
        <v>19</v>
      </c>
      <c r="M5" t="s">
        <v>22</v>
      </c>
      <c r="N5" t="s">
        <v>23</v>
      </c>
      <c r="O5" t="s">
        <v>24</v>
      </c>
      <c r="R5" t="s">
        <v>68</v>
      </c>
      <c r="S5" t="s">
        <v>18</v>
      </c>
      <c r="T5" t="s">
        <v>19</v>
      </c>
      <c r="U5" t="s">
        <v>20</v>
      </c>
      <c r="V5" t="s">
        <v>22</v>
      </c>
      <c r="W5" t="s">
        <v>23</v>
      </c>
      <c r="X5" t="s">
        <v>24</v>
      </c>
    </row>
    <row r="6" spans="1:25" x14ac:dyDescent="0.35">
      <c r="A6" t="s">
        <v>26</v>
      </c>
      <c r="B6">
        <v>44</v>
      </c>
      <c r="C6">
        <v>37</v>
      </c>
      <c r="D6">
        <v>0</v>
      </c>
      <c r="E6">
        <v>42</v>
      </c>
      <c r="F6">
        <v>26</v>
      </c>
      <c r="G6">
        <v>11</v>
      </c>
      <c r="H6" s="6">
        <f>SUM(B6:G6)</f>
        <v>160</v>
      </c>
      <c r="J6" t="s">
        <v>26</v>
      </c>
      <c r="K6">
        <v>39</v>
      </c>
      <c r="L6">
        <v>27</v>
      </c>
      <c r="M6">
        <v>30</v>
      </c>
      <c r="N6">
        <v>11</v>
      </c>
      <c r="O6">
        <v>3</v>
      </c>
      <c r="P6" s="6">
        <f>SUM(K6:O6)</f>
        <v>110</v>
      </c>
      <c r="R6" t="s">
        <v>26</v>
      </c>
      <c r="S6">
        <v>35</v>
      </c>
      <c r="T6">
        <v>45</v>
      </c>
      <c r="U6">
        <v>0</v>
      </c>
      <c r="V6">
        <v>31</v>
      </c>
      <c r="W6">
        <v>24</v>
      </c>
      <c r="X6">
        <v>11</v>
      </c>
      <c r="Y6" s="6">
        <f>SUM(S6:X6)</f>
        <v>146</v>
      </c>
    </row>
    <row r="7" spans="1:25" x14ac:dyDescent="0.35">
      <c r="A7" t="s">
        <v>28</v>
      </c>
      <c r="B7">
        <v>61</v>
      </c>
      <c r="C7">
        <v>112</v>
      </c>
      <c r="D7">
        <v>1</v>
      </c>
      <c r="E7">
        <v>33</v>
      </c>
      <c r="F7">
        <v>49</v>
      </c>
      <c r="G7">
        <v>3</v>
      </c>
      <c r="H7" s="6">
        <f>SUM(B7:G7)</f>
        <v>259</v>
      </c>
      <c r="J7" t="s">
        <v>28</v>
      </c>
      <c r="K7">
        <v>47</v>
      </c>
      <c r="L7">
        <v>75</v>
      </c>
      <c r="M7">
        <v>28</v>
      </c>
      <c r="N7">
        <v>48</v>
      </c>
      <c r="O7">
        <v>7</v>
      </c>
      <c r="P7" s="6">
        <f>SUM(K7:O7)</f>
        <v>205</v>
      </c>
      <c r="R7" t="s">
        <v>28</v>
      </c>
      <c r="S7">
        <v>51</v>
      </c>
      <c r="T7">
        <v>88</v>
      </c>
      <c r="U7">
        <v>1</v>
      </c>
      <c r="V7">
        <v>19</v>
      </c>
      <c r="W7">
        <v>29</v>
      </c>
      <c r="X7">
        <v>2</v>
      </c>
      <c r="Y7" s="6">
        <f>SUM(S7:X7)</f>
        <v>190</v>
      </c>
    </row>
    <row r="8" spans="1:25" x14ac:dyDescent="0.35">
      <c r="A8" t="s">
        <v>27</v>
      </c>
      <c r="B8">
        <v>9</v>
      </c>
      <c r="C8">
        <v>19</v>
      </c>
      <c r="D8">
        <v>0</v>
      </c>
      <c r="E8">
        <v>1</v>
      </c>
      <c r="F8">
        <v>18</v>
      </c>
      <c r="G8">
        <v>5</v>
      </c>
      <c r="H8" s="6">
        <f>SUM(B8:G8)</f>
        <v>52</v>
      </c>
      <c r="J8" t="s">
        <v>27</v>
      </c>
      <c r="K8">
        <v>10</v>
      </c>
      <c r="L8">
        <v>31</v>
      </c>
      <c r="M8">
        <v>1</v>
      </c>
      <c r="N8">
        <v>11</v>
      </c>
      <c r="O8">
        <v>0</v>
      </c>
      <c r="P8" s="6">
        <f>SUM(K8:O8)</f>
        <v>53</v>
      </c>
      <c r="R8" t="s">
        <v>27</v>
      </c>
      <c r="S8">
        <v>13</v>
      </c>
      <c r="T8">
        <v>24</v>
      </c>
      <c r="U8">
        <v>0</v>
      </c>
      <c r="V8">
        <v>0</v>
      </c>
      <c r="W8">
        <v>10</v>
      </c>
      <c r="X8">
        <v>5</v>
      </c>
      <c r="Y8" s="6">
        <f>SUM(S8:X8)</f>
        <v>52</v>
      </c>
    </row>
    <row r="9" spans="1:25" x14ac:dyDescent="0.35">
      <c r="A9" t="s">
        <v>54</v>
      </c>
      <c r="B9">
        <v>23</v>
      </c>
      <c r="C9">
        <v>30</v>
      </c>
      <c r="D9">
        <v>0</v>
      </c>
      <c r="E9">
        <v>17</v>
      </c>
      <c r="F9">
        <v>12</v>
      </c>
      <c r="G9">
        <v>1</v>
      </c>
      <c r="H9" s="6">
        <f>SUM(B9:G9)</f>
        <v>83</v>
      </c>
      <c r="J9" t="s">
        <v>54</v>
      </c>
      <c r="K9">
        <v>6</v>
      </c>
      <c r="L9">
        <v>15</v>
      </c>
      <c r="M9">
        <v>5</v>
      </c>
      <c r="N9">
        <v>11</v>
      </c>
      <c r="O9">
        <v>2</v>
      </c>
      <c r="P9" s="6">
        <f>SUM(K9:O9)</f>
        <v>39</v>
      </c>
      <c r="R9" t="s">
        <v>54</v>
      </c>
      <c r="S9">
        <v>23</v>
      </c>
      <c r="T9">
        <v>23</v>
      </c>
      <c r="U9">
        <v>0</v>
      </c>
      <c r="V9">
        <v>17</v>
      </c>
      <c r="W9">
        <v>8</v>
      </c>
      <c r="X9">
        <v>1</v>
      </c>
      <c r="Y9" s="6">
        <f>SUM(S9:X9)</f>
        <v>72</v>
      </c>
    </row>
    <row r="10" spans="1:25" x14ac:dyDescent="0.35">
      <c r="B10" s="6">
        <f t="shared" ref="B10:G10" si="0">SUM(B6:B9)</f>
        <v>137</v>
      </c>
      <c r="C10" s="6">
        <f t="shared" si="0"/>
        <v>198</v>
      </c>
      <c r="D10" s="6">
        <f t="shared" si="0"/>
        <v>1</v>
      </c>
      <c r="E10" s="6">
        <f t="shared" si="0"/>
        <v>93</v>
      </c>
      <c r="F10" s="6">
        <f t="shared" si="0"/>
        <v>105</v>
      </c>
      <c r="G10" s="6">
        <f t="shared" si="0"/>
        <v>20</v>
      </c>
      <c r="H10" s="7">
        <f>SUM(B10:G10)</f>
        <v>554</v>
      </c>
      <c r="K10" s="6">
        <f>SUM(K6:K9)</f>
        <v>102</v>
      </c>
      <c r="L10" s="6">
        <f>SUM(L6:L9)</f>
        <v>148</v>
      </c>
      <c r="M10" s="6">
        <f>SUM(M6:M9)</f>
        <v>64</v>
      </c>
      <c r="N10" s="6">
        <f>SUM(N6:N9)</f>
        <v>81</v>
      </c>
      <c r="O10" s="6">
        <f>SUM(O6:O9)</f>
        <v>12</v>
      </c>
      <c r="P10" s="7">
        <f>SUM(K10:O10)</f>
        <v>407</v>
      </c>
      <c r="S10" s="6">
        <f t="shared" ref="S10:X10" si="1">SUM(S6:S9)</f>
        <v>122</v>
      </c>
      <c r="T10" s="6">
        <f t="shared" si="1"/>
        <v>180</v>
      </c>
      <c r="U10" s="6">
        <f t="shared" si="1"/>
        <v>1</v>
      </c>
      <c r="V10" s="6">
        <f t="shared" si="1"/>
        <v>67</v>
      </c>
      <c r="W10" s="6">
        <f t="shared" si="1"/>
        <v>71</v>
      </c>
      <c r="X10" s="6">
        <f t="shared" si="1"/>
        <v>19</v>
      </c>
      <c r="Y10" s="7">
        <f>SUM(S10:X10)</f>
        <v>460</v>
      </c>
    </row>
    <row r="12" spans="1:25" x14ac:dyDescent="0.35">
      <c r="A12" t="s">
        <v>55</v>
      </c>
      <c r="J12" t="s">
        <v>55</v>
      </c>
    </row>
    <row r="13" spans="1:25" x14ac:dyDescent="0.35">
      <c r="B13" t="s">
        <v>18</v>
      </c>
      <c r="C13" t="s">
        <v>19</v>
      </c>
      <c r="D13" t="s">
        <v>20</v>
      </c>
      <c r="E13" t="s">
        <v>22</v>
      </c>
      <c r="F13" t="s">
        <v>23</v>
      </c>
      <c r="G13" t="s">
        <v>24</v>
      </c>
      <c r="K13" t="s">
        <v>18</v>
      </c>
      <c r="L13" t="s">
        <v>19</v>
      </c>
      <c r="M13" t="s">
        <v>22</v>
      </c>
      <c r="N13" t="s">
        <v>23</v>
      </c>
      <c r="O13" t="s">
        <v>24</v>
      </c>
    </row>
    <row r="14" spans="1:25" x14ac:dyDescent="0.35">
      <c r="A14" t="s">
        <v>26</v>
      </c>
      <c r="B14">
        <v>20</v>
      </c>
      <c r="C14">
        <v>16</v>
      </c>
      <c r="D14">
        <v>0</v>
      </c>
      <c r="E14">
        <v>22</v>
      </c>
      <c r="F14">
        <v>3</v>
      </c>
      <c r="G14">
        <v>4</v>
      </c>
      <c r="H14" s="6">
        <f>SUM(B14:G14)</f>
        <v>65</v>
      </c>
      <c r="J14" t="s">
        <v>26</v>
      </c>
      <c r="K14">
        <v>15</v>
      </c>
      <c r="L14">
        <v>7</v>
      </c>
      <c r="M14">
        <v>10</v>
      </c>
      <c r="N14">
        <v>4</v>
      </c>
      <c r="O14">
        <v>3</v>
      </c>
      <c r="P14" s="6">
        <f>SUM(K14:O14)</f>
        <v>39</v>
      </c>
    </row>
    <row r="15" spans="1:25" x14ac:dyDescent="0.35">
      <c r="A15" t="s">
        <v>28</v>
      </c>
      <c r="B15">
        <v>40</v>
      </c>
      <c r="C15">
        <v>86</v>
      </c>
      <c r="D15">
        <v>1</v>
      </c>
      <c r="E15">
        <v>17</v>
      </c>
      <c r="F15">
        <v>14</v>
      </c>
      <c r="G15">
        <v>1</v>
      </c>
      <c r="H15" s="6">
        <f>SUM(B15:G15)</f>
        <v>159</v>
      </c>
      <c r="J15" t="s">
        <v>28</v>
      </c>
      <c r="K15">
        <v>20</v>
      </c>
      <c r="L15">
        <v>20</v>
      </c>
      <c r="M15">
        <v>9</v>
      </c>
      <c r="N15">
        <v>23</v>
      </c>
      <c r="O15">
        <v>4</v>
      </c>
      <c r="P15" s="6">
        <f>SUM(K15:O15)</f>
        <v>76</v>
      </c>
    </row>
    <row r="16" spans="1:25" x14ac:dyDescent="0.35">
      <c r="A16" t="s">
        <v>27</v>
      </c>
      <c r="B16">
        <v>4</v>
      </c>
      <c r="C16">
        <v>7</v>
      </c>
      <c r="D16">
        <v>0</v>
      </c>
      <c r="E16">
        <v>0</v>
      </c>
      <c r="F16">
        <v>6</v>
      </c>
      <c r="G16">
        <v>2</v>
      </c>
      <c r="H16" s="6">
        <f>SUM(B16:G16)</f>
        <v>19</v>
      </c>
      <c r="J16" t="s">
        <v>27</v>
      </c>
      <c r="K16">
        <v>10</v>
      </c>
      <c r="L16">
        <v>24</v>
      </c>
      <c r="M16">
        <v>0</v>
      </c>
      <c r="N16">
        <v>0</v>
      </c>
      <c r="O16">
        <v>0</v>
      </c>
      <c r="P16" s="6">
        <f>SUM(K16:O16)</f>
        <v>34</v>
      </c>
    </row>
    <row r="17" spans="1:16" x14ac:dyDescent="0.35">
      <c r="A17" t="s">
        <v>54</v>
      </c>
      <c r="B17">
        <v>7</v>
      </c>
      <c r="C17">
        <v>15</v>
      </c>
      <c r="D17">
        <v>0</v>
      </c>
      <c r="E17">
        <v>6</v>
      </c>
      <c r="F17">
        <v>5</v>
      </c>
      <c r="G17">
        <v>0</v>
      </c>
      <c r="H17" s="6">
        <f>SUM(B17:G17)</f>
        <v>33</v>
      </c>
      <c r="J17" t="s">
        <v>54</v>
      </c>
      <c r="K17">
        <v>3</v>
      </c>
      <c r="L17">
        <v>6</v>
      </c>
      <c r="M17">
        <v>2</v>
      </c>
      <c r="N17">
        <v>1</v>
      </c>
      <c r="O17">
        <v>0</v>
      </c>
      <c r="P17" s="6">
        <f>SUM(K17:O17)</f>
        <v>12</v>
      </c>
    </row>
    <row r="18" spans="1:16" x14ac:dyDescent="0.35">
      <c r="B18" s="6">
        <f t="shared" ref="B18:G18" si="2">SUM(B14:B17)</f>
        <v>71</v>
      </c>
      <c r="C18" s="6">
        <f t="shared" si="2"/>
        <v>124</v>
      </c>
      <c r="D18" s="6">
        <f t="shared" si="2"/>
        <v>1</v>
      </c>
      <c r="E18" s="6">
        <f t="shared" si="2"/>
        <v>45</v>
      </c>
      <c r="F18" s="6">
        <f t="shared" si="2"/>
        <v>28</v>
      </c>
      <c r="G18" s="8">
        <f t="shared" si="2"/>
        <v>7</v>
      </c>
      <c r="H18" s="6">
        <f>SUM(B18:G18)</f>
        <v>276</v>
      </c>
      <c r="K18" s="6">
        <f>SUM(K14:K17)</f>
        <v>48</v>
      </c>
      <c r="L18" s="6">
        <f>SUM(L14:L17)</f>
        <v>57</v>
      </c>
      <c r="M18" s="6">
        <f>SUM(M14:M17)</f>
        <v>21</v>
      </c>
      <c r="N18" s="6">
        <f>SUM(N14:N17)</f>
        <v>28</v>
      </c>
      <c r="O18" s="6">
        <f>SUM(O14:O17)</f>
        <v>7</v>
      </c>
      <c r="P18" s="6">
        <f>SUM(K18:O18)</f>
        <v>161</v>
      </c>
    </row>
    <row r="20" spans="1:16" x14ac:dyDescent="0.35">
      <c r="A20" t="s">
        <v>56</v>
      </c>
      <c r="J20" t="s">
        <v>56</v>
      </c>
    </row>
    <row r="21" spans="1:16" x14ac:dyDescent="0.35">
      <c r="B21" t="s">
        <v>18</v>
      </c>
      <c r="C21" t="s">
        <v>19</v>
      </c>
      <c r="D21" t="s">
        <v>20</v>
      </c>
      <c r="E21" t="s">
        <v>22</v>
      </c>
      <c r="F21" t="s">
        <v>23</v>
      </c>
      <c r="G21" t="s">
        <v>24</v>
      </c>
      <c r="K21" t="s">
        <v>18</v>
      </c>
      <c r="L21" t="s">
        <v>19</v>
      </c>
      <c r="M21" t="s">
        <v>22</v>
      </c>
      <c r="N21" t="s">
        <v>23</v>
      </c>
      <c r="O21" t="s">
        <v>24</v>
      </c>
    </row>
    <row r="22" spans="1:16" x14ac:dyDescent="0.35">
      <c r="A22" t="s">
        <v>26</v>
      </c>
      <c r="B22">
        <v>12</v>
      </c>
      <c r="C22">
        <v>4</v>
      </c>
      <c r="D22">
        <v>0</v>
      </c>
      <c r="E22">
        <v>4</v>
      </c>
      <c r="F22">
        <v>10</v>
      </c>
      <c r="G22">
        <v>0</v>
      </c>
      <c r="H22" s="6">
        <f>SUM(B22:G22)</f>
        <v>30</v>
      </c>
      <c r="J22" t="s">
        <v>26</v>
      </c>
      <c r="K22">
        <v>0</v>
      </c>
      <c r="L22">
        <v>4</v>
      </c>
      <c r="M22">
        <v>8</v>
      </c>
      <c r="N22">
        <v>4</v>
      </c>
      <c r="O22">
        <v>0</v>
      </c>
      <c r="P22" s="6">
        <f>SUM(K22:O22)</f>
        <v>16</v>
      </c>
    </row>
    <row r="23" spans="1:16" x14ac:dyDescent="0.35">
      <c r="A23" t="s">
        <v>28</v>
      </c>
      <c r="B23">
        <v>6</v>
      </c>
      <c r="C23">
        <v>6</v>
      </c>
      <c r="D23">
        <v>0</v>
      </c>
      <c r="E23">
        <v>2</v>
      </c>
      <c r="F23">
        <v>11</v>
      </c>
      <c r="G23">
        <v>0</v>
      </c>
      <c r="H23" s="6">
        <f>SUM(B23:G23)</f>
        <v>25</v>
      </c>
      <c r="J23" t="s">
        <v>28</v>
      </c>
      <c r="K23">
        <v>6</v>
      </c>
      <c r="L23">
        <v>11</v>
      </c>
      <c r="M23">
        <v>2</v>
      </c>
      <c r="N23">
        <v>0</v>
      </c>
      <c r="O23">
        <v>0</v>
      </c>
      <c r="P23" s="6">
        <f>SUM(K23:O23)</f>
        <v>19</v>
      </c>
    </row>
    <row r="24" spans="1:16" x14ac:dyDescent="0.35">
      <c r="A24" t="s">
        <v>27</v>
      </c>
      <c r="B24">
        <v>0</v>
      </c>
      <c r="C24">
        <v>0</v>
      </c>
      <c r="D24">
        <v>0</v>
      </c>
      <c r="E24">
        <v>0</v>
      </c>
      <c r="F24">
        <v>0</v>
      </c>
      <c r="G24">
        <v>0</v>
      </c>
      <c r="H24" s="6">
        <f>SUM(B24:G24)</f>
        <v>0</v>
      </c>
      <c r="J24" t="s">
        <v>27</v>
      </c>
      <c r="K24">
        <v>0</v>
      </c>
      <c r="L24">
        <v>0</v>
      </c>
      <c r="M24">
        <v>0</v>
      </c>
      <c r="N24">
        <v>0</v>
      </c>
      <c r="O24">
        <v>0</v>
      </c>
      <c r="P24" s="6">
        <f>SUM(K24:O24)</f>
        <v>0</v>
      </c>
    </row>
    <row r="25" spans="1:16" x14ac:dyDescent="0.35">
      <c r="A25" t="s">
        <v>54</v>
      </c>
      <c r="B25">
        <v>11</v>
      </c>
      <c r="C25">
        <v>6</v>
      </c>
      <c r="D25">
        <v>0</v>
      </c>
      <c r="E25">
        <v>4</v>
      </c>
      <c r="F25">
        <v>1</v>
      </c>
      <c r="G25">
        <v>1</v>
      </c>
      <c r="H25" s="6">
        <f>SUM(B25:G25)</f>
        <v>23</v>
      </c>
      <c r="J25" t="s">
        <v>54</v>
      </c>
      <c r="K25">
        <v>0</v>
      </c>
      <c r="L25">
        <v>0</v>
      </c>
      <c r="M25">
        <v>3</v>
      </c>
      <c r="N25">
        <v>6</v>
      </c>
      <c r="O25">
        <v>2</v>
      </c>
      <c r="P25" s="6">
        <f>SUM(K25:O25)</f>
        <v>11</v>
      </c>
    </row>
    <row r="26" spans="1:16" x14ac:dyDescent="0.35">
      <c r="B26" s="6">
        <f t="shared" ref="B26:G26" si="3">SUM(B22:B25)</f>
        <v>29</v>
      </c>
      <c r="C26" s="6">
        <f t="shared" si="3"/>
        <v>16</v>
      </c>
      <c r="D26" s="6">
        <f t="shared" si="3"/>
        <v>0</v>
      </c>
      <c r="E26" s="6">
        <f t="shared" si="3"/>
        <v>10</v>
      </c>
      <c r="F26" s="6">
        <f t="shared" si="3"/>
        <v>22</v>
      </c>
      <c r="G26" s="6">
        <f t="shared" si="3"/>
        <v>1</v>
      </c>
      <c r="H26" s="6">
        <f>SUM(B26:G26)</f>
        <v>78</v>
      </c>
      <c r="K26" s="6">
        <f>SUM(K22:K25)</f>
        <v>6</v>
      </c>
      <c r="L26" s="6">
        <f>SUM(L22:L25)</f>
        <v>15</v>
      </c>
      <c r="M26" s="6">
        <f>SUM(M22:M25)</f>
        <v>13</v>
      </c>
      <c r="N26" s="6">
        <f>SUM(N22:N25)</f>
        <v>10</v>
      </c>
      <c r="O26" s="6">
        <f>SUM(O22:O25)</f>
        <v>2</v>
      </c>
      <c r="P26" s="6">
        <f>SUM(K26:O26)</f>
        <v>46</v>
      </c>
    </row>
    <row r="28" spans="1:16" x14ac:dyDescent="0.35">
      <c r="A28" t="s">
        <v>57</v>
      </c>
      <c r="J28" t="s">
        <v>57</v>
      </c>
    </row>
    <row r="29" spans="1:16" x14ac:dyDescent="0.35">
      <c r="B29" t="s">
        <v>18</v>
      </c>
      <c r="C29" t="s">
        <v>19</v>
      </c>
      <c r="D29" t="s">
        <v>20</v>
      </c>
      <c r="E29" t="s">
        <v>22</v>
      </c>
      <c r="F29" t="s">
        <v>23</v>
      </c>
      <c r="G29" t="s">
        <v>24</v>
      </c>
      <c r="K29" t="s">
        <v>18</v>
      </c>
      <c r="L29" t="s">
        <v>19</v>
      </c>
      <c r="M29" t="s">
        <v>22</v>
      </c>
      <c r="N29" t="s">
        <v>23</v>
      </c>
      <c r="O29" t="s">
        <v>24</v>
      </c>
    </row>
    <row r="30" spans="1:16" x14ac:dyDescent="0.35">
      <c r="A30" t="s">
        <v>26</v>
      </c>
      <c r="B30">
        <v>10</v>
      </c>
      <c r="C30">
        <v>8</v>
      </c>
      <c r="D30">
        <v>0</v>
      </c>
      <c r="E30">
        <v>14</v>
      </c>
      <c r="F30">
        <v>5</v>
      </c>
      <c r="G30">
        <v>1</v>
      </c>
      <c r="H30" s="6">
        <f>SUM(B30:G30)</f>
        <v>38</v>
      </c>
      <c r="J30" t="s">
        <v>26</v>
      </c>
      <c r="K30">
        <v>17</v>
      </c>
      <c r="L30">
        <v>5</v>
      </c>
      <c r="M30">
        <v>9</v>
      </c>
      <c r="N30">
        <v>3</v>
      </c>
      <c r="O30">
        <v>0</v>
      </c>
      <c r="P30" s="6">
        <f>SUM(K30:O30)</f>
        <v>34</v>
      </c>
    </row>
    <row r="31" spans="1:16" x14ac:dyDescent="0.35">
      <c r="A31" t="s">
        <v>28</v>
      </c>
      <c r="B31">
        <v>15</v>
      </c>
      <c r="C31">
        <v>19</v>
      </c>
      <c r="D31">
        <v>0</v>
      </c>
      <c r="E31">
        <v>7</v>
      </c>
      <c r="F31">
        <v>12</v>
      </c>
      <c r="G31">
        <v>2</v>
      </c>
      <c r="H31" s="6">
        <f>SUM(B31:G31)</f>
        <v>55</v>
      </c>
      <c r="J31" t="s">
        <v>28</v>
      </c>
      <c r="K31">
        <v>11</v>
      </c>
      <c r="L31">
        <v>23</v>
      </c>
      <c r="M31">
        <v>11</v>
      </c>
      <c r="N31">
        <v>22</v>
      </c>
      <c r="O31">
        <v>2</v>
      </c>
      <c r="P31" s="6">
        <f>SUM(K31:O31)</f>
        <v>69</v>
      </c>
    </row>
    <row r="32" spans="1:16" x14ac:dyDescent="0.35">
      <c r="A32" t="s">
        <v>27</v>
      </c>
      <c r="B32">
        <v>0</v>
      </c>
      <c r="C32">
        <v>6</v>
      </c>
      <c r="D32">
        <v>0</v>
      </c>
      <c r="E32">
        <v>1</v>
      </c>
      <c r="F32">
        <v>12</v>
      </c>
      <c r="G32">
        <v>3</v>
      </c>
      <c r="H32" s="6">
        <f>SUM(B32:G32)</f>
        <v>22</v>
      </c>
      <c r="J32" t="s">
        <v>27</v>
      </c>
      <c r="K32">
        <v>0</v>
      </c>
      <c r="L32">
        <v>0</v>
      </c>
      <c r="M32">
        <v>1</v>
      </c>
      <c r="N32">
        <v>3</v>
      </c>
      <c r="O32">
        <v>0</v>
      </c>
      <c r="P32" s="6">
        <f>SUM(K32:O32)</f>
        <v>4</v>
      </c>
    </row>
    <row r="33" spans="1:16" x14ac:dyDescent="0.35">
      <c r="A33" t="s">
        <v>54</v>
      </c>
      <c r="B33">
        <v>5</v>
      </c>
      <c r="C33">
        <v>9</v>
      </c>
      <c r="D33">
        <v>0</v>
      </c>
      <c r="E33">
        <v>5</v>
      </c>
      <c r="F33">
        <v>6</v>
      </c>
      <c r="G33">
        <v>0</v>
      </c>
      <c r="H33" s="6">
        <f>SUM(B33:G33)</f>
        <v>25</v>
      </c>
      <c r="J33" t="s">
        <v>54</v>
      </c>
      <c r="K33">
        <v>3</v>
      </c>
      <c r="L33">
        <v>9</v>
      </c>
      <c r="M33">
        <v>0</v>
      </c>
      <c r="N33">
        <v>2</v>
      </c>
      <c r="O33">
        <v>0</v>
      </c>
      <c r="P33" s="6">
        <f>SUM(K33:O33)</f>
        <v>14</v>
      </c>
    </row>
    <row r="34" spans="1:16" x14ac:dyDescent="0.35">
      <c r="B34" s="6">
        <f t="shared" ref="B34:F34" si="4">SUM(B30:B33)</f>
        <v>30</v>
      </c>
      <c r="C34" s="6">
        <f t="shared" si="4"/>
        <v>42</v>
      </c>
      <c r="D34" s="6">
        <f t="shared" si="4"/>
        <v>0</v>
      </c>
      <c r="E34" s="6">
        <f t="shared" si="4"/>
        <v>27</v>
      </c>
      <c r="F34" s="6">
        <f t="shared" si="4"/>
        <v>35</v>
      </c>
      <c r="G34" s="6">
        <f>SUM(G30:G33)</f>
        <v>6</v>
      </c>
      <c r="H34" s="6">
        <f>SUM(B34:G34)</f>
        <v>140</v>
      </c>
      <c r="K34" s="6">
        <f>SUM(K30:K33)</f>
        <v>31</v>
      </c>
      <c r="L34" s="6">
        <f>SUM(L30:L33)</f>
        <v>37</v>
      </c>
      <c r="M34" s="6">
        <f>SUM(M30:M33)</f>
        <v>21</v>
      </c>
      <c r="N34" s="6">
        <f>SUM(N30:N33)</f>
        <v>30</v>
      </c>
      <c r="O34" s="6">
        <f>SUM(O30:O33)</f>
        <v>2</v>
      </c>
      <c r="P34" s="6">
        <f>SUM(K34:O34)</f>
        <v>121</v>
      </c>
    </row>
    <row r="37" spans="1:16" x14ac:dyDescent="0.35">
      <c r="A37" t="s">
        <v>59</v>
      </c>
      <c r="J37" t="s">
        <v>59</v>
      </c>
    </row>
    <row r="38" spans="1:16" x14ac:dyDescent="0.35">
      <c r="B38" t="s">
        <v>18</v>
      </c>
      <c r="C38" t="s">
        <v>19</v>
      </c>
      <c r="D38" t="s">
        <v>20</v>
      </c>
      <c r="E38" t="s">
        <v>22</v>
      </c>
      <c r="F38" t="s">
        <v>23</v>
      </c>
      <c r="G38" t="s">
        <v>24</v>
      </c>
      <c r="K38" t="s">
        <v>18</v>
      </c>
      <c r="L38" t="s">
        <v>19</v>
      </c>
      <c r="M38" t="s">
        <v>22</v>
      </c>
      <c r="N38" t="s">
        <v>23</v>
      </c>
      <c r="O38" t="s">
        <v>24</v>
      </c>
    </row>
    <row r="39" spans="1:16" x14ac:dyDescent="0.35">
      <c r="A39" t="s">
        <v>26</v>
      </c>
      <c r="B39">
        <v>2</v>
      </c>
      <c r="C39">
        <v>9</v>
      </c>
      <c r="D39">
        <v>0</v>
      </c>
      <c r="E39">
        <v>2</v>
      </c>
      <c r="F39">
        <v>8</v>
      </c>
      <c r="G39">
        <v>6</v>
      </c>
      <c r="H39" s="6">
        <f>SUM(B39:G39)</f>
        <v>27</v>
      </c>
      <c r="J39" t="s">
        <v>26</v>
      </c>
      <c r="K39">
        <v>7</v>
      </c>
      <c r="L39">
        <v>11</v>
      </c>
      <c r="M39">
        <v>3</v>
      </c>
      <c r="N39">
        <v>0</v>
      </c>
      <c r="O39">
        <v>0</v>
      </c>
      <c r="P39" s="6">
        <f>SUM(K39:O39)</f>
        <v>21</v>
      </c>
    </row>
    <row r="40" spans="1:16" x14ac:dyDescent="0.35">
      <c r="A40" t="s">
        <v>28</v>
      </c>
      <c r="B40">
        <v>0</v>
      </c>
      <c r="C40">
        <v>1</v>
      </c>
      <c r="D40">
        <v>0</v>
      </c>
      <c r="E40">
        <v>7</v>
      </c>
      <c r="F40">
        <v>12</v>
      </c>
      <c r="G40">
        <v>0</v>
      </c>
      <c r="H40" s="6">
        <f>SUM(B40:G40)</f>
        <v>20</v>
      </c>
      <c r="J40" t="s">
        <v>28</v>
      </c>
      <c r="K40">
        <v>10</v>
      </c>
      <c r="L40">
        <v>21</v>
      </c>
      <c r="M40">
        <v>6</v>
      </c>
      <c r="N40">
        <v>3</v>
      </c>
      <c r="O40">
        <v>1</v>
      </c>
      <c r="P40" s="6">
        <f>SUM(K40:O40)</f>
        <v>41</v>
      </c>
    </row>
    <row r="41" spans="1:16" x14ac:dyDescent="0.35">
      <c r="A41" t="s">
        <v>27</v>
      </c>
      <c r="B41">
        <v>5</v>
      </c>
      <c r="C41">
        <v>6</v>
      </c>
      <c r="D41">
        <v>0</v>
      </c>
      <c r="E41">
        <v>0</v>
      </c>
      <c r="F41">
        <v>0</v>
      </c>
      <c r="G41">
        <v>0</v>
      </c>
      <c r="H41" s="6">
        <f>SUM(B41:G41)</f>
        <v>11</v>
      </c>
      <c r="J41" t="s">
        <v>27</v>
      </c>
      <c r="K41">
        <v>0</v>
      </c>
      <c r="L41">
        <v>7</v>
      </c>
      <c r="M41">
        <v>0</v>
      </c>
      <c r="N41">
        <v>8</v>
      </c>
      <c r="O41">
        <v>0</v>
      </c>
      <c r="P41" s="6">
        <f>SUM(K41:O41)</f>
        <v>15</v>
      </c>
    </row>
    <row r="42" spans="1:16" x14ac:dyDescent="0.35">
      <c r="A42" t="s">
        <v>54</v>
      </c>
      <c r="B42">
        <v>0</v>
      </c>
      <c r="C42">
        <v>0</v>
      </c>
      <c r="D42">
        <v>0</v>
      </c>
      <c r="E42">
        <v>2</v>
      </c>
      <c r="F42">
        <v>0</v>
      </c>
      <c r="G42">
        <v>0</v>
      </c>
      <c r="H42" s="6">
        <f>SUM(B42:G42)</f>
        <v>2</v>
      </c>
      <c r="J42" t="s">
        <v>54</v>
      </c>
      <c r="K42">
        <v>0</v>
      </c>
      <c r="L42">
        <v>0</v>
      </c>
      <c r="M42">
        <v>0</v>
      </c>
      <c r="N42">
        <v>2</v>
      </c>
      <c r="O42">
        <v>0</v>
      </c>
      <c r="P42" s="6">
        <f>SUM(K42:O42)</f>
        <v>2</v>
      </c>
    </row>
    <row r="43" spans="1:16" x14ac:dyDescent="0.35">
      <c r="B43" s="6">
        <f t="shared" ref="B43:G43" si="5">SUM(B39:B42)</f>
        <v>7</v>
      </c>
      <c r="C43" s="6">
        <f t="shared" si="5"/>
        <v>16</v>
      </c>
      <c r="D43" s="6">
        <f t="shared" si="5"/>
        <v>0</v>
      </c>
      <c r="E43" s="6">
        <f t="shared" si="5"/>
        <v>11</v>
      </c>
      <c r="F43" s="6">
        <f t="shared" si="5"/>
        <v>20</v>
      </c>
      <c r="G43" s="6">
        <f t="shared" si="5"/>
        <v>6</v>
      </c>
      <c r="H43" s="6">
        <f>SUM(B43:G43)</f>
        <v>60</v>
      </c>
      <c r="K43" s="6">
        <f>SUM(K39:K42)</f>
        <v>17</v>
      </c>
      <c r="L43" s="6">
        <f t="shared" ref="L43:O43" si="6">SUM(L39:L42)</f>
        <v>39</v>
      </c>
      <c r="M43" s="6">
        <f t="shared" si="6"/>
        <v>9</v>
      </c>
      <c r="N43" s="6">
        <f t="shared" si="6"/>
        <v>13</v>
      </c>
      <c r="O43" s="6">
        <f t="shared" si="6"/>
        <v>1</v>
      </c>
      <c r="P43" s="6">
        <f>SUM(K43:O43)</f>
        <v>79</v>
      </c>
    </row>
    <row r="45" spans="1:16" x14ac:dyDescent="0.35">
      <c r="H45" s="1">
        <f>H43+H34+H26+H18</f>
        <v>554</v>
      </c>
      <c r="P45" s="1">
        <f>P18+P26+P34+P43</f>
        <v>407</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KC Word Document" ma:contentTypeID="0x010100073DBBF460B4694388C550D7D3B1399900CC16FCAF351D7848A8CDA6E01FA09E3C" ma:contentTypeVersion="10" ma:contentTypeDescription="MKC Branded Word Template Document" ma:contentTypeScope="" ma:versionID="1b93744e89d15d0e1343c4f819b74096">
  <xsd:schema xmlns:xsd="http://www.w3.org/2001/XMLSchema" xmlns:xs="http://www.w3.org/2001/XMLSchema" xmlns:p="http://schemas.microsoft.com/office/2006/metadata/properties" targetNamespace="http://schemas.microsoft.com/office/2006/metadata/properties" ma:root="true" ma:fieldsID="c032f31bce0c27f7c959937df3a44a2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73f336-9c49-41ab-9427-d263034a0100" ContentTypeId="0x010100073DBBF460B4694388C550D7D3B13999" PreviousValue="false"/>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24534C-FA6A-4C5C-B7D0-37036D78C881}">
  <ds:schemaRefs>
    <ds:schemaRef ds:uri="http://schemas.microsoft.com/sharepoint/v3/contenttype/forms"/>
  </ds:schemaRefs>
</ds:datastoreItem>
</file>

<file path=customXml/itemProps2.xml><?xml version="1.0" encoding="utf-8"?>
<ds:datastoreItem xmlns:ds="http://schemas.openxmlformats.org/officeDocument/2006/customXml" ds:itemID="{9978F0C3-9C1B-4D29-96D4-E2A6805550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6F34ED2-EEA4-48F0-85E3-5EB6BC175CCC}">
  <ds:schemaRefs>
    <ds:schemaRef ds:uri="Microsoft.SharePoint.Taxonomy.ContentTypeSync"/>
  </ds:schemaRefs>
</ds:datastoreItem>
</file>

<file path=customXml/itemProps4.xml><?xml version="1.0" encoding="utf-8"?>
<ds:datastoreItem xmlns:ds="http://schemas.openxmlformats.org/officeDocument/2006/customXml" ds:itemID="{A73ECEEA-BEA5-4279-A333-DAF36CCC30BD}">
  <ds:schemaRef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Explanation</vt:lpstr>
      <vt:lpstr>MKNewCity</vt:lpstr>
      <vt:lpstr>PlanMK</vt:lpstr>
      <vt:lpstr>Core Strategy</vt:lpstr>
      <vt:lpstr>2023-24</vt:lpstr>
      <vt:lpstr>2022-2023</vt:lpstr>
      <vt:lpstr>2021-2022</vt:lpstr>
      <vt:lpstr>2020-2021</vt:lpstr>
      <vt:lpstr>2019-2020</vt:lpstr>
      <vt:lpstr>2018-2019</vt:lpstr>
      <vt:lpstr>2017-2018</vt:lpstr>
      <vt:lpstr>2016-2017</vt:lpstr>
      <vt:lpstr>Template</vt:lpstr>
    </vt:vector>
  </TitlesOfParts>
  <Manager/>
  <Company>Milton Keynes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Head, Jennifer</dc:creator>
  <cp:keywords/>
  <dc:description/>
  <cp:lastModifiedBy>Lewis Hales</cp:lastModifiedBy>
  <cp:revision/>
  <dcterms:created xsi:type="dcterms:W3CDTF">2020-01-21T16:02:03Z</dcterms:created>
  <dcterms:modified xsi:type="dcterms:W3CDTF">2026-02-19T11:34:06Z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0x010100073DBBF460B4694388C550D7D3B1399900CC16FCAF351D7848A8CDA6E01FA09E3C</vt:lpwstr>
  </property>
  <property fmtid="{D5CDD505-2E9C-101B-9397-08002B2CF9AE}" pid="3" name="Order">
    <vt:r8>12600</vt:r8>
  </property>
  <property fmtid="{D5CDD505-2E9C-101B-9397-08002B2CF9AE}" pid="4" name="SharedWithUsers">
    <vt:lpwstr>38;#Sharon Price;#73;#Fiona Robinson;#847;#Lewis Hales</vt:lpwstr>
  </property>
</Properties>
</file>