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Employment Website Links For Quarterly Update\"/>
    </mc:Choice>
  </mc:AlternateContent>
  <xr:revisionPtr revIDLastSave="0" documentId="13_ncr:1_{3F4D4781-431C-4C06-AF54-212B14770079}" xr6:coauthVersionLast="47" xr6:coauthVersionMax="47" xr10:uidLastSave="{00000000-0000-0000-0000-000000000000}"/>
  <bookViews>
    <workbookView xWindow="-110" yWindow="-110" windowWidth="19420" windowHeight="10300" activeTab="1" xr2:uid="{28D8A705-A474-4723-9A5B-AF17171E0D9A}"/>
  </bookViews>
  <sheets>
    <sheet name="Explanation" sheetId="2" r:id="rId1"/>
    <sheet name="2026-27" sheetId="6" r:id="rId2"/>
    <sheet name="2023-26" sheetId="5" r:id="rId3"/>
    <sheet name="2022-23" sheetId="4" r:id="rId4"/>
    <sheet name="2021-2022" sheetId="3" r:id="rId5"/>
    <sheet name="2020-202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5" l="1"/>
  <c r="I15" i="5"/>
  <c r="J10" i="5"/>
  <c r="I17" i="6"/>
  <c r="H17" i="6"/>
  <c r="J16" i="6"/>
  <c r="J15" i="6"/>
  <c r="J14" i="6"/>
  <c r="J13" i="6"/>
  <c r="J12" i="6"/>
  <c r="I11" i="6"/>
  <c r="I18" i="6" s="1"/>
  <c r="H11" i="6"/>
  <c r="H18" i="6" s="1"/>
  <c r="J10" i="6"/>
  <c r="J9" i="6"/>
  <c r="J8" i="6"/>
  <c r="J7" i="6"/>
  <c r="J6" i="6"/>
  <c r="J14" i="5"/>
  <c r="J12" i="5"/>
  <c r="J9" i="5"/>
  <c r="J11" i="5"/>
  <c r="J13" i="5"/>
  <c r="J8" i="5"/>
  <c r="J11" i="6" l="1"/>
  <c r="J17" i="6"/>
  <c r="J15" i="5"/>
  <c r="J18" i="6" l="1"/>
  <c r="K21" i="4"/>
  <c r="I21" i="4"/>
  <c r="K20" i="4"/>
  <c r="J20" i="4"/>
  <c r="I20" i="4"/>
  <c r="H20" i="4"/>
  <c r="K18" i="4"/>
  <c r="J18" i="4"/>
  <c r="I18" i="4"/>
  <c r="H18" i="4"/>
  <c r="I12" i="4"/>
  <c r="J12" i="4"/>
  <c r="K12" i="4"/>
  <c r="L12" i="4" s="1"/>
  <c r="H12" i="4"/>
  <c r="M12" i="4" s="1"/>
  <c r="I15" i="1"/>
  <c r="N12" i="4" l="1"/>
  <c r="L18" i="4"/>
  <c r="M18" i="4"/>
  <c r="N18" i="4" l="1"/>
</calcChain>
</file>

<file path=xl/sharedStrings.xml><?xml version="1.0" encoding="utf-8"?>
<sst xmlns="http://schemas.openxmlformats.org/spreadsheetml/2006/main" count="221" uniqueCount="127">
  <si>
    <r>
      <t>M</t>
    </r>
    <r>
      <rPr>
        <sz val="10"/>
        <color theme="1"/>
        <rFont val="Arial"/>
        <family val="2"/>
      </rPr>
      <t>²</t>
    </r>
  </si>
  <si>
    <t>Quarter</t>
  </si>
  <si>
    <t>Application Ref</t>
  </si>
  <si>
    <t>Settlement</t>
  </si>
  <si>
    <t>Address</t>
  </si>
  <si>
    <t>Type of Development</t>
  </si>
  <si>
    <t>Previous Use</t>
  </si>
  <si>
    <t>New Use</t>
  </si>
  <si>
    <t>Total Net Gain</t>
  </si>
  <si>
    <t>Total Gain</t>
  </si>
  <si>
    <t>F1 Loss</t>
  </si>
  <si>
    <t>F1 Gain</t>
  </si>
  <si>
    <t xml:space="preserve">F2 Loss </t>
  </si>
  <si>
    <t>F2 Gain</t>
  </si>
  <si>
    <t>Total Loss</t>
  </si>
  <si>
    <t>2020-2021 Learning &amp; Non-residential Institutions (F1) and Local Community Services (F2)</t>
  </si>
  <si>
    <t>Learning &amp; Non-Residential Institutions and Local Community Uses</t>
  </si>
  <si>
    <t>Use Class F1 and F2</t>
  </si>
  <si>
    <t>This new use class came into affect on the 1 September 2020.</t>
  </si>
  <si>
    <t>Museums</t>
  </si>
  <si>
    <t>Public Libraries</t>
  </si>
  <si>
    <t>Art Galleries &amp; Exhibition Halls</t>
  </si>
  <si>
    <t>Law Courts</t>
  </si>
  <si>
    <t>Schools</t>
  </si>
  <si>
    <t>Non-residential Education and Training Centres</t>
  </si>
  <si>
    <t>Places of Worship</t>
  </si>
  <si>
    <t>Religious Instruction and Church Halls</t>
  </si>
  <si>
    <t>Use Class F2 includes the following:</t>
  </si>
  <si>
    <t xml:space="preserve">Hall or meeting place for the principle use of the local community </t>
  </si>
  <si>
    <t>Indoor or outdoor swimming baths</t>
  </si>
  <si>
    <t>Skating Rinks</t>
  </si>
  <si>
    <t>Outdoor Sports and Recreations not involving motor vehicles or firearms</t>
  </si>
  <si>
    <t>No Completions This Quarter</t>
  </si>
  <si>
    <t>Total Q1</t>
  </si>
  <si>
    <t>Total Q2</t>
  </si>
  <si>
    <t>Total Q3</t>
  </si>
  <si>
    <t>2021-2022 Learning &amp; Non-residential Institutions (F1) and Local Community Services (F2)</t>
  </si>
  <si>
    <t>20/02204/FUL</t>
  </si>
  <si>
    <t>Bletchley</t>
  </si>
  <si>
    <t>2A Cambridge Street</t>
  </si>
  <si>
    <t>COU</t>
  </si>
  <si>
    <t>Retail</t>
  </si>
  <si>
    <t>Non-residential Institution</t>
  </si>
  <si>
    <t>Total Q4</t>
  </si>
  <si>
    <t>Total 2020-2021</t>
  </si>
  <si>
    <t>Total +/- per Use Class for Year</t>
  </si>
  <si>
    <t>Shops not more than 280m2 mostly selling essential goods, including food and at least 1km from another similar shop</t>
  </si>
  <si>
    <t>Use Class F1 includes the following:</t>
  </si>
  <si>
    <t>1&amp;2</t>
  </si>
  <si>
    <t xml:space="preserve">No Completions </t>
  </si>
  <si>
    <t xml:space="preserve">3&amp;4 </t>
  </si>
  <si>
    <t>2022-2023 Learning &amp; Non-residential Institutions (F1) and Local Community Services (F2)</t>
  </si>
  <si>
    <t>21/02469/FUL</t>
  </si>
  <si>
    <t>Whitehouse</t>
  </si>
  <si>
    <t>Whitehouse Primary School</t>
  </si>
  <si>
    <t>New Build</t>
  </si>
  <si>
    <t>F1</t>
  </si>
  <si>
    <t>21/02313/FUL</t>
  </si>
  <si>
    <t>Stantonbury</t>
  </si>
  <si>
    <t>Stephenson Academy</t>
  </si>
  <si>
    <t>21/02605/FUL</t>
  </si>
  <si>
    <t>CMK</t>
  </si>
  <si>
    <t>Elder Gate</t>
  </si>
  <si>
    <t>21/01349/FUL</t>
  </si>
  <si>
    <t>Unit E Exchange House</t>
  </si>
  <si>
    <t>21/00411/REM</t>
  </si>
  <si>
    <t>Wavendon</t>
  </si>
  <si>
    <t>Stockwell Lane</t>
  </si>
  <si>
    <t>F2</t>
  </si>
  <si>
    <t>C1</t>
  </si>
  <si>
    <t>Ec</t>
  </si>
  <si>
    <t>22/01120/COU</t>
  </si>
  <si>
    <t>9 Rillaton Walk</t>
  </si>
  <si>
    <t>Egi</t>
  </si>
  <si>
    <t>22/01671/COU</t>
  </si>
  <si>
    <t>Furzton</t>
  </si>
  <si>
    <t>Sports Pavillion</t>
  </si>
  <si>
    <t>B8</t>
  </si>
  <si>
    <t>21/02101/FUL</t>
  </si>
  <si>
    <t>New Bradwell</t>
  </si>
  <si>
    <t>132 Newport Rd</t>
  </si>
  <si>
    <t>SG</t>
  </si>
  <si>
    <t>21/02358/FUL</t>
  </si>
  <si>
    <t>Castlethorpe</t>
  </si>
  <si>
    <t>Lodge Farm Business Park</t>
  </si>
  <si>
    <t>Egiii</t>
  </si>
  <si>
    <t>20/03391/FUL</t>
  </si>
  <si>
    <t>Roman Field School</t>
  </si>
  <si>
    <t>2026-2027 Learning &amp; Non-residential Institutions (F1) and Local Community Services (F2)</t>
  </si>
  <si>
    <t>2023-2026 Learning &amp; Non-residential Institutions (F1) and Local Community Services (F2)</t>
  </si>
  <si>
    <t>Total Net Gain/Loss</t>
  </si>
  <si>
    <t>F1 Gain/Loss</t>
  </si>
  <si>
    <t>F2 Gain/Loss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</si>
  <si>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</si>
  <si>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Note: Quarters 1 &amp; 2 are undertaken by 30 June and Quarters 3 &amp; 4 are undertaken by 30 September.</t>
  </si>
  <si>
    <t xml:space="preserve">Note: For monitoring years 2023-26 MKCC was in the process of creating a new monitoring database and so usual monitoring reporting practices were withheld. </t>
  </si>
  <si>
    <t>Below is a summary of employment completions between April 2023 - March 2026, as opposed to quarterly reporting</t>
  </si>
  <si>
    <t>Years</t>
  </si>
  <si>
    <t>23-26</t>
  </si>
  <si>
    <t>PLN/2025/1604</t>
  </si>
  <si>
    <t>Lovat Hall, Silver Street</t>
  </si>
  <si>
    <t>Demo &amp; New Build</t>
  </si>
  <si>
    <t>Community Hall</t>
  </si>
  <si>
    <t>Commercial</t>
  </si>
  <si>
    <t>The Hazeley Academy</t>
  </si>
  <si>
    <t>Watling Academy, Barrosa Way</t>
  </si>
  <si>
    <t>24/01833/FUL</t>
  </si>
  <si>
    <t>PLN/2024/2406</t>
  </si>
  <si>
    <t>None</t>
  </si>
  <si>
    <t>Education</t>
  </si>
  <si>
    <t>Shenley Church End</t>
  </si>
  <si>
    <t>Newport Pagnell</t>
  </si>
  <si>
    <t>Unit 1, 13 Bodmin Place</t>
  </si>
  <si>
    <t>10C Barnsdale Drive, Westcroft</t>
  </si>
  <si>
    <t>23/01925/COU</t>
  </si>
  <si>
    <t>23/02282/COU</t>
  </si>
  <si>
    <t>Broughton</t>
  </si>
  <si>
    <t>Westcroft</t>
  </si>
  <si>
    <t>MK Primary Pupils Referral Unit, 202-208 Shenley Rd</t>
  </si>
  <si>
    <t>Milton Keynes College, Sherwood Drive</t>
  </si>
  <si>
    <t>22/02316/FUL</t>
  </si>
  <si>
    <t>Extension</t>
  </si>
  <si>
    <t>21/02231/FUL</t>
  </si>
  <si>
    <t>Total 23/26</t>
  </si>
  <si>
    <t>Total Q1 &amp; Q2</t>
  </si>
  <si>
    <t>Total Q3 &amp; Q4</t>
  </si>
  <si>
    <t>Total 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</si>
</sst>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2">
    <xf numFmtId="0" fontId="0" fillId="0" borderId="0"/>
    <xf numFmtId="0" fontId="11" fillId="4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5" xfId="0" applyFont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4" borderId="1" xfId="1" applyBorder="1"/>
    <xf numFmtId="0" fontId="1" fillId="4" borderId="1" xfId="1" applyFont="1" applyBorder="1"/>
    <xf numFmtId="0" fontId="12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center"/>
    </xf>
  </cellXfs>
  <cellStyles count="2">
    <cellStyle name="20% - Accent6" xfId="1" builtinId="5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636A-D6B4-4703-84FA-19DCEB38A770}">
  <dimension ref="A1:J22"/>
  <sheetViews>
    <sheetView workbookViewId="0">
      <selection activeCell="A17" sqref="A17"/>
    </sheetView>
  </sheetViews>
  <sheetFormatPr defaultRowHeight="14.5" x14ac:dyDescent="0.35"/>
  <sheetData>
    <row r="1" spans="1:10" ht="21" x14ac:dyDescent="0.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.5" x14ac:dyDescent="0.45">
      <c r="A2" s="12" t="s">
        <v>17</v>
      </c>
      <c r="B2" s="12"/>
      <c r="C2" s="12"/>
    </row>
    <row r="5" spans="1:10" ht="15.5" x14ac:dyDescent="0.35">
      <c r="A5" s="20" t="s">
        <v>18</v>
      </c>
    </row>
    <row r="7" spans="1:10" ht="15.5" x14ac:dyDescent="0.35">
      <c r="A7" s="20" t="s">
        <v>47</v>
      </c>
    </row>
    <row r="8" spans="1:10" x14ac:dyDescent="0.35">
      <c r="A8" s="21" t="s">
        <v>19</v>
      </c>
    </row>
    <row r="9" spans="1:10" x14ac:dyDescent="0.35">
      <c r="A9" s="21" t="s">
        <v>20</v>
      </c>
    </row>
    <row r="10" spans="1:10" x14ac:dyDescent="0.35">
      <c r="A10" s="21" t="s">
        <v>21</v>
      </c>
    </row>
    <row r="11" spans="1:10" x14ac:dyDescent="0.35">
      <c r="A11" s="21" t="s">
        <v>22</v>
      </c>
    </row>
    <row r="12" spans="1:10" x14ac:dyDescent="0.35">
      <c r="A12" s="21" t="s">
        <v>23</v>
      </c>
    </row>
    <row r="13" spans="1:10" x14ac:dyDescent="0.35">
      <c r="A13" s="21" t="s">
        <v>24</v>
      </c>
    </row>
    <row r="14" spans="1:10" x14ac:dyDescent="0.35">
      <c r="A14" s="21" t="s">
        <v>25</v>
      </c>
    </row>
    <row r="15" spans="1:10" x14ac:dyDescent="0.35">
      <c r="A15" s="21" t="s">
        <v>26</v>
      </c>
    </row>
    <row r="17" spans="1:4" ht="15.5" x14ac:dyDescent="0.35">
      <c r="A17" s="20" t="s">
        <v>27</v>
      </c>
      <c r="B17" s="3"/>
      <c r="C17" s="3"/>
      <c r="D17" s="3"/>
    </row>
    <row r="18" spans="1:4" x14ac:dyDescent="0.35">
      <c r="A18" s="21" t="s">
        <v>28</v>
      </c>
    </row>
    <row r="19" spans="1:4" x14ac:dyDescent="0.35">
      <c r="A19" s="21" t="s">
        <v>29</v>
      </c>
    </row>
    <row r="20" spans="1:4" x14ac:dyDescent="0.35">
      <c r="A20" s="21" t="s">
        <v>30</v>
      </c>
    </row>
    <row r="21" spans="1:4" x14ac:dyDescent="0.35">
      <c r="A21" s="21" t="s">
        <v>31</v>
      </c>
    </row>
    <row r="22" spans="1:4" x14ac:dyDescent="0.35">
      <c r="A22" s="21" t="s">
        <v>46</v>
      </c>
    </row>
  </sheetData>
  <mergeCells count="2">
    <mergeCell ref="A1:J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36D5-97F5-4BF1-9D40-9D72505CC149}">
  <dimension ref="A1:J18"/>
  <sheetViews>
    <sheetView tabSelected="1" workbookViewId="0">
      <selection activeCell="D4" sqref="D4"/>
    </sheetView>
  </sheetViews>
  <sheetFormatPr defaultColWidth="7.81640625" defaultRowHeight="14.5" x14ac:dyDescent="0.35"/>
  <cols>
    <col min="1" max="1" width="7.08984375" customWidth="1"/>
    <col min="2" max="2" width="14" customWidth="1"/>
    <col min="3" max="3" width="14.1796875" customWidth="1"/>
    <col min="4" max="4" width="42" customWidth="1"/>
    <col min="5" max="5" width="17.453125" bestFit="1" customWidth="1"/>
    <col min="6" max="6" width="13.453125" customWidth="1"/>
    <col min="7" max="7" width="14.90625" customWidth="1"/>
    <col min="8" max="8" width="10.7265625" customWidth="1"/>
    <col min="9" max="9" width="10.90625" customWidth="1"/>
    <col min="10" max="10" width="15.453125" customWidth="1"/>
  </cols>
  <sheetData>
    <row r="1" spans="1:10" ht="21" x14ac:dyDescent="0.5">
      <c r="A1" s="2" t="s">
        <v>88</v>
      </c>
      <c r="B1" s="2"/>
      <c r="C1" s="2"/>
      <c r="D1" s="2"/>
      <c r="E1" s="2"/>
      <c r="F1" s="2"/>
      <c r="G1" s="2"/>
    </row>
    <row r="3" spans="1:10" x14ac:dyDescent="0.35">
      <c r="A3" s="8" t="s">
        <v>94</v>
      </c>
      <c r="B3" s="8"/>
      <c r="C3" s="8"/>
      <c r="D3" s="8"/>
    </row>
    <row r="4" spans="1:10" s="1" customFormat="1" ht="16.5" x14ac:dyDescent="0.35">
      <c r="H4" s="22" t="s">
        <v>93</v>
      </c>
      <c r="I4" s="22"/>
      <c r="J4" s="22"/>
    </row>
    <row r="5" spans="1:10" s="1" customFormat="1" ht="13" x14ac:dyDescent="0.3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91</v>
      </c>
      <c r="I5" s="4" t="s">
        <v>92</v>
      </c>
      <c r="J5" s="4" t="s">
        <v>90</v>
      </c>
    </row>
    <row r="6" spans="1:10" s="1" customFormat="1" x14ac:dyDescent="0.35">
      <c r="A6" s="3" t="s">
        <v>48</v>
      </c>
      <c r="J6" s="1">
        <f>SUM(H6:I6)</f>
        <v>0</v>
      </c>
    </row>
    <row r="7" spans="1:10" s="1" customFormat="1" ht="13" x14ac:dyDescent="0.3">
      <c r="J7" s="1">
        <f t="shared" ref="J7:J10" si="0">SUM(H7:I7)</f>
        <v>0</v>
      </c>
    </row>
    <row r="8" spans="1:10" s="1" customFormat="1" ht="13" x14ac:dyDescent="0.3">
      <c r="J8" s="1">
        <f t="shared" si="0"/>
        <v>0</v>
      </c>
    </row>
    <row r="9" spans="1:10" s="1" customFormat="1" ht="13" x14ac:dyDescent="0.3">
      <c r="J9" s="1">
        <f t="shared" si="0"/>
        <v>0</v>
      </c>
    </row>
    <row r="10" spans="1:10" x14ac:dyDescent="0.35">
      <c r="J10" s="1">
        <f t="shared" si="0"/>
        <v>0</v>
      </c>
    </row>
    <row r="11" spans="1:10" x14ac:dyDescent="0.35">
      <c r="A11" s="4"/>
      <c r="B11" s="4"/>
      <c r="C11" s="4"/>
      <c r="D11" s="4"/>
      <c r="E11" s="4"/>
      <c r="F11" s="4"/>
      <c r="G11" s="4" t="s">
        <v>124</v>
      </c>
      <c r="H11" s="4">
        <f>SUM(H6:H10)</f>
        <v>0</v>
      </c>
      <c r="I11" s="4">
        <f>SUM(I6:I10)</f>
        <v>0</v>
      </c>
      <c r="J11" s="4">
        <f>SUM(J6:J10)</f>
        <v>0</v>
      </c>
    </row>
    <row r="12" spans="1:10" x14ac:dyDescent="0.35">
      <c r="A12" s="3" t="s">
        <v>50</v>
      </c>
      <c r="B12" s="1"/>
      <c r="C12" s="1"/>
      <c r="D12" s="1"/>
      <c r="E12" s="1"/>
      <c r="F12" s="1"/>
      <c r="G12" s="1"/>
      <c r="H12" s="1"/>
      <c r="I12" s="1"/>
      <c r="J12" s="1">
        <f>SUM(H12:I12)</f>
        <v>0</v>
      </c>
    </row>
    <row r="13" spans="1:10" x14ac:dyDescent="0.35">
      <c r="B13" s="1"/>
      <c r="C13" s="1"/>
      <c r="D13" s="1"/>
      <c r="E13" s="1"/>
      <c r="F13" s="1"/>
      <c r="G13" s="1"/>
      <c r="H13" s="1"/>
      <c r="I13" s="1"/>
      <c r="J13" s="1">
        <f t="shared" ref="J13:J15" si="1">SUM(H13:I13)</f>
        <v>0</v>
      </c>
    </row>
    <row r="14" spans="1:10" x14ac:dyDescent="0.35">
      <c r="B14" s="1"/>
      <c r="C14" s="1"/>
      <c r="D14" s="1"/>
      <c r="E14" s="1"/>
      <c r="F14" s="1"/>
      <c r="G14" s="1"/>
      <c r="H14" s="1"/>
      <c r="I14" s="1"/>
      <c r="J14" s="1">
        <f>SUM(H14:I14)</f>
        <v>0</v>
      </c>
    </row>
    <row r="15" spans="1:10" x14ac:dyDescent="0.35">
      <c r="B15" s="1"/>
      <c r="C15" s="1"/>
      <c r="D15" s="1"/>
      <c r="E15" s="1"/>
      <c r="F15" s="1"/>
      <c r="G15" s="1"/>
      <c r="H15" s="1"/>
      <c r="I15" s="1"/>
      <c r="J15" s="1">
        <f t="shared" si="1"/>
        <v>0</v>
      </c>
    </row>
    <row r="16" spans="1:10" x14ac:dyDescent="0.35">
      <c r="B16" s="1"/>
      <c r="C16" s="1"/>
      <c r="D16" s="1"/>
      <c r="E16" s="1"/>
      <c r="F16" s="1"/>
      <c r="G16" s="1"/>
      <c r="H16" s="1"/>
      <c r="I16" s="1"/>
      <c r="J16" s="1">
        <f>SUM(H16:I16)</f>
        <v>0</v>
      </c>
    </row>
    <row r="17" spans="1:10" x14ac:dyDescent="0.35">
      <c r="A17" s="4"/>
      <c r="B17" s="4"/>
      <c r="C17" s="4"/>
      <c r="D17" s="4"/>
      <c r="E17" s="4"/>
      <c r="F17" s="4"/>
      <c r="G17" s="4" t="s">
        <v>125</v>
      </c>
      <c r="H17" s="4">
        <f>SUM(H12:H16)</f>
        <v>0</v>
      </c>
      <c r="I17" s="4">
        <f>SUM(I12:I16)</f>
        <v>0</v>
      </c>
      <c r="J17" s="4">
        <f>SUM(J12:J16)</f>
        <v>0</v>
      </c>
    </row>
    <row r="18" spans="1:10" x14ac:dyDescent="0.35">
      <c r="A18" s="18"/>
      <c r="B18" s="18"/>
      <c r="C18" s="18"/>
      <c r="D18" s="18"/>
      <c r="E18" s="18"/>
      <c r="F18" s="18"/>
      <c r="G18" s="19" t="s">
        <v>126</v>
      </c>
      <c r="H18" s="19">
        <f>SUM(H11,H17)</f>
        <v>0</v>
      </c>
      <c r="I18" s="19">
        <f t="shared" ref="I18:J18" si="2">SUM(I11,I17)</f>
        <v>0</v>
      </c>
      <c r="J18" s="19">
        <f t="shared" si="2"/>
        <v>0</v>
      </c>
    </row>
  </sheetData>
  <mergeCells count="1">
    <mergeCell ref="H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C1A0-1C0A-497F-918D-888C155F528A}">
  <dimension ref="A1:J15"/>
  <sheetViews>
    <sheetView workbookViewId="0">
      <selection activeCell="C17" sqref="C17"/>
    </sheetView>
  </sheetViews>
  <sheetFormatPr defaultColWidth="7.81640625" defaultRowHeight="14.5" x14ac:dyDescent="0.35"/>
  <cols>
    <col min="1" max="1" width="7.08984375" customWidth="1"/>
    <col min="2" max="2" width="14" customWidth="1"/>
    <col min="3" max="3" width="17.7265625" customWidth="1"/>
    <col min="4" max="4" width="44.90625" customWidth="1"/>
    <col min="5" max="5" width="17.453125" bestFit="1" customWidth="1"/>
    <col min="6" max="6" width="17.1796875" customWidth="1"/>
    <col min="7" max="7" width="18.1796875" customWidth="1"/>
    <col min="8" max="8" width="10.7265625" customWidth="1"/>
    <col min="9" max="9" width="10.90625" customWidth="1"/>
    <col min="10" max="10" width="15.453125" customWidth="1"/>
  </cols>
  <sheetData>
    <row r="1" spans="1:10" ht="21" x14ac:dyDescent="0.5">
      <c r="A1" s="2" t="s">
        <v>89</v>
      </c>
      <c r="B1" s="2"/>
      <c r="C1" s="2"/>
      <c r="D1" s="2"/>
      <c r="E1" s="2"/>
      <c r="F1" s="2"/>
      <c r="G1" s="2"/>
    </row>
    <row r="3" spans="1:10" x14ac:dyDescent="0.35">
      <c r="A3" s="3" t="s">
        <v>95</v>
      </c>
    </row>
    <row r="4" spans="1:10" x14ac:dyDescent="0.35">
      <c r="A4" s="3" t="s">
        <v>96</v>
      </c>
    </row>
    <row r="5" spans="1:10" x14ac:dyDescent="0.35">
      <c r="A5" s="3"/>
    </row>
    <row r="6" spans="1:10" s="1" customFormat="1" ht="16.5" x14ac:dyDescent="0.35">
      <c r="H6" s="13" t="s">
        <v>93</v>
      </c>
      <c r="I6" s="13"/>
      <c r="J6" s="14"/>
    </row>
    <row r="7" spans="1:10" s="1" customFormat="1" ht="13" x14ac:dyDescent="0.3">
      <c r="A7" s="4" t="s">
        <v>97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91</v>
      </c>
      <c r="I7" s="4" t="s">
        <v>92</v>
      </c>
      <c r="J7" s="4" t="s">
        <v>90</v>
      </c>
    </row>
    <row r="8" spans="1:10" s="1" customFormat="1" x14ac:dyDescent="0.35">
      <c r="A8" t="s">
        <v>98</v>
      </c>
      <c r="B8" s="9" t="s">
        <v>99</v>
      </c>
      <c r="C8" t="s">
        <v>111</v>
      </c>
      <c r="D8" s="10" t="s">
        <v>100</v>
      </c>
      <c r="E8" t="s">
        <v>101</v>
      </c>
      <c r="F8" t="s">
        <v>103</v>
      </c>
      <c r="G8" t="s">
        <v>102</v>
      </c>
      <c r="H8">
        <v>408</v>
      </c>
      <c r="I8">
        <v>0</v>
      </c>
      <c r="J8">
        <f>SUM(H8:I8)</f>
        <v>408</v>
      </c>
    </row>
    <row r="9" spans="1:10" s="1" customFormat="1" x14ac:dyDescent="0.35">
      <c r="A9"/>
      <c r="B9" s="9" t="s">
        <v>106</v>
      </c>
      <c r="C9" t="s">
        <v>110</v>
      </c>
      <c r="D9" s="10" t="s">
        <v>104</v>
      </c>
      <c r="E9" t="s">
        <v>55</v>
      </c>
      <c r="F9" t="s">
        <v>108</v>
      </c>
      <c r="G9" t="s">
        <v>109</v>
      </c>
      <c r="H9">
        <v>156</v>
      </c>
      <c r="I9">
        <v>0</v>
      </c>
      <c r="J9">
        <f t="shared" ref="J9:J13" si="0">SUM(H9:I9)</f>
        <v>156</v>
      </c>
    </row>
    <row r="10" spans="1:10" s="1" customFormat="1" x14ac:dyDescent="0.35">
      <c r="A10"/>
      <c r="B10" s="9" t="s">
        <v>107</v>
      </c>
      <c r="C10" t="s">
        <v>53</v>
      </c>
      <c r="D10" s="10" t="s">
        <v>105</v>
      </c>
      <c r="E10" t="s">
        <v>55</v>
      </c>
      <c r="F10" t="s">
        <v>108</v>
      </c>
      <c r="G10" t="s">
        <v>109</v>
      </c>
      <c r="H10">
        <v>1414</v>
      </c>
      <c r="I10">
        <v>0</v>
      </c>
      <c r="J10">
        <f>SUM(H10:I10)</f>
        <v>1414</v>
      </c>
    </row>
    <row r="11" spans="1:10" s="1" customFormat="1" x14ac:dyDescent="0.35">
      <c r="A11"/>
      <c r="B11" s="9" t="s">
        <v>114</v>
      </c>
      <c r="C11" t="s">
        <v>116</v>
      </c>
      <c r="D11" s="10" t="s">
        <v>112</v>
      </c>
      <c r="E11" t="s">
        <v>40</v>
      </c>
      <c r="F11" t="s">
        <v>41</v>
      </c>
      <c r="G11" t="s">
        <v>109</v>
      </c>
      <c r="H11">
        <v>71</v>
      </c>
      <c r="I11">
        <v>0</v>
      </c>
      <c r="J11">
        <f t="shared" si="0"/>
        <v>71</v>
      </c>
    </row>
    <row r="12" spans="1:10" s="1" customFormat="1" x14ac:dyDescent="0.35">
      <c r="A12"/>
      <c r="B12" s="9" t="s">
        <v>115</v>
      </c>
      <c r="C12" t="s">
        <v>117</v>
      </c>
      <c r="D12" s="10" t="s">
        <v>113</v>
      </c>
      <c r="E12" t="s">
        <v>40</v>
      </c>
      <c r="F12" t="s">
        <v>109</v>
      </c>
      <c r="G12" t="s">
        <v>41</v>
      </c>
      <c r="H12">
        <v>-59</v>
      </c>
      <c r="I12">
        <v>0</v>
      </c>
      <c r="J12">
        <f>SUM(H12:I12)</f>
        <v>-59</v>
      </c>
    </row>
    <row r="13" spans="1:10" x14ac:dyDescent="0.35">
      <c r="B13" s="9" t="s">
        <v>120</v>
      </c>
      <c r="C13" t="s">
        <v>38</v>
      </c>
      <c r="D13" s="10" t="s">
        <v>118</v>
      </c>
      <c r="E13" t="s">
        <v>121</v>
      </c>
      <c r="F13" t="s">
        <v>109</v>
      </c>
      <c r="G13" t="s">
        <v>109</v>
      </c>
      <c r="H13">
        <v>322</v>
      </c>
      <c r="I13">
        <v>0</v>
      </c>
      <c r="J13">
        <f t="shared" si="0"/>
        <v>322</v>
      </c>
    </row>
    <row r="14" spans="1:10" x14ac:dyDescent="0.35">
      <c r="B14" s="9" t="s">
        <v>122</v>
      </c>
      <c r="C14" t="s">
        <v>38</v>
      </c>
      <c r="D14" s="10" t="s">
        <v>119</v>
      </c>
      <c r="E14" t="s">
        <v>121</v>
      </c>
      <c r="F14" t="s">
        <v>109</v>
      </c>
      <c r="G14" t="s">
        <v>109</v>
      </c>
      <c r="H14">
        <v>1892</v>
      </c>
      <c r="I14">
        <v>0</v>
      </c>
      <c r="J14">
        <f>SUM(H14:I14)</f>
        <v>1892</v>
      </c>
    </row>
    <row r="15" spans="1:10" x14ac:dyDescent="0.35">
      <c r="A15" s="4"/>
      <c r="B15" s="4"/>
      <c r="C15" s="4"/>
      <c r="D15" s="4"/>
      <c r="E15" s="4"/>
      <c r="F15" s="4"/>
      <c r="G15" s="4" t="s">
        <v>123</v>
      </c>
      <c r="H15" s="4">
        <f>SUM(H8:H14)</f>
        <v>4204</v>
      </c>
      <c r="I15" s="4">
        <f>SUM(I8:I14)</f>
        <v>0</v>
      </c>
      <c r="J15" s="4">
        <f>SUM(J8:J14)</f>
        <v>4204</v>
      </c>
    </row>
  </sheetData>
  <mergeCells count="1">
    <mergeCell ref="H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1EC3-EC09-45F4-87BF-7F2876538394}">
  <dimension ref="A1:N21"/>
  <sheetViews>
    <sheetView workbookViewId="0">
      <selection activeCell="D32" sqref="D32"/>
    </sheetView>
  </sheetViews>
  <sheetFormatPr defaultColWidth="7.81640625" defaultRowHeight="14.5" x14ac:dyDescent="0.35"/>
  <cols>
    <col min="2" max="2" width="12.453125" bestFit="1" customWidth="1"/>
    <col min="3" max="3" width="11.26953125" bestFit="1" customWidth="1"/>
    <col min="4" max="4" width="22.1796875" bestFit="1" customWidth="1"/>
    <col min="5" max="5" width="17.453125" bestFit="1" customWidth="1"/>
    <col min="6" max="6" width="10.54296875" bestFit="1" customWidth="1"/>
    <col min="14" max="14" width="11.81640625" bestFit="1" customWidth="1"/>
  </cols>
  <sheetData>
    <row r="1" spans="1:14" ht="21" x14ac:dyDescent="0.5">
      <c r="A1" s="2" t="s">
        <v>51</v>
      </c>
      <c r="B1" s="2"/>
      <c r="C1" s="2"/>
      <c r="D1" s="2"/>
      <c r="E1" s="2"/>
      <c r="F1" s="2"/>
      <c r="G1" s="2"/>
      <c r="H1" s="2"/>
    </row>
    <row r="4" spans="1:14" s="1" customFormat="1" ht="13" x14ac:dyDescent="0.3">
      <c r="H4" s="15" t="s">
        <v>0</v>
      </c>
      <c r="I4" s="16"/>
      <c r="J4" s="16"/>
      <c r="K4" s="16"/>
      <c r="L4" s="16"/>
      <c r="M4" s="16"/>
      <c r="N4" s="17"/>
    </row>
    <row r="5" spans="1:14" s="1" customFormat="1" ht="13" x14ac:dyDescent="0.3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10</v>
      </c>
      <c r="I5" s="4" t="s">
        <v>11</v>
      </c>
      <c r="J5" s="4" t="s">
        <v>12</v>
      </c>
      <c r="K5" s="4" t="s">
        <v>13</v>
      </c>
      <c r="L5" s="5" t="s">
        <v>9</v>
      </c>
      <c r="M5" s="5" t="s">
        <v>14</v>
      </c>
      <c r="N5" s="4" t="s">
        <v>8</v>
      </c>
    </row>
    <row r="6" spans="1:14" s="1" customFormat="1" x14ac:dyDescent="0.35">
      <c r="A6" t="s">
        <v>48</v>
      </c>
      <c r="B6" s="1" t="s">
        <v>52</v>
      </c>
      <c r="C6" s="1" t="s">
        <v>53</v>
      </c>
      <c r="D6" s="1" t="s">
        <v>54</v>
      </c>
      <c r="E6" s="1" t="s">
        <v>55</v>
      </c>
      <c r="G6" s="1" t="s">
        <v>56</v>
      </c>
      <c r="H6" s="1">
        <v>0</v>
      </c>
      <c r="I6" s="1">
        <v>126</v>
      </c>
      <c r="J6" s="1">
        <v>0</v>
      </c>
      <c r="K6" s="1">
        <v>0</v>
      </c>
      <c r="L6" s="7"/>
      <c r="M6" s="7"/>
    </row>
    <row r="7" spans="1:14" s="1" customFormat="1" ht="13" x14ac:dyDescent="0.3">
      <c r="B7" s="1" t="s">
        <v>57</v>
      </c>
      <c r="C7" s="1" t="s">
        <v>58</v>
      </c>
      <c r="D7" s="1" t="s">
        <v>59</v>
      </c>
      <c r="E7" s="1" t="s">
        <v>55</v>
      </c>
      <c r="F7" s="1" t="s">
        <v>56</v>
      </c>
      <c r="G7" s="1" t="s">
        <v>56</v>
      </c>
      <c r="H7" s="1">
        <v>111</v>
      </c>
      <c r="I7" s="1">
        <v>484</v>
      </c>
      <c r="J7" s="1">
        <v>0</v>
      </c>
      <c r="K7" s="1">
        <v>0</v>
      </c>
      <c r="L7" s="7"/>
      <c r="M7" s="7"/>
    </row>
    <row r="8" spans="1:14" s="1" customFormat="1" ht="13" x14ac:dyDescent="0.3">
      <c r="B8" s="1" t="s">
        <v>60</v>
      </c>
      <c r="C8" s="1" t="s">
        <v>61</v>
      </c>
      <c r="D8" s="1" t="s">
        <v>62</v>
      </c>
      <c r="E8" s="1" t="s">
        <v>40</v>
      </c>
      <c r="F8" s="1" t="s">
        <v>56</v>
      </c>
      <c r="G8" s="1" t="s">
        <v>69</v>
      </c>
      <c r="H8" s="1">
        <v>505</v>
      </c>
      <c r="I8" s="1">
        <v>0</v>
      </c>
      <c r="J8" s="1">
        <v>0</v>
      </c>
      <c r="K8" s="1">
        <v>0</v>
      </c>
      <c r="L8" s="7"/>
      <c r="M8" s="7"/>
    </row>
    <row r="9" spans="1:14" s="1" customFormat="1" ht="13" x14ac:dyDescent="0.3">
      <c r="B9" s="1" t="s">
        <v>63</v>
      </c>
      <c r="C9" s="1" t="s">
        <v>61</v>
      </c>
      <c r="D9" s="1" t="s">
        <v>64</v>
      </c>
      <c r="E9" s="1" t="s">
        <v>40</v>
      </c>
      <c r="F9" s="1" t="s">
        <v>70</v>
      </c>
      <c r="G9" s="1" t="s">
        <v>56</v>
      </c>
      <c r="H9" s="1">
        <v>0</v>
      </c>
      <c r="I9" s="1">
        <v>161</v>
      </c>
      <c r="J9" s="1">
        <v>0</v>
      </c>
      <c r="K9" s="1">
        <v>0</v>
      </c>
      <c r="L9" s="7"/>
      <c r="M9" s="7"/>
    </row>
    <row r="10" spans="1:14" s="1" customFormat="1" ht="13" x14ac:dyDescent="0.3">
      <c r="B10" s="1" t="s">
        <v>65</v>
      </c>
      <c r="C10" s="1" t="s">
        <v>66</v>
      </c>
      <c r="D10" s="1" t="s">
        <v>67</v>
      </c>
      <c r="E10" s="1" t="s">
        <v>55</v>
      </c>
      <c r="G10" s="1" t="s">
        <v>68</v>
      </c>
      <c r="H10" s="1">
        <v>0</v>
      </c>
      <c r="I10" s="1">
        <v>0</v>
      </c>
      <c r="J10" s="1">
        <v>0</v>
      </c>
      <c r="K10" s="1">
        <v>515</v>
      </c>
      <c r="L10" s="7"/>
      <c r="M10" s="7"/>
    </row>
    <row r="12" spans="1:14" x14ac:dyDescent="0.35">
      <c r="A12" s="4"/>
      <c r="B12" s="4"/>
      <c r="C12" s="4"/>
      <c r="D12" s="4"/>
      <c r="E12" s="4"/>
      <c r="F12" s="4"/>
      <c r="G12" s="4"/>
      <c r="H12" s="4">
        <f>SUM(H6:H11)</f>
        <v>616</v>
      </c>
      <c r="I12" s="4">
        <f t="shared" ref="I12:K12" si="0">SUM(I6:I11)</f>
        <v>771</v>
      </c>
      <c r="J12" s="4">
        <f t="shared" si="0"/>
        <v>0</v>
      </c>
      <c r="K12" s="4">
        <f t="shared" si="0"/>
        <v>515</v>
      </c>
      <c r="L12" s="4">
        <f>I12+K12</f>
        <v>1286</v>
      </c>
      <c r="M12" s="4">
        <f>H12+J12</f>
        <v>616</v>
      </c>
      <c r="N12" s="4">
        <f>L12-M12</f>
        <v>670</v>
      </c>
    </row>
    <row r="13" spans="1:14" x14ac:dyDescent="0.35">
      <c r="A13" t="s">
        <v>50</v>
      </c>
      <c r="B13" s="1" t="s">
        <v>71</v>
      </c>
      <c r="C13" s="1" t="s">
        <v>61</v>
      </c>
      <c r="D13" s="1" t="s">
        <v>72</v>
      </c>
      <c r="E13" s="1" t="s">
        <v>40</v>
      </c>
      <c r="F13" s="1" t="s">
        <v>56</v>
      </c>
      <c r="G13" s="1" t="s">
        <v>73</v>
      </c>
      <c r="H13" s="1">
        <v>201</v>
      </c>
      <c r="I13" s="1">
        <v>0</v>
      </c>
      <c r="J13" s="1">
        <v>0</v>
      </c>
      <c r="K13" s="1">
        <v>0</v>
      </c>
      <c r="L13" s="1"/>
      <c r="M13" s="1"/>
      <c r="N13" s="1"/>
    </row>
    <row r="14" spans="1:14" x14ac:dyDescent="0.35">
      <c r="B14" s="1" t="s">
        <v>74</v>
      </c>
      <c r="C14" s="1" t="s">
        <v>75</v>
      </c>
      <c r="D14" s="1" t="s">
        <v>76</v>
      </c>
      <c r="E14" s="1" t="s">
        <v>40</v>
      </c>
      <c r="F14" s="1" t="s">
        <v>68</v>
      </c>
      <c r="G14" s="1" t="s">
        <v>77</v>
      </c>
      <c r="H14" s="1">
        <v>0</v>
      </c>
      <c r="I14" s="1">
        <v>0</v>
      </c>
      <c r="J14" s="1">
        <v>122</v>
      </c>
      <c r="K14" s="1">
        <v>0</v>
      </c>
    </row>
    <row r="15" spans="1:14" x14ac:dyDescent="0.35">
      <c r="B15" s="1" t="s">
        <v>78</v>
      </c>
      <c r="C15" s="1" t="s">
        <v>79</v>
      </c>
      <c r="D15" s="1" t="s">
        <v>80</v>
      </c>
      <c r="E15" s="1" t="s">
        <v>40</v>
      </c>
      <c r="F15" s="1" t="s">
        <v>81</v>
      </c>
      <c r="G15" s="1" t="s">
        <v>56</v>
      </c>
      <c r="H15" s="1">
        <v>0</v>
      </c>
      <c r="I15" s="1">
        <v>455</v>
      </c>
      <c r="J15" s="1">
        <v>0</v>
      </c>
      <c r="K15" s="1">
        <v>0</v>
      </c>
    </row>
    <row r="16" spans="1:14" x14ac:dyDescent="0.35">
      <c r="B16" s="1" t="s">
        <v>82</v>
      </c>
      <c r="C16" s="1" t="s">
        <v>83</v>
      </c>
      <c r="D16" s="1" t="s">
        <v>84</v>
      </c>
      <c r="E16" s="1" t="s">
        <v>40</v>
      </c>
      <c r="F16" s="1" t="s">
        <v>85</v>
      </c>
      <c r="G16" s="1" t="s">
        <v>68</v>
      </c>
      <c r="H16" s="1">
        <v>0</v>
      </c>
      <c r="I16" s="1">
        <v>0</v>
      </c>
      <c r="J16" s="1">
        <v>0</v>
      </c>
      <c r="K16" s="1">
        <v>165</v>
      </c>
    </row>
    <row r="17" spans="1:14" x14ac:dyDescent="0.35">
      <c r="B17" s="1" t="s">
        <v>86</v>
      </c>
      <c r="C17" s="1" t="s">
        <v>38</v>
      </c>
      <c r="D17" s="1" t="s">
        <v>87</v>
      </c>
      <c r="E17" s="1" t="s">
        <v>55</v>
      </c>
      <c r="F17" s="1" t="s">
        <v>56</v>
      </c>
      <c r="G17" s="1" t="s">
        <v>56</v>
      </c>
      <c r="H17" s="1">
        <v>0</v>
      </c>
      <c r="I17" s="1">
        <v>112</v>
      </c>
      <c r="J17" s="1">
        <v>0</v>
      </c>
      <c r="K17" s="1">
        <v>0</v>
      </c>
    </row>
    <row r="18" spans="1:14" x14ac:dyDescent="0.35">
      <c r="A18" s="4"/>
      <c r="B18" s="4"/>
      <c r="C18" s="4"/>
      <c r="D18" s="4"/>
      <c r="E18" s="4"/>
      <c r="F18" s="4"/>
      <c r="G18" s="4"/>
      <c r="H18" s="4">
        <f>SUM(H13:H17)</f>
        <v>201</v>
      </c>
      <c r="I18" s="4">
        <f>SUM(I13:I17)</f>
        <v>567</v>
      </c>
      <c r="J18" s="4">
        <f>SUM(J13:J17)</f>
        <v>122</v>
      </c>
      <c r="K18" s="4">
        <f>SUM(K13:K17)</f>
        <v>165</v>
      </c>
      <c r="L18" s="4">
        <f>I18+K18</f>
        <v>732</v>
      </c>
      <c r="M18" s="4">
        <f>H18+J18</f>
        <v>323</v>
      </c>
      <c r="N18" s="4">
        <f>L18-M18</f>
        <v>409</v>
      </c>
    </row>
    <row r="20" spans="1:14" x14ac:dyDescent="0.35">
      <c r="H20">
        <f>H12+H18</f>
        <v>817</v>
      </c>
      <c r="I20">
        <f>I12+I18</f>
        <v>1338</v>
      </c>
      <c r="J20">
        <f>J12+J18</f>
        <v>122</v>
      </c>
      <c r="K20">
        <f>K12+K18</f>
        <v>680</v>
      </c>
    </row>
    <row r="21" spans="1:14" x14ac:dyDescent="0.35">
      <c r="I21">
        <f>I20-H20</f>
        <v>521</v>
      </c>
      <c r="K21">
        <f>K20-J20</f>
        <v>558</v>
      </c>
    </row>
  </sheetData>
  <mergeCells count="1">
    <mergeCell ref="H4:N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9008-5512-4096-9335-69A6606007AD}">
  <dimension ref="A1:N9"/>
  <sheetViews>
    <sheetView workbookViewId="0">
      <selection activeCell="F25" sqref="F25"/>
    </sheetView>
  </sheetViews>
  <sheetFormatPr defaultColWidth="7.81640625" defaultRowHeight="14.5" x14ac:dyDescent="0.35"/>
  <cols>
    <col min="2" max="2" width="12.453125" bestFit="1" customWidth="1"/>
    <col min="3" max="3" width="9.1796875" bestFit="1" customWidth="1"/>
    <col min="4" max="4" width="6.81640625" bestFit="1" customWidth="1"/>
    <col min="5" max="5" width="17.453125" bestFit="1" customWidth="1"/>
    <col min="6" max="6" width="10.54296875" bestFit="1" customWidth="1"/>
    <col min="14" max="14" width="11.81640625" bestFit="1" customWidth="1"/>
  </cols>
  <sheetData>
    <row r="1" spans="1:14" ht="21" x14ac:dyDescent="0.5">
      <c r="A1" s="2" t="s">
        <v>36</v>
      </c>
      <c r="B1" s="2"/>
      <c r="C1" s="2"/>
      <c r="D1" s="2"/>
      <c r="E1" s="2"/>
      <c r="F1" s="2"/>
      <c r="G1" s="2"/>
      <c r="H1" s="2"/>
    </row>
    <row r="4" spans="1:14" s="1" customFormat="1" ht="13" x14ac:dyDescent="0.3">
      <c r="H4" s="15" t="s">
        <v>0</v>
      </c>
      <c r="I4" s="16"/>
      <c r="J4" s="16"/>
      <c r="K4" s="16"/>
      <c r="L4" s="16"/>
      <c r="M4" s="16"/>
      <c r="N4" s="17"/>
    </row>
    <row r="5" spans="1:14" s="1" customFormat="1" ht="13" x14ac:dyDescent="0.3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10</v>
      </c>
      <c r="I5" s="4" t="s">
        <v>11</v>
      </c>
      <c r="J5" s="4" t="s">
        <v>12</v>
      </c>
      <c r="K5" s="4" t="s">
        <v>13</v>
      </c>
      <c r="L5" s="5" t="s">
        <v>9</v>
      </c>
      <c r="M5" s="5" t="s">
        <v>14</v>
      </c>
      <c r="N5" s="4" t="s">
        <v>8</v>
      </c>
    </row>
    <row r="6" spans="1:14" x14ac:dyDescent="0.35">
      <c r="A6" t="s">
        <v>48</v>
      </c>
    </row>
    <row r="7" spans="1:14" x14ac:dyDescent="0.35">
      <c r="A7" s="4"/>
      <c r="B7" s="4" t="s">
        <v>49</v>
      </c>
      <c r="C7" s="4"/>
      <c r="D7" s="4"/>
      <c r="E7" s="4"/>
      <c r="F7" s="4"/>
      <c r="G7" s="4"/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x14ac:dyDescent="0.35">
      <c r="A8" t="s">
        <v>50</v>
      </c>
    </row>
    <row r="9" spans="1:14" x14ac:dyDescent="0.35">
      <c r="A9" s="4"/>
      <c r="B9" s="4" t="s">
        <v>49</v>
      </c>
      <c r="C9" s="4"/>
      <c r="D9" s="4"/>
      <c r="E9" s="4"/>
      <c r="F9" s="4"/>
      <c r="G9" s="4"/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</sheetData>
  <mergeCells count="1">
    <mergeCell ref="H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098B-7008-4631-B24B-9E617ABD6C13}">
  <dimension ref="A1:N15"/>
  <sheetViews>
    <sheetView workbookViewId="0">
      <selection activeCell="L19" sqref="L19"/>
    </sheetView>
  </sheetViews>
  <sheetFormatPr defaultRowHeight="14.5" x14ac:dyDescent="0.35"/>
  <cols>
    <col min="2" max="2" width="12.7265625" bestFit="1" customWidth="1"/>
    <col min="3" max="3" width="10" bestFit="1" customWidth="1"/>
    <col min="4" max="4" width="27.1796875" bestFit="1" customWidth="1"/>
    <col min="5" max="5" width="12" customWidth="1"/>
    <col min="6" max="6" width="11" bestFit="1" customWidth="1"/>
    <col min="7" max="7" width="25.1796875" bestFit="1" customWidth="1"/>
    <col min="14" max="14" width="12.1796875" bestFit="1" customWidth="1"/>
  </cols>
  <sheetData>
    <row r="1" spans="1:14" ht="21" x14ac:dyDescent="0.5">
      <c r="A1" s="2" t="s">
        <v>15</v>
      </c>
      <c r="B1" s="2"/>
      <c r="C1" s="2"/>
      <c r="D1" s="2"/>
      <c r="E1" s="2"/>
      <c r="F1" s="2"/>
      <c r="G1" s="2"/>
      <c r="H1" s="2"/>
    </row>
    <row r="4" spans="1:14" s="1" customFormat="1" ht="13" x14ac:dyDescent="0.3">
      <c r="H4" s="15" t="s">
        <v>0</v>
      </c>
      <c r="I4" s="16"/>
      <c r="J4" s="16"/>
      <c r="K4" s="16"/>
      <c r="L4" s="16"/>
      <c r="M4" s="16"/>
      <c r="N4" s="17"/>
    </row>
    <row r="5" spans="1:14" s="1" customFormat="1" ht="32.25" customHeight="1" x14ac:dyDescent="0.3">
      <c r="A5" s="4" t="s">
        <v>1</v>
      </c>
      <c r="B5" s="4" t="s">
        <v>2</v>
      </c>
      <c r="C5" s="4" t="s">
        <v>3</v>
      </c>
      <c r="D5" s="4" t="s">
        <v>4</v>
      </c>
      <c r="E5" s="6" t="s">
        <v>5</v>
      </c>
      <c r="F5" s="4" t="s">
        <v>6</v>
      </c>
      <c r="G5" s="4" t="s">
        <v>7</v>
      </c>
      <c r="H5" s="4" t="s">
        <v>10</v>
      </c>
      <c r="I5" s="4" t="s">
        <v>11</v>
      </c>
      <c r="J5" s="4" t="s">
        <v>12</v>
      </c>
      <c r="K5" s="4" t="s">
        <v>13</v>
      </c>
      <c r="L5" s="5" t="s">
        <v>9</v>
      </c>
      <c r="M5" s="5" t="s">
        <v>14</v>
      </c>
      <c r="N5" s="4" t="s">
        <v>8</v>
      </c>
    </row>
    <row r="6" spans="1:14" x14ac:dyDescent="0.35">
      <c r="A6">
        <v>1</v>
      </c>
      <c r="D6" t="s">
        <v>32</v>
      </c>
    </row>
    <row r="7" spans="1:14" x14ac:dyDescent="0.35">
      <c r="A7" s="4"/>
      <c r="B7" s="4"/>
      <c r="C7" s="4"/>
      <c r="D7" s="4"/>
      <c r="E7" s="4"/>
      <c r="F7" s="4"/>
      <c r="G7" s="4" t="s">
        <v>33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x14ac:dyDescent="0.35">
      <c r="A8">
        <v>2</v>
      </c>
      <c r="D8" t="s">
        <v>32</v>
      </c>
    </row>
    <row r="9" spans="1:14" x14ac:dyDescent="0.35">
      <c r="A9" s="4"/>
      <c r="B9" s="4"/>
      <c r="C9" s="4"/>
      <c r="D9" s="4"/>
      <c r="E9" s="4"/>
      <c r="F9" s="4"/>
      <c r="G9" s="4" t="s">
        <v>34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x14ac:dyDescent="0.35">
      <c r="A10">
        <v>3</v>
      </c>
      <c r="D10" t="s">
        <v>32</v>
      </c>
    </row>
    <row r="11" spans="1:14" x14ac:dyDescent="0.35">
      <c r="A11" s="4"/>
      <c r="B11" s="4"/>
      <c r="C11" s="4"/>
      <c r="D11" s="4"/>
      <c r="E11" s="4"/>
      <c r="F11" s="4"/>
      <c r="G11" s="4" t="s">
        <v>35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x14ac:dyDescent="0.35">
      <c r="A12">
        <v>4</v>
      </c>
      <c r="B12" t="s">
        <v>37</v>
      </c>
      <c r="C12" t="s">
        <v>38</v>
      </c>
      <c r="D12" t="s">
        <v>39</v>
      </c>
      <c r="E12" t="s">
        <v>40</v>
      </c>
      <c r="F12" t="s">
        <v>41</v>
      </c>
      <c r="G12" t="s">
        <v>42</v>
      </c>
      <c r="H12">
        <v>0</v>
      </c>
      <c r="I12">
        <v>440</v>
      </c>
      <c r="J12">
        <v>0</v>
      </c>
      <c r="K12">
        <v>0</v>
      </c>
    </row>
    <row r="13" spans="1:14" x14ac:dyDescent="0.35">
      <c r="A13" s="4"/>
      <c r="B13" s="4"/>
      <c r="C13" s="4"/>
      <c r="D13" s="4"/>
      <c r="E13" s="4"/>
      <c r="F13" s="4"/>
      <c r="G13" s="4" t="s">
        <v>43</v>
      </c>
      <c r="H13" s="4">
        <v>0</v>
      </c>
      <c r="I13" s="4">
        <v>440</v>
      </c>
      <c r="J13" s="4">
        <v>0</v>
      </c>
      <c r="K13" s="4">
        <v>0</v>
      </c>
      <c r="L13" s="4">
        <v>440</v>
      </c>
      <c r="M13" s="4">
        <v>0</v>
      </c>
      <c r="N13" s="4">
        <v>440</v>
      </c>
    </row>
    <row r="14" spans="1:14" x14ac:dyDescent="0.35">
      <c r="A14" s="4"/>
      <c r="B14" s="4"/>
      <c r="C14" s="4"/>
      <c r="D14" s="4"/>
      <c r="E14" s="4"/>
      <c r="F14" s="4"/>
      <c r="G14" s="4" t="s">
        <v>44</v>
      </c>
      <c r="H14" s="4">
        <v>0</v>
      </c>
      <c r="I14" s="4">
        <v>440</v>
      </c>
      <c r="J14" s="4">
        <v>0</v>
      </c>
      <c r="K14" s="4">
        <v>0</v>
      </c>
      <c r="L14" s="4">
        <v>440</v>
      </c>
      <c r="M14" s="4">
        <v>0</v>
      </c>
      <c r="N14" s="4"/>
    </row>
    <row r="15" spans="1:14" x14ac:dyDescent="0.35">
      <c r="A15" s="4"/>
      <c r="B15" s="4"/>
      <c r="C15" s="4"/>
      <c r="D15" s="4"/>
      <c r="E15" s="4"/>
      <c r="F15" s="4"/>
      <c r="G15" s="4" t="s">
        <v>45</v>
      </c>
      <c r="H15" s="4"/>
      <c r="I15" s="4">
        <f>I14-H14</f>
        <v>440</v>
      </c>
      <c r="J15" s="4"/>
      <c r="K15" s="4">
        <v>0</v>
      </c>
      <c r="L15" s="4"/>
      <c r="M15" s="4"/>
      <c r="N15" s="4">
        <v>440</v>
      </c>
    </row>
  </sheetData>
  <mergeCells count="1">
    <mergeCell ref="H4:N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FD2325-957F-4310-9A93-67FA98590FE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1B9F2CA-CC6C-4B6B-96EB-7780637FB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8ADD01-62FA-4EEC-ABD9-44F6127793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F929320-009E-4103-89F6-F20AB8795BA4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Explanation</vt:lpstr>
      <vt:lpstr>2026-27</vt:lpstr>
      <vt:lpstr>2023-26</vt:lpstr>
      <vt:lpstr>2022-23</vt:lpstr>
      <vt:lpstr>2021-2022</vt:lpstr>
      <vt:lpstr>2020-2021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Head, Jennifer</dc:creator>
  <cp:lastModifiedBy>Lewis Hales</cp:lastModifiedBy>
  <dcterms:created xsi:type="dcterms:W3CDTF">2020-07-31T11:57:27Z</dcterms:created>
  <dcterms:modified xsi:type="dcterms:W3CDTF">2026-04-23T13:57:03Z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  <property fmtid="{D5CDD505-2E9C-101B-9397-08002B2CF9AE}" pid="3" name="Order">
    <vt:r8>11000</vt:r8>
  </property>
</Properties>
</file>