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"/>
    </mc:Choice>
  </mc:AlternateContent>
  <xr:revisionPtr revIDLastSave="0" documentId="13_ncr:1_{92CE3EF4-FD2F-4035-A358-862634B287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-27" sheetId="14" r:id="rId1"/>
    <sheet name="2025-26" sheetId="13" r:id="rId2"/>
    <sheet name="2024-25" sheetId="12" r:id="rId3"/>
    <sheet name="2023-24" sheetId="11" r:id="rId4"/>
    <sheet name="2022-23" sheetId="7" r:id="rId5"/>
    <sheet name="2021-22" sheetId="8" r:id="rId6"/>
    <sheet name="2020-21" sheetId="9" r:id="rId7"/>
    <sheet name="2019-20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4" l="1"/>
  <c r="C29" i="14"/>
  <c r="D17" i="14"/>
  <c r="C17" i="14"/>
  <c r="D11" i="14"/>
  <c r="C11" i="14"/>
  <c r="D16" i="13"/>
  <c r="D40" i="12"/>
  <c r="D31" i="12"/>
  <c r="D17" i="12"/>
  <c r="C40" i="12"/>
  <c r="C30" i="14" l="1"/>
  <c r="D30" i="14"/>
  <c r="C25" i="11"/>
  <c r="C24" i="11"/>
  <c r="D21" i="13"/>
  <c r="C21" i="13"/>
  <c r="C16" i="13"/>
  <c r="D9" i="13"/>
  <c r="C9" i="13"/>
  <c r="D6" i="13"/>
  <c r="C6" i="13"/>
  <c r="C31" i="12"/>
  <c r="D10" i="12"/>
  <c r="C10" i="12"/>
  <c r="C17" i="12" s="1"/>
  <c r="D24" i="11"/>
  <c r="D19" i="11"/>
  <c r="C19" i="11"/>
  <c r="D14" i="11"/>
  <c r="C14" i="11"/>
  <c r="D9" i="11"/>
  <c r="D25" i="11" s="1"/>
  <c r="C9" i="11"/>
  <c r="D22" i="13" l="1"/>
  <c r="C22" i="13"/>
  <c r="D41" i="12"/>
  <c r="C41" i="12"/>
  <c r="D25" i="10"/>
  <c r="D26" i="10" s="1"/>
  <c r="C25" i="10"/>
  <c r="D16" i="10"/>
  <c r="C16" i="10"/>
  <c r="D7" i="10"/>
  <c r="C7" i="10"/>
  <c r="C26" i="10" s="1"/>
  <c r="D28" i="9"/>
  <c r="D29" i="9" s="1"/>
  <c r="C28" i="9"/>
  <c r="D23" i="9"/>
  <c r="C23" i="9"/>
  <c r="D13" i="9"/>
  <c r="C13" i="9"/>
  <c r="D8" i="9"/>
  <c r="C8" i="9"/>
  <c r="C29" i="9" s="1"/>
  <c r="D33" i="8"/>
  <c r="C33" i="8"/>
  <c r="C34" i="8" s="1"/>
  <c r="D23" i="8"/>
  <c r="D34" i="8" s="1"/>
  <c r="C23" i="8"/>
  <c r="D18" i="8"/>
  <c r="C18" i="8"/>
  <c r="D20" i="7"/>
  <c r="C20" i="7"/>
  <c r="C21" i="7" s="1"/>
  <c r="D16" i="7"/>
  <c r="C16" i="7"/>
  <c r="D12" i="7"/>
  <c r="D21" i="7" s="1"/>
  <c r="C12" i="7"/>
</calcChain>
</file>

<file path=xl/sharedStrings.xml><?xml version="1.0" encoding="utf-8"?>
<sst xmlns="http://schemas.openxmlformats.org/spreadsheetml/2006/main" count="737" uniqueCount="298">
  <si>
    <t>Bletchley</t>
  </si>
  <si>
    <t>20/02138/PANB1C</t>
  </si>
  <si>
    <t>130-132 Queensway</t>
  </si>
  <si>
    <t>23/01044/PRIOR</t>
  </si>
  <si>
    <t>23/01123/PRIOR</t>
  </si>
  <si>
    <t>169 Queensway</t>
  </si>
  <si>
    <t>23/01293/PRIOR</t>
  </si>
  <si>
    <t>PLN/2024/2535</t>
  </si>
  <si>
    <t>224 Maybrook House</t>
  </si>
  <si>
    <t>30, 32, 34 Watling Street</t>
  </si>
  <si>
    <t>PLN/2024/2223</t>
  </si>
  <si>
    <t>24/00572/PRIOR</t>
  </si>
  <si>
    <t>PLN/2025/0131</t>
  </si>
  <si>
    <t>BUCKINGHAM HOUSE, BUCKINGHAM ROAD</t>
  </si>
  <si>
    <t>PLN/2025/1446</t>
  </si>
  <si>
    <t>JOB CENTRE, MAYBROOK HOUSE, 224 QUEENSWAY</t>
  </si>
  <si>
    <t>PLN/2024/2461</t>
  </si>
  <si>
    <t>Maybrook House, 224 Queensway</t>
  </si>
  <si>
    <t>23/02579/PRIOR</t>
  </si>
  <si>
    <t>23/00845/PRIOR</t>
  </si>
  <si>
    <t>Caldecotte</t>
  </si>
  <si>
    <t>24/02022/PRIOR</t>
  </si>
  <si>
    <t>10 Copperhouse Court</t>
  </si>
  <si>
    <t>24/00617/PRIOR</t>
  </si>
  <si>
    <t>1 Caldecotte Lake Business Park</t>
  </si>
  <si>
    <t>PLN/2024/2177</t>
  </si>
  <si>
    <t>24/00051/PRIOR</t>
  </si>
  <si>
    <t>1st &amp; 2nd Floor, 1 Copperhouse Court</t>
  </si>
  <si>
    <t>24/01674/PRIOR</t>
  </si>
  <si>
    <t>2 Caldecotte Lake Business Park</t>
  </si>
  <si>
    <t>24/01702/PRIOR</t>
  </si>
  <si>
    <t>32 Caldecotte Lake Business Park</t>
  </si>
  <si>
    <t>24/01692/PRIOR</t>
  </si>
  <si>
    <t>3 Caldecotte Lake Business Park</t>
  </si>
  <si>
    <t>Under Construction</t>
  </si>
  <si>
    <t>23/00671/PRIOR</t>
  </si>
  <si>
    <t>3 Copperhouse Court</t>
  </si>
  <si>
    <t>23/02249/PRIOR</t>
  </si>
  <si>
    <t>24/01127/PRIOR</t>
  </si>
  <si>
    <t>4 Caldecotte Lake Business Park</t>
  </si>
  <si>
    <t>24/01786/PRIOR</t>
  </si>
  <si>
    <t>5 Caldecotte Lake Business Park</t>
  </si>
  <si>
    <t>PLN/2024/2155</t>
  </si>
  <si>
    <t>6 Caldecotte Lake Business Park</t>
  </si>
  <si>
    <t>24/01265/PRIOR</t>
  </si>
  <si>
    <t>24/01812/PRIOR</t>
  </si>
  <si>
    <t>7 Caldecotte Lake Business Park</t>
  </si>
  <si>
    <t>24/00683/PRIOR</t>
  </si>
  <si>
    <t>PLN/2024/2179</t>
  </si>
  <si>
    <t>Caldecotte Lake</t>
  </si>
  <si>
    <t>23/02217/PRIOR</t>
  </si>
  <si>
    <t>19/01432/PANB1C</t>
  </si>
  <si>
    <t>Completed</t>
  </si>
  <si>
    <t>20/02129/PANB1C</t>
  </si>
  <si>
    <t>19/01968/PANB1C</t>
  </si>
  <si>
    <t>21/01035/PANB1C</t>
  </si>
  <si>
    <t>Silbury Court</t>
  </si>
  <si>
    <t>21/01034/PANB1C</t>
  </si>
  <si>
    <t>21/01033/PANB1C</t>
  </si>
  <si>
    <t>21/01037/PANB1C</t>
  </si>
  <si>
    <t>21/01036/PANB1C</t>
  </si>
  <si>
    <t>21/03439/PNNDAC</t>
  </si>
  <si>
    <t>22/02870/PRIOR</t>
  </si>
  <si>
    <t>Sovereign Court</t>
  </si>
  <si>
    <t>PLN/2024/2240</t>
  </si>
  <si>
    <t>23/00722/PRIOR</t>
  </si>
  <si>
    <t>21/01153/PANA1C</t>
  </si>
  <si>
    <t>Tempus House</t>
  </si>
  <si>
    <t>21/00378/PANB1C</t>
  </si>
  <si>
    <t>21/00445/PNNDAC</t>
  </si>
  <si>
    <t>Heelands</t>
  </si>
  <si>
    <t>PLN/2024/2523</t>
  </si>
  <si>
    <t>93 LANGCLIFFE DRIVE</t>
  </si>
  <si>
    <t>Linford Wood</t>
  </si>
  <si>
    <t>21/03008/PNNDAC</t>
  </si>
  <si>
    <t>Newport Pagnell</t>
  </si>
  <si>
    <t>21/03750/PANB1C</t>
  </si>
  <si>
    <t>127 High Street</t>
  </si>
  <si>
    <t>23/02676/PRIOR</t>
  </si>
  <si>
    <t>20/02671/PANB1C</t>
  </si>
  <si>
    <t>21/00191/PANB1C</t>
  </si>
  <si>
    <t>1 Anchor Court</t>
  </si>
  <si>
    <t>20/00247/PANB1C</t>
  </si>
  <si>
    <t>Olney</t>
  </si>
  <si>
    <t>22/02567/PRIOR</t>
  </si>
  <si>
    <t>19/03273/PANAGC</t>
  </si>
  <si>
    <t>Hyde Farm, Warrington Road</t>
  </si>
  <si>
    <t>24/00569/PRIOR</t>
  </si>
  <si>
    <t>Stoke Goldington</t>
  </si>
  <si>
    <t>23/02116/PRIOR</t>
  </si>
  <si>
    <t>Stony Stratford</t>
  </si>
  <si>
    <t>24/01992/PRIOR</t>
  </si>
  <si>
    <t>Cofferidge Close</t>
  </si>
  <si>
    <t>PLN/2024/2384</t>
  </si>
  <si>
    <t>Mercury House, Brickhill Street</t>
  </si>
  <si>
    <t>Woburn Sands</t>
  </si>
  <si>
    <t>24/01422/PRIOR</t>
  </si>
  <si>
    <t>3 High Street</t>
  </si>
  <si>
    <t>PLN/2024/2222</t>
  </si>
  <si>
    <t>8-10 High Street</t>
  </si>
  <si>
    <t>Wolverton</t>
  </si>
  <si>
    <t>23/00612/PRIOR</t>
  </si>
  <si>
    <t>24/01882/PRIOR</t>
  </si>
  <si>
    <t>26B Stratford Road</t>
  </si>
  <si>
    <t>19/00762/PANB1C</t>
  </si>
  <si>
    <t>37 Cambridge Street</t>
  </si>
  <si>
    <t>Wolverton Mill</t>
  </si>
  <si>
    <t>21/01910/PANB1C</t>
  </si>
  <si>
    <t>24/00344/PRIOR</t>
  </si>
  <si>
    <t>24/02010/PRIOR</t>
  </si>
  <si>
    <t>Unit 33, Walker Avenue</t>
  </si>
  <si>
    <t>24/01624/PRIOR</t>
  </si>
  <si>
    <t>Prior Notifications Permitted 2022-2023</t>
  </si>
  <si>
    <t>Quarter</t>
  </si>
  <si>
    <t>Planning Ref</t>
  </si>
  <si>
    <t>No. of Units</t>
  </si>
  <si>
    <t>Floorspace to be Lost by Development (sqm)</t>
  </si>
  <si>
    <t>Type of Loss</t>
  </si>
  <si>
    <t>Settlement</t>
  </si>
  <si>
    <t>Scheme Name</t>
  </si>
  <si>
    <t>Determined Date</t>
  </si>
  <si>
    <t>Site Status</t>
  </si>
  <si>
    <t>Comments</t>
  </si>
  <si>
    <t>0 Floorspace = unknown floorspace, superseded application or upward extension</t>
  </si>
  <si>
    <t>22/00893/PANAGC</t>
  </si>
  <si>
    <t xml:space="preserve">Agricultural Building </t>
  </si>
  <si>
    <t>Bozeat</t>
  </si>
  <si>
    <t>Northey Farm, London road</t>
  </si>
  <si>
    <t>NYS</t>
  </si>
  <si>
    <t>Total Q1</t>
  </si>
  <si>
    <t>Key</t>
  </si>
  <si>
    <t>NPW = Not Proceeded With</t>
  </si>
  <si>
    <t>22/01186/PRIOR</t>
  </si>
  <si>
    <t>Agricultural Building</t>
  </si>
  <si>
    <t>Hanslope</t>
  </si>
  <si>
    <t>Rose Lane Farm, Forest Road</t>
  </si>
  <si>
    <t>NYS = Not Yet Started</t>
  </si>
  <si>
    <t>22/01434/PRIOR</t>
  </si>
  <si>
    <t>Longlands Farm, Warrington Road</t>
  </si>
  <si>
    <t>UC = Under Construction</t>
  </si>
  <si>
    <t>COMP = Complete</t>
  </si>
  <si>
    <t>Total Q2</t>
  </si>
  <si>
    <t>22/01786/PRIOR</t>
  </si>
  <si>
    <t>Office</t>
  </si>
  <si>
    <t>Maybrook House, Queensway</t>
  </si>
  <si>
    <t>22/02432/PRIOR</t>
  </si>
  <si>
    <t>DJC Autos Station Rd</t>
  </si>
  <si>
    <t>Total Q3</t>
  </si>
  <si>
    <t>93 High Street</t>
  </si>
  <si>
    <t>N/A</t>
  </si>
  <si>
    <t>CMK</t>
  </si>
  <si>
    <t>Sovereign Court Upward Ext</t>
  </si>
  <si>
    <t>Upward Extension no loss of floorspace</t>
  </si>
  <si>
    <t>Total Q4</t>
  </si>
  <si>
    <t>Total 2022-2023</t>
  </si>
  <si>
    <t>Prior Notifications Permitted 2021-2022</t>
  </si>
  <si>
    <t>UC</t>
  </si>
  <si>
    <t>Upward extension no loss of floorspace</t>
  </si>
  <si>
    <t>21/00814/PANB1C</t>
  </si>
  <si>
    <t>Gloucester House</t>
  </si>
  <si>
    <t>Floorspace ESTIMATED</t>
  </si>
  <si>
    <t>21/00823/PANB1C</t>
  </si>
  <si>
    <t>Westminster House</t>
  </si>
  <si>
    <t>21/00928/PANB1C</t>
  </si>
  <si>
    <t>Nobel House</t>
  </si>
  <si>
    <t>West Block Ground/L1/L3</t>
  </si>
  <si>
    <t>West Block Ground/L2/L3</t>
  </si>
  <si>
    <t>East Block</t>
  </si>
  <si>
    <t>Central Block</t>
  </si>
  <si>
    <t>Combined Central and East Block</t>
  </si>
  <si>
    <t>Financial &amp; Professional</t>
  </si>
  <si>
    <t>Unknown Floorspace</t>
  </si>
  <si>
    <t>21/01421/PANB1C</t>
  </si>
  <si>
    <t>Northgate House</t>
  </si>
  <si>
    <t>First, second and third floor</t>
  </si>
  <si>
    <t>21/01388/PANB1C</t>
  </si>
  <si>
    <t>Technology House</t>
  </si>
  <si>
    <t>21/01519/PANA1C</t>
  </si>
  <si>
    <t>Retail</t>
  </si>
  <si>
    <t>10 Princes Way</t>
  </si>
  <si>
    <t>Unit 23 Walker Avenue</t>
  </si>
  <si>
    <t>21/01884/PANB1C</t>
  </si>
  <si>
    <t>21/03039/PANB1C</t>
  </si>
  <si>
    <t>6 London Road</t>
  </si>
  <si>
    <t>COMP</t>
  </si>
  <si>
    <t>Marlborough</t>
  </si>
  <si>
    <t>21/03715/PANAGC</t>
  </si>
  <si>
    <t>Addersey Farm</t>
  </si>
  <si>
    <t>Total 2021-2022</t>
  </si>
  <si>
    <t>Prior Notifications Permitted 2020-2021</t>
  </si>
  <si>
    <t>0 Floorspce = unknown floorspace or superceded application.</t>
  </si>
  <si>
    <t>20/00226/PANB1C</t>
  </si>
  <si>
    <t>Unit 30 Walker Ave</t>
  </si>
  <si>
    <t>20/00729/PANA1C</t>
  </si>
  <si>
    <t>5 Woodward House</t>
  </si>
  <si>
    <t>20/00784/PANB1C</t>
  </si>
  <si>
    <t xml:space="preserve">Linford Wood </t>
  </si>
  <si>
    <t>Centric MK</t>
  </si>
  <si>
    <t>20/01276/PANAGC</t>
  </si>
  <si>
    <t>Caldecote Lane</t>
  </si>
  <si>
    <t>20/01358/PANB1C</t>
  </si>
  <si>
    <t>Light Industrial</t>
  </si>
  <si>
    <t>83 Stratford Road</t>
  </si>
  <si>
    <t>20/02131/PANA1C</t>
  </si>
  <si>
    <t>897 Silbury Boulevard</t>
  </si>
  <si>
    <t>20/02242/PANB1C</t>
  </si>
  <si>
    <t>14 The Green</t>
  </si>
  <si>
    <t>20/02781/PANB1C</t>
  </si>
  <si>
    <t>138 Queensway</t>
  </si>
  <si>
    <t>20/02764/PANB1C</t>
  </si>
  <si>
    <t>Chancery House</t>
  </si>
  <si>
    <t>NPW</t>
  </si>
  <si>
    <t>20/02727/PANB1C</t>
  </si>
  <si>
    <t>20/03107/PANAGC</t>
  </si>
  <si>
    <t>Western Underwood</t>
  </si>
  <si>
    <t>Overbrook House</t>
  </si>
  <si>
    <t>20/03000/PANB1C</t>
  </si>
  <si>
    <t>143-145 Queensway</t>
  </si>
  <si>
    <t>Total 2020-2021</t>
  </si>
  <si>
    <t>Prior Notifications Permitted 2019-2020</t>
  </si>
  <si>
    <t>0 Floorspace = unknown floorspace or superceded application.</t>
  </si>
  <si>
    <t xml:space="preserve">Station House </t>
  </si>
  <si>
    <t>19/01407/PANB1C</t>
  </si>
  <si>
    <t>7 Station Road</t>
  </si>
  <si>
    <t>19/01309/PANB1C</t>
  </si>
  <si>
    <t>Oldbrook</t>
  </si>
  <si>
    <t>Milburn Avenue Omega Building</t>
  </si>
  <si>
    <t>19/01631/PANB1C</t>
  </si>
  <si>
    <t>Little Brickhill</t>
  </si>
  <si>
    <t xml:space="preserve">Land adjacent to Glebe Farm Watling Street </t>
  </si>
  <si>
    <t>19/01836/PANB1C</t>
  </si>
  <si>
    <t>Unit 3 Walker Avenue</t>
  </si>
  <si>
    <t xml:space="preserve">Cable House </t>
  </si>
  <si>
    <t>19/02220/PANB1C</t>
  </si>
  <si>
    <t>Unit 30 Walker Avenue</t>
  </si>
  <si>
    <t>Superseded</t>
  </si>
  <si>
    <t>19/02897/PANB1C</t>
  </si>
  <si>
    <t>19/03310/PANB1C</t>
  </si>
  <si>
    <t>Unit 34, Walker Avenue</t>
  </si>
  <si>
    <t>20/00027/PANB1C</t>
  </si>
  <si>
    <t>1 Station Road</t>
  </si>
  <si>
    <t>19/03272/PANB1C</t>
  </si>
  <si>
    <t>Unit 24 Walker Avenue</t>
  </si>
  <si>
    <t>9 Station Road</t>
  </si>
  <si>
    <t>19/03317/PANOTH</t>
  </si>
  <si>
    <t>195 Queensway</t>
  </si>
  <si>
    <t>Warrington</t>
  </si>
  <si>
    <t>Total 2019-2020</t>
  </si>
  <si>
    <t>Prior Notifications Permitted 2023-24</t>
  </si>
  <si>
    <t>0 Floorspace = unknown floorspace, superseded application or upward extension.</t>
  </si>
  <si>
    <t>10-12 The Square</t>
  </si>
  <si>
    <t>Technology House Upward Ext</t>
  </si>
  <si>
    <t>Upward Ext no loss of floorspace</t>
  </si>
  <si>
    <t>46A Tecton Centre</t>
  </si>
  <si>
    <t>Commercial</t>
  </si>
  <si>
    <t>1A Bedford Street</t>
  </si>
  <si>
    <t xml:space="preserve">143-145 Queensway </t>
  </si>
  <si>
    <t>Agricultural</t>
  </si>
  <si>
    <t>Addersey Farm, Eakley Lanes</t>
  </si>
  <si>
    <t>1 Copperhouse Court</t>
  </si>
  <si>
    <t>Queensway House, 207 - 209 Queensway</t>
  </si>
  <si>
    <t>Total 2023-24</t>
  </si>
  <si>
    <t>0 Floorspace = unknown floorspace or superseded application.</t>
  </si>
  <si>
    <t>Unit 3, Walker Avenue</t>
  </si>
  <si>
    <t>1 Caldecotte Lake</t>
  </si>
  <si>
    <t>30, 32 &amp; 34 Watling Street</t>
  </si>
  <si>
    <t>Sherington Nurseries, Bedford Road</t>
  </si>
  <si>
    <t>7 Copperhouse Court</t>
  </si>
  <si>
    <t>Units 26 And 27, Walker Avenue</t>
  </si>
  <si>
    <t>Total [Year]</t>
  </si>
  <si>
    <t>Prior Notifications Permitted 2025-26</t>
  </si>
  <si>
    <t>Prior Notifications Permitted 2024-25</t>
  </si>
  <si>
    <t>Willen Lake</t>
  </si>
  <si>
    <t>PLN/2025/1935</t>
  </si>
  <si>
    <t>New Bradwell</t>
  </si>
  <si>
    <t>112 Newport Road</t>
  </si>
  <si>
    <t>PLN/2025/1989</t>
  </si>
  <si>
    <t>PLN/2025/1988</t>
  </si>
  <si>
    <t>PLN/2025/2078</t>
  </si>
  <si>
    <t>PLN/2025/2079</t>
  </si>
  <si>
    <t>Sawley Houise, Westminster Drive</t>
  </si>
  <si>
    <t>Argyll House, Suffolk Drive</t>
  </si>
  <si>
    <t>Edinburgh House, Chester Close</t>
  </si>
  <si>
    <t>Stirling House, Chester Close</t>
  </si>
  <si>
    <t>Residential</t>
  </si>
  <si>
    <t>PLN/2025/2424</t>
  </si>
  <si>
    <t>HARBEN HOUSE, SEVERN DRIVE</t>
  </si>
  <si>
    <t>PLN/2025/2490</t>
  </si>
  <si>
    <t>Upward Extension</t>
  </si>
  <si>
    <t xml:space="preserve">Residential </t>
  </si>
  <si>
    <t>24, 25, 26, 27 Stowe Court</t>
  </si>
  <si>
    <t>Stantonbury</t>
  </si>
  <si>
    <t>Under construction</t>
  </si>
  <si>
    <t>Complete</t>
  </si>
  <si>
    <t>Queensway House, 207-209 Queensway</t>
  </si>
  <si>
    <t>PLN/2026/0139</t>
  </si>
  <si>
    <t>Prior Notifications Permitted 2026-27</t>
  </si>
  <si>
    <t>Total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</si>
</sst>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18181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B0C0C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6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4" fontId="4" fillId="0" borderId="0" xfId="0" applyNumberFormat="1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7" fillId="3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3" borderId="1" xfId="0" applyFont="1" applyFill="1" applyBorder="1" applyAlignment="1">
      <alignment horizontal="center"/>
    </xf>
    <xf numFmtId="14" fontId="8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9" fillId="0" borderId="0" xfId="0" applyFont="1"/>
    <xf numFmtId="0" fontId="8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0" fillId="0" borderId="0" xfId="0" applyFont="1"/>
    <xf numFmtId="0" fontId="7" fillId="3" borderId="5" xfId="0" applyFont="1" applyFill="1" applyBorder="1"/>
    <xf numFmtId="0" fontId="8" fillId="0" borderId="1" xfId="0" applyFont="1" applyBorder="1" applyAlignment="1">
      <alignment horizontal="center" vertical="center"/>
    </xf>
    <xf numFmtId="0" fontId="11" fillId="0" borderId="1" xfId="1" applyFont="1" applyBorder="1"/>
    <xf numFmtId="0" fontId="8" fillId="0" borderId="1" xfId="1" applyFont="1" applyBorder="1"/>
    <xf numFmtId="0" fontId="8" fillId="0" borderId="1" xfId="1" applyFont="1" applyBorder="1" applyAlignment="1">
      <alignment wrapText="1"/>
    </xf>
    <xf numFmtId="14" fontId="8" fillId="0" borderId="1" xfId="1" applyNumberFormat="1" applyFont="1" applyBorder="1"/>
    <xf numFmtId="0" fontId="8" fillId="0" borderId="5" xfId="0" applyFont="1" applyBorder="1"/>
    <xf numFmtId="0" fontId="7" fillId="3" borderId="5" xfId="0" applyFont="1" applyFill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/>
    <xf numFmtId="0" fontId="7" fillId="2" borderId="1" xfId="0" applyFont="1" applyFill="1" applyBorder="1" applyAlignment="1">
      <alignment horizontal="right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3" borderId="1" xfId="0" applyFont="1" applyFill="1" applyBorder="1"/>
    <xf numFmtId="0" fontId="3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6" fillId="3" borderId="6" xfId="0" applyFont="1" applyFill="1" applyBorder="1"/>
    <xf numFmtId="0" fontId="3" fillId="0" borderId="1" xfId="0" applyFont="1" applyBorder="1" applyAlignment="1">
      <alignment wrapText="1"/>
    </xf>
    <xf numFmtId="14" fontId="16" fillId="0" borderId="0" xfId="0" applyNumberFormat="1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/>
    <xf numFmtId="0" fontId="13" fillId="0" borderId="0" xfId="0" applyFont="1"/>
    <xf numFmtId="0" fontId="0" fillId="0" borderId="1" xfId="0" applyBorder="1"/>
    <xf numFmtId="0" fontId="17" fillId="0" borderId="0" xfId="0" applyFont="1"/>
    <xf numFmtId="0" fontId="12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1" xfId="1" applyFont="1" applyFill="1" applyBorder="1"/>
    <xf numFmtId="0" fontId="8" fillId="0" borderId="1" xfId="1" applyFont="1" applyFill="1" applyBorder="1"/>
    <xf numFmtId="0" fontId="8" fillId="0" borderId="1" xfId="1" applyFont="1" applyFill="1" applyBorder="1" applyAlignment="1">
      <alignment wrapText="1"/>
    </xf>
    <xf numFmtId="14" fontId="8" fillId="0" borderId="1" xfId="1" applyNumberFormat="1" applyFont="1" applyFill="1" applyBorder="1"/>
    <xf numFmtId="0" fontId="8" fillId="0" borderId="5" xfId="0" applyFont="1" applyFill="1" applyBorder="1"/>
    <xf numFmtId="0" fontId="7" fillId="0" borderId="0" xfId="0" applyFont="1" applyBorder="1"/>
    <xf numFmtId="0" fontId="8" fillId="0" borderId="1" xfId="0" applyFont="1" applyFill="1" applyBorder="1"/>
  </cellXfs>
  <cellStyles count="2">
    <cellStyle name="Normal" xfId="0" builtinId="0"/>
    <cellStyle name="Normal 2" xfId="1" xr:uid="{7C6D7655-D22C-4100-87A5-6824963519BB}"/>
  </cellStyles>
  <dxfs count="20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8580-881D-47A1-BBB0-9D00C371F852}">
  <dimension ref="A1:J30"/>
  <sheetViews>
    <sheetView tabSelected="1" workbookViewId="0">
      <selection activeCell="D7" sqref="D7"/>
    </sheetView>
  </sheetViews>
  <sheetFormatPr defaultColWidth="10.453125" defaultRowHeight="13" x14ac:dyDescent="0.3"/>
  <cols>
    <col min="1" max="1" width="9.453125" style="17" bestFit="1" customWidth="1"/>
    <col min="2" max="2" width="15.1796875" style="17" bestFit="1" customWidth="1"/>
    <col min="3" max="3" width="13.54296875" style="17" bestFit="1" customWidth="1"/>
    <col min="4" max="4" width="13.54296875" style="17" customWidth="1"/>
    <col min="5" max="5" width="18.08984375" style="17" bestFit="1" customWidth="1"/>
    <col min="6" max="6" width="14.7265625" style="17" bestFit="1" customWidth="1"/>
    <col min="7" max="7" width="31.7265625" style="17" customWidth="1"/>
    <col min="8" max="8" width="19.453125" style="17" bestFit="1" customWidth="1"/>
    <col min="9" max="9" width="12.36328125" style="17" bestFit="1" customWidth="1"/>
    <col min="10" max="10" width="22.1796875" style="17" bestFit="1" customWidth="1"/>
    <col min="11" max="11" width="16.36328125" style="17" customWidth="1"/>
    <col min="12" max="16384" width="10.453125" style="17"/>
  </cols>
  <sheetData>
    <row r="1" spans="1:10" s="31" customFormat="1" ht="21" x14ac:dyDescent="0.5">
      <c r="A1" s="71" t="s">
        <v>296</v>
      </c>
      <c r="B1" s="71"/>
      <c r="C1" s="71"/>
      <c r="D1" s="71"/>
      <c r="E1" s="71"/>
      <c r="F1" s="71"/>
      <c r="G1" s="71"/>
    </row>
    <row r="4" spans="1:10" ht="52.5" thickBot="1" x14ac:dyDescent="0.35">
      <c r="A4" s="14" t="s">
        <v>113</v>
      </c>
      <c r="B4" s="18" t="s">
        <v>114</v>
      </c>
      <c r="C4" s="18" t="s">
        <v>115</v>
      </c>
      <c r="D4" s="19" t="s">
        <v>116</v>
      </c>
      <c r="E4" s="19" t="s">
        <v>117</v>
      </c>
      <c r="F4" s="18" t="s">
        <v>118</v>
      </c>
      <c r="G4" s="18" t="s">
        <v>119</v>
      </c>
      <c r="H4" s="18" t="s">
        <v>120</v>
      </c>
      <c r="I4" s="18" t="s">
        <v>121</v>
      </c>
      <c r="J4" s="20" t="s">
        <v>220</v>
      </c>
    </row>
    <row r="5" spans="1:10" s="16" customFormat="1" x14ac:dyDescent="0.3">
      <c r="A5" s="21">
        <v>1</v>
      </c>
      <c r="B5" s="13"/>
      <c r="C5" s="13"/>
      <c r="D5" s="13"/>
      <c r="E5" s="13"/>
      <c r="F5" s="13"/>
      <c r="G5" s="13"/>
      <c r="H5" s="13"/>
      <c r="I5" s="32"/>
      <c r="J5" s="23" t="s">
        <v>130</v>
      </c>
    </row>
    <row r="6" spans="1:10" x14ac:dyDescent="0.3">
      <c r="A6" s="33"/>
      <c r="B6" s="72"/>
      <c r="C6" s="73"/>
      <c r="D6" s="73"/>
      <c r="E6" s="73"/>
      <c r="F6" s="73"/>
      <c r="G6" s="74"/>
      <c r="H6" s="75"/>
      <c r="I6" s="76"/>
      <c r="J6" s="24" t="s">
        <v>131</v>
      </c>
    </row>
    <row r="7" spans="1:10" x14ac:dyDescent="0.3">
      <c r="A7" s="33"/>
      <c r="B7" s="72"/>
      <c r="C7" s="73"/>
      <c r="D7" s="73"/>
      <c r="E7" s="73"/>
      <c r="F7" s="73"/>
      <c r="G7" s="74"/>
      <c r="H7" s="75"/>
      <c r="I7" s="76"/>
      <c r="J7" s="24" t="s">
        <v>136</v>
      </c>
    </row>
    <row r="8" spans="1:10" x14ac:dyDescent="0.3">
      <c r="A8" s="33"/>
      <c r="B8" s="72"/>
      <c r="C8" s="73"/>
      <c r="D8" s="73"/>
      <c r="E8" s="73"/>
      <c r="F8" s="73"/>
      <c r="G8" s="74"/>
      <c r="H8" s="75"/>
      <c r="I8" s="76"/>
      <c r="J8" s="24" t="s">
        <v>139</v>
      </c>
    </row>
    <row r="9" spans="1:10" ht="13.5" thickBot="1" x14ac:dyDescent="0.35">
      <c r="A9" s="33"/>
      <c r="B9" s="72"/>
      <c r="C9" s="73"/>
      <c r="D9" s="73"/>
      <c r="E9" s="73"/>
      <c r="F9" s="73"/>
      <c r="G9" s="74"/>
      <c r="H9" s="75"/>
      <c r="I9" s="76"/>
      <c r="J9" s="25" t="s">
        <v>140</v>
      </c>
    </row>
    <row r="10" spans="1:10" x14ac:dyDescent="0.3">
      <c r="A10" s="33"/>
      <c r="B10" s="72"/>
      <c r="C10" s="73"/>
      <c r="D10" s="73"/>
      <c r="E10" s="73"/>
      <c r="F10" s="73"/>
      <c r="G10" s="74"/>
      <c r="H10" s="75"/>
      <c r="I10" s="78"/>
      <c r="J10" s="77"/>
    </row>
    <row r="11" spans="1:10" s="16" customFormat="1" x14ac:dyDescent="0.3">
      <c r="A11" s="21">
        <v>2</v>
      </c>
      <c r="B11" s="21" t="s">
        <v>129</v>
      </c>
      <c r="C11" s="28">
        <f>C6</f>
        <v>0</v>
      </c>
      <c r="D11" s="28">
        <f>SUM(D6)</f>
        <v>0</v>
      </c>
      <c r="E11" s="28"/>
      <c r="F11" s="21"/>
      <c r="G11" s="21"/>
      <c r="H11" s="21"/>
      <c r="I11" s="21"/>
      <c r="J11" s="77"/>
    </row>
    <row r="12" spans="1:10" x14ac:dyDescent="0.3">
      <c r="A12" s="33"/>
      <c r="B12" s="34"/>
      <c r="C12" s="35"/>
      <c r="D12" s="35"/>
      <c r="E12" s="35"/>
      <c r="F12" s="35"/>
      <c r="G12" s="36"/>
      <c r="H12" s="37"/>
      <c r="I12" s="40"/>
      <c r="J12" s="77"/>
    </row>
    <row r="13" spans="1:10" x14ac:dyDescent="0.3">
      <c r="A13" s="33"/>
      <c r="B13" s="34"/>
      <c r="C13" s="35"/>
      <c r="D13" s="35"/>
      <c r="E13" s="35"/>
      <c r="F13" s="35"/>
      <c r="G13" s="36"/>
      <c r="H13" s="37"/>
      <c r="I13" s="40"/>
      <c r="J13" s="77"/>
    </row>
    <row r="14" spans="1:10" x14ac:dyDescent="0.3">
      <c r="A14" s="33"/>
      <c r="B14" s="34"/>
      <c r="C14" s="35"/>
      <c r="D14" s="35"/>
      <c r="E14" s="35"/>
      <c r="F14" s="35"/>
      <c r="G14" s="36"/>
      <c r="H14" s="37"/>
      <c r="I14" s="40"/>
    </row>
    <row r="15" spans="1:10" x14ac:dyDescent="0.3">
      <c r="A15" s="33"/>
      <c r="B15" s="34"/>
      <c r="C15" s="35"/>
      <c r="D15" s="35"/>
      <c r="E15" s="35"/>
      <c r="F15" s="35"/>
      <c r="G15" s="36"/>
      <c r="H15" s="37"/>
      <c r="I15" s="40"/>
    </row>
    <row r="16" spans="1:10" x14ac:dyDescent="0.3">
      <c r="A16" s="33"/>
      <c r="B16" s="35"/>
      <c r="C16" s="35"/>
      <c r="D16" s="35"/>
      <c r="E16" s="35"/>
      <c r="F16" s="35"/>
      <c r="G16" s="36"/>
      <c r="H16" s="37"/>
      <c r="I16" s="40"/>
    </row>
    <row r="17" spans="1:9" x14ac:dyDescent="0.3">
      <c r="A17" s="21">
        <v>3</v>
      </c>
      <c r="B17" s="21" t="s">
        <v>141</v>
      </c>
      <c r="C17" s="28">
        <f>SUM(C12:C16)</f>
        <v>0</v>
      </c>
      <c r="D17" s="28">
        <f>SUM(D12:D16)</f>
        <v>0</v>
      </c>
      <c r="E17" s="28"/>
      <c r="F17" s="21"/>
      <c r="G17" s="21"/>
      <c r="H17" s="21"/>
      <c r="I17" s="21"/>
    </row>
    <row r="18" spans="1:9" x14ac:dyDescent="0.3">
      <c r="A18" s="41"/>
      <c r="B18" s="41"/>
      <c r="C18" s="42"/>
      <c r="D18" s="42"/>
      <c r="E18" s="42"/>
      <c r="F18" s="41"/>
      <c r="G18" s="41"/>
      <c r="H18" s="41"/>
      <c r="I18" s="41"/>
    </row>
    <row r="19" spans="1:9" x14ac:dyDescent="0.3">
      <c r="A19" s="41"/>
      <c r="B19" s="41"/>
      <c r="C19" s="42"/>
      <c r="D19" s="42"/>
      <c r="E19" s="42"/>
      <c r="F19" s="41"/>
      <c r="G19" s="41"/>
      <c r="H19" s="41"/>
      <c r="I19" s="41"/>
    </row>
    <row r="20" spans="1:9" x14ac:dyDescent="0.3">
      <c r="A20" s="41"/>
      <c r="B20" s="41"/>
      <c r="C20" s="42"/>
      <c r="D20" s="42"/>
      <c r="E20" s="42"/>
      <c r="F20" s="41"/>
      <c r="G20" s="41"/>
      <c r="H20" s="41"/>
      <c r="I20" s="41"/>
    </row>
    <row r="21" spans="1:9" x14ac:dyDescent="0.3">
      <c r="A21" s="41"/>
      <c r="B21" s="41"/>
      <c r="C21" s="42"/>
      <c r="D21" s="42"/>
      <c r="E21" s="42"/>
      <c r="F21" s="41"/>
      <c r="G21" s="41"/>
      <c r="H21" s="41"/>
      <c r="I21" s="41"/>
    </row>
    <row r="22" spans="1:9" x14ac:dyDescent="0.3">
      <c r="A22" s="41"/>
      <c r="B22" s="41"/>
      <c r="C22" s="42"/>
      <c r="D22" s="42"/>
      <c r="E22" s="42"/>
      <c r="F22" s="41"/>
      <c r="G22" s="41"/>
      <c r="H22" s="41"/>
      <c r="I22" s="41"/>
    </row>
    <row r="23" spans="1:9" x14ac:dyDescent="0.3">
      <c r="A23" s="21">
        <v>4</v>
      </c>
      <c r="B23" s="21" t="s">
        <v>147</v>
      </c>
      <c r="C23" s="28">
        <v>0</v>
      </c>
      <c r="D23" s="28">
        <v>0</v>
      </c>
      <c r="E23" s="28"/>
      <c r="F23" s="21"/>
      <c r="G23" s="21"/>
      <c r="H23" s="21"/>
      <c r="I23" s="21"/>
    </row>
    <row r="24" spans="1:9" x14ac:dyDescent="0.3">
      <c r="A24" s="33"/>
      <c r="B24" s="40"/>
      <c r="C24" s="40"/>
      <c r="D24" s="40"/>
      <c r="E24" s="40"/>
      <c r="F24" s="40"/>
      <c r="G24" s="43"/>
      <c r="H24" s="44"/>
      <c r="I24" s="40"/>
    </row>
    <row r="25" spans="1:9" x14ac:dyDescent="0.3">
      <c r="A25" s="33"/>
      <c r="B25" s="40"/>
      <c r="C25" s="40"/>
      <c r="D25" s="40"/>
      <c r="E25" s="40"/>
      <c r="F25" s="40"/>
      <c r="G25" s="43"/>
      <c r="H25" s="44"/>
      <c r="I25" s="40"/>
    </row>
    <row r="26" spans="1:9" x14ac:dyDescent="0.3">
      <c r="A26" s="33"/>
      <c r="B26" s="34"/>
      <c r="C26" s="35"/>
      <c r="D26" s="35"/>
      <c r="E26" s="35"/>
      <c r="F26" s="35"/>
      <c r="G26" s="36"/>
      <c r="H26" s="37"/>
      <c r="I26" s="40"/>
    </row>
    <row r="27" spans="1:9" x14ac:dyDescent="0.3">
      <c r="A27" s="33"/>
      <c r="B27" s="40"/>
      <c r="C27" s="40"/>
      <c r="D27" s="40"/>
      <c r="E27" s="40"/>
      <c r="F27" s="40"/>
      <c r="G27" s="43"/>
      <c r="H27" s="44"/>
      <c r="I27" s="40"/>
    </row>
    <row r="28" spans="1:9" x14ac:dyDescent="0.3">
      <c r="A28" s="33"/>
      <c r="B28" s="40"/>
      <c r="C28" s="40"/>
      <c r="D28" s="40"/>
      <c r="E28" s="40"/>
      <c r="F28" s="40"/>
      <c r="G28" s="43"/>
      <c r="H28" s="44"/>
      <c r="I28" s="40"/>
    </row>
    <row r="29" spans="1:9" x14ac:dyDescent="0.3">
      <c r="A29" s="21"/>
      <c r="B29" s="21" t="s">
        <v>153</v>
      </c>
      <c r="C29" s="28">
        <f>SUM(C24:C28)</f>
        <v>0</v>
      </c>
      <c r="D29" s="28">
        <f>SUM(D24:D28)</f>
        <v>0</v>
      </c>
      <c r="E29" s="28"/>
      <c r="F29" s="21"/>
      <c r="G29" s="21"/>
      <c r="H29" s="21"/>
      <c r="I29" s="21"/>
    </row>
    <row r="30" spans="1:9" x14ac:dyDescent="0.3">
      <c r="A30" s="14"/>
      <c r="B30" s="14" t="s">
        <v>297</v>
      </c>
      <c r="C30" s="45">
        <f>C11+C17+C23+C29</f>
        <v>0</v>
      </c>
      <c r="D30" s="45">
        <f>D29+D23+D17+D11</f>
        <v>0</v>
      </c>
      <c r="E30" s="45"/>
      <c r="F30" s="14"/>
      <c r="G30" s="14"/>
      <c r="H30" s="14"/>
      <c r="I30" s="14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14FD-8F22-4FC9-A1E6-B88A8B4F71B7}">
  <dimension ref="A1:K22"/>
  <sheetViews>
    <sheetView topLeftCell="C3" workbookViewId="0">
      <selection activeCell="J13" sqref="J13"/>
    </sheetView>
  </sheetViews>
  <sheetFormatPr defaultColWidth="10.90625" defaultRowHeight="14.5" x14ac:dyDescent="0.35"/>
  <cols>
    <col min="1" max="1" width="10.90625" style="46"/>
    <col min="2" max="2" width="17.54296875" style="46" customWidth="1"/>
    <col min="3" max="3" width="10.90625" style="46"/>
    <col min="4" max="4" width="13.36328125" style="46" customWidth="1"/>
    <col min="5" max="5" width="19" style="46" bestFit="1" customWidth="1"/>
    <col min="6" max="6" width="16.26953125" style="46" customWidth="1"/>
    <col min="7" max="7" width="33.1796875" style="46" customWidth="1"/>
    <col min="8" max="8" width="14" style="46" bestFit="1" customWidth="1"/>
    <col min="9" max="9" width="10.90625" style="46"/>
    <col min="10" max="10" width="17.81640625" style="46" customWidth="1"/>
    <col min="11" max="11" width="22.1796875" style="46" bestFit="1" customWidth="1"/>
    <col min="12" max="16384" width="10.90625" style="46"/>
  </cols>
  <sheetData>
    <row r="1" spans="1:11" x14ac:dyDescent="0.35">
      <c r="A1" s="69" t="s">
        <v>270</v>
      </c>
      <c r="B1" s="69"/>
      <c r="C1" s="69"/>
      <c r="D1" s="69"/>
      <c r="E1" s="69"/>
      <c r="F1" s="69"/>
      <c r="G1" s="69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262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ht="15" thickBot="1" x14ac:dyDescent="0.4">
      <c r="H5" s="47"/>
    </row>
    <row r="6" spans="1:11" x14ac:dyDescent="0.35">
      <c r="A6" s="8"/>
      <c r="B6" s="8" t="s">
        <v>129</v>
      </c>
      <c r="C6" s="8">
        <f>SUM(C5:C5)</f>
        <v>0</v>
      </c>
      <c r="D6" s="8">
        <f>SUM(D5:D5)</f>
        <v>0</v>
      </c>
      <c r="E6" s="8"/>
      <c r="F6" s="8"/>
      <c r="G6" s="8"/>
      <c r="H6" s="8"/>
      <c r="I6" s="8"/>
      <c r="J6" s="8"/>
      <c r="K6" s="23" t="s">
        <v>130</v>
      </c>
    </row>
    <row r="7" spans="1:11" x14ac:dyDescent="0.35">
      <c r="A7" s="7">
        <v>2</v>
      </c>
      <c r="B7" s="8"/>
      <c r="C7" s="49"/>
      <c r="D7" s="8"/>
      <c r="E7" s="8"/>
      <c r="F7" s="8"/>
      <c r="G7" s="8"/>
      <c r="H7" s="8"/>
      <c r="I7" s="8"/>
      <c r="J7" s="8"/>
      <c r="K7" s="24" t="s">
        <v>131</v>
      </c>
    </row>
    <row r="8" spans="1:11" ht="29" x14ac:dyDescent="0.35">
      <c r="A8" s="1"/>
      <c r="B8" t="s">
        <v>14</v>
      </c>
      <c r="C8" s="46">
        <v>28</v>
      </c>
      <c r="D8" s="46">
        <v>-1342</v>
      </c>
      <c r="E8" s="46" t="s">
        <v>254</v>
      </c>
      <c r="F8" s="63" t="s">
        <v>0</v>
      </c>
      <c r="G8" s="60" t="s">
        <v>15</v>
      </c>
      <c r="H8" s="58">
        <v>45904</v>
      </c>
      <c r="I8" s="66" t="s">
        <v>128</v>
      </c>
      <c r="K8" s="24" t="s">
        <v>136</v>
      </c>
    </row>
    <row r="9" spans="1:11" x14ac:dyDescent="0.35">
      <c r="A9" s="13"/>
      <c r="B9" s="13" t="s">
        <v>141</v>
      </c>
      <c r="C9" s="13">
        <f>SUM(C6:C8)</f>
        <v>28</v>
      </c>
      <c r="D9" s="13">
        <f>SUM(D7:D8)</f>
        <v>-1342</v>
      </c>
      <c r="E9" s="13"/>
      <c r="F9" s="13"/>
      <c r="G9" s="13"/>
      <c r="H9" s="13"/>
      <c r="I9" s="13"/>
      <c r="J9" s="13"/>
      <c r="K9" s="24" t="s">
        <v>139</v>
      </c>
    </row>
    <row r="10" spans="1:11" ht="15" thickBot="1" x14ac:dyDescent="0.4">
      <c r="A10" s="51">
        <v>3</v>
      </c>
      <c r="B10" s="49"/>
      <c r="C10" s="49"/>
      <c r="D10" s="49"/>
      <c r="E10" s="49"/>
      <c r="F10" s="49"/>
      <c r="G10" s="49"/>
      <c r="H10" s="52"/>
      <c r="I10" s="49"/>
      <c r="J10" s="49"/>
      <c r="K10" s="25" t="s">
        <v>140</v>
      </c>
    </row>
    <row r="11" spans="1:11" x14ac:dyDescent="0.35">
      <c r="B11" t="s">
        <v>273</v>
      </c>
      <c r="C11" s="46">
        <v>4</v>
      </c>
      <c r="D11" s="46">
        <v>-230</v>
      </c>
      <c r="E11" s="46" t="s">
        <v>254</v>
      </c>
      <c r="F11" t="s">
        <v>274</v>
      </c>
      <c r="G11" s="60" t="s">
        <v>275</v>
      </c>
      <c r="H11" s="58">
        <v>45966</v>
      </c>
      <c r="I11" s="66" t="s">
        <v>128</v>
      </c>
    </row>
    <row r="12" spans="1:11" x14ac:dyDescent="0.35">
      <c r="B12" t="s">
        <v>276</v>
      </c>
      <c r="C12">
        <v>-12</v>
      </c>
      <c r="D12" s="46">
        <v>-1000</v>
      </c>
      <c r="E12" s="46" t="s">
        <v>284</v>
      </c>
      <c r="F12" t="s">
        <v>0</v>
      </c>
      <c r="G12" s="60" t="s">
        <v>280</v>
      </c>
      <c r="H12" s="58">
        <v>45947</v>
      </c>
      <c r="I12" s="66" t="s">
        <v>128</v>
      </c>
    </row>
    <row r="13" spans="1:11" x14ac:dyDescent="0.35">
      <c r="B13" t="s">
        <v>277</v>
      </c>
      <c r="C13">
        <v>-12</v>
      </c>
      <c r="D13" s="46">
        <v>-1260</v>
      </c>
      <c r="E13" s="46" t="s">
        <v>284</v>
      </c>
      <c r="F13" t="s">
        <v>0</v>
      </c>
      <c r="G13" s="60" t="s">
        <v>281</v>
      </c>
      <c r="H13" s="58">
        <v>45947</v>
      </c>
      <c r="I13" s="66" t="s">
        <v>128</v>
      </c>
    </row>
    <row r="14" spans="1:11" x14ac:dyDescent="0.35">
      <c r="B14" t="s">
        <v>278</v>
      </c>
      <c r="C14">
        <v>-12</v>
      </c>
      <c r="D14" s="46">
        <v>-1244</v>
      </c>
      <c r="E14" s="46" t="s">
        <v>284</v>
      </c>
      <c r="F14" t="s">
        <v>0</v>
      </c>
      <c r="G14" s="60" t="s">
        <v>282</v>
      </c>
      <c r="H14" s="58">
        <v>45960</v>
      </c>
      <c r="I14" s="66" t="s">
        <v>128</v>
      </c>
    </row>
    <row r="15" spans="1:11" x14ac:dyDescent="0.35">
      <c r="B15" t="s">
        <v>279</v>
      </c>
      <c r="C15">
        <v>-12</v>
      </c>
      <c r="D15" s="46">
        <v>-1244</v>
      </c>
      <c r="E15" s="46" t="s">
        <v>284</v>
      </c>
      <c r="F15" t="s">
        <v>0</v>
      </c>
      <c r="G15" s="60" t="s">
        <v>283</v>
      </c>
      <c r="H15" s="58">
        <v>45960</v>
      </c>
      <c r="I15" s="66" t="s">
        <v>128</v>
      </c>
    </row>
    <row r="16" spans="1:11" x14ac:dyDescent="0.35">
      <c r="A16" s="13"/>
      <c r="B16" s="13" t="s">
        <v>147</v>
      </c>
      <c r="C16" s="13">
        <f>SUM(C10:C13)</f>
        <v>-20</v>
      </c>
      <c r="D16" s="13">
        <f>SUM(D10:D15)</f>
        <v>-4978</v>
      </c>
      <c r="E16" s="13"/>
      <c r="F16" s="13"/>
      <c r="G16" s="13"/>
      <c r="H16" s="13"/>
      <c r="I16" s="13"/>
      <c r="J16" s="13"/>
    </row>
    <row r="17" spans="1:10" x14ac:dyDescent="0.35">
      <c r="A17" s="21">
        <v>4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B18" t="s">
        <v>285</v>
      </c>
      <c r="C18" s="46">
        <v>61</v>
      </c>
      <c r="D18" s="46">
        <v>-10830</v>
      </c>
      <c r="E18" s="46" t="s">
        <v>254</v>
      </c>
      <c r="F18" t="s">
        <v>75</v>
      </c>
      <c r="G18" s="60" t="s">
        <v>286</v>
      </c>
      <c r="H18" s="58">
        <v>46029</v>
      </c>
      <c r="I18" s="66" t="s">
        <v>128</v>
      </c>
    </row>
    <row r="19" spans="1:10" x14ac:dyDescent="0.35">
      <c r="B19" t="s">
        <v>287</v>
      </c>
      <c r="C19" s="46">
        <v>-4</v>
      </c>
      <c r="D19" s="46">
        <v>-472</v>
      </c>
      <c r="E19" s="66" t="s">
        <v>284</v>
      </c>
      <c r="F19" t="s">
        <v>291</v>
      </c>
      <c r="G19" s="60" t="s">
        <v>290</v>
      </c>
      <c r="H19" s="58">
        <v>46029</v>
      </c>
      <c r="I19" s="66" t="s">
        <v>128</v>
      </c>
    </row>
    <row r="20" spans="1:10" ht="29" x14ac:dyDescent="0.35">
      <c r="B20" t="s">
        <v>295</v>
      </c>
      <c r="C20" s="46">
        <v>1</v>
      </c>
      <c r="E20" s="46" t="s">
        <v>254</v>
      </c>
      <c r="F20" t="s">
        <v>0</v>
      </c>
      <c r="G20" s="60" t="s">
        <v>294</v>
      </c>
      <c r="H20" s="58">
        <v>46086</v>
      </c>
      <c r="I20" s="66" t="s">
        <v>128</v>
      </c>
    </row>
    <row r="21" spans="1:10" x14ac:dyDescent="0.35">
      <c r="A21" s="13"/>
      <c r="B21" s="13" t="s">
        <v>153</v>
      </c>
      <c r="C21" s="13">
        <f>SUM(C18:C19)</f>
        <v>57</v>
      </c>
      <c r="D21" s="13">
        <f>SUM(D18:D19)</f>
        <v>-11302</v>
      </c>
      <c r="E21" s="13"/>
      <c r="F21" s="13"/>
      <c r="G21" s="13"/>
      <c r="H21" s="13"/>
      <c r="I21" s="13"/>
      <c r="J21" s="13"/>
    </row>
    <row r="22" spans="1:10" x14ac:dyDescent="0.35">
      <c r="A22" s="14"/>
      <c r="B22" s="15" t="s">
        <v>269</v>
      </c>
      <c r="C22" s="14">
        <f>C21+C16+C9+C6</f>
        <v>65</v>
      </c>
      <c r="D22" s="14">
        <f>D6+D9+D16+D21</f>
        <v>-17622</v>
      </c>
      <c r="E22" s="14"/>
      <c r="F22" s="14"/>
      <c r="G22" s="14"/>
      <c r="H22" s="14"/>
      <c r="I22" s="14"/>
      <c r="J22" s="14"/>
    </row>
  </sheetData>
  <mergeCells count="1">
    <mergeCell ref="A1:G1"/>
  </mergeCells>
  <conditionalFormatting sqref="B8">
    <cfRule type="cellIs" dxfId="199" priority="49" operator="equal">
      <formula>"Awaiting Decision"</formula>
    </cfRule>
    <cfRule type="cellIs" dxfId="198" priority="50" operator="equal">
      <formula>"Dismissed"</formula>
    </cfRule>
    <cfRule type="cellIs" dxfId="197" priority="51" operator="equal">
      <formula>"Allowed"</formula>
    </cfRule>
    <cfRule type="cellIs" dxfId="196" priority="52" operator="equal">
      <formula>"Appeal"</formula>
    </cfRule>
    <cfRule type="cellIs" dxfId="195" priority="53" operator="equal">
      <formula>"NYD"</formula>
    </cfRule>
    <cfRule type="cellIs" dxfId="194" priority="54" operator="equal">
      <formula>"Withdrawn"</formula>
    </cfRule>
    <cfRule type="cellIs" dxfId="193" priority="55" operator="equal">
      <formula>"Permitted"</formula>
    </cfRule>
    <cfRule type="cellIs" dxfId="192" priority="56" operator="equal">
      <formula>"Refused"</formula>
    </cfRule>
  </conditionalFormatting>
  <conditionalFormatting sqref="C12:C15">
    <cfRule type="cellIs" dxfId="191" priority="25" operator="equal">
      <formula>"Awaiting Decision"</formula>
    </cfRule>
    <cfRule type="cellIs" dxfId="190" priority="26" operator="equal">
      <formula>"Dismissed"</formula>
    </cfRule>
    <cfRule type="cellIs" dxfId="189" priority="27" operator="equal">
      <formula>"Allowed"</formula>
    </cfRule>
    <cfRule type="cellIs" dxfId="188" priority="28" operator="equal">
      <formula>"Appeal"</formula>
    </cfRule>
    <cfRule type="cellIs" dxfId="187" priority="29" operator="equal">
      <formula>"NYD"</formula>
    </cfRule>
    <cfRule type="cellIs" dxfId="186" priority="30" operator="equal">
      <formula>"Withdrawn"</formula>
    </cfRule>
    <cfRule type="cellIs" dxfId="185" priority="31" operator="equal">
      <formula>"Permitted"</formula>
    </cfRule>
    <cfRule type="cellIs" dxfId="184" priority="32" operator="equal">
      <formula>"Refused"</formula>
    </cfRule>
  </conditionalFormatting>
  <conditionalFormatting sqref="F18:F20">
    <cfRule type="cellIs" dxfId="183" priority="1" operator="equal">
      <formula>"Awaiting Decision"</formula>
    </cfRule>
    <cfRule type="cellIs" dxfId="182" priority="2" operator="equal">
      <formula>"Dismissed"</formula>
    </cfRule>
    <cfRule type="cellIs" dxfId="181" priority="3" operator="equal">
      <formula>"Allowed"</formula>
    </cfRule>
    <cfRule type="cellIs" dxfId="180" priority="4" operator="equal">
      <formula>"Appeal"</formula>
    </cfRule>
    <cfRule type="cellIs" dxfId="179" priority="5" operator="equal">
      <formula>"NYD"</formula>
    </cfRule>
    <cfRule type="cellIs" dxfId="178" priority="6" operator="equal">
      <formula>"Withdrawn"</formula>
    </cfRule>
    <cfRule type="cellIs" dxfId="177" priority="7" operator="equal">
      <formula>"Permitted"</formula>
    </cfRule>
    <cfRule type="cellIs" dxfId="176" priority="8" operator="equal">
      <formula>"Refused"</formula>
    </cfRule>
  </conditionalFormatting>
  <conditionalFormatting sqref="F11:G13 F14:F15">
    <cfRule type="cellIs" dxfId="175" priority="33" operator="equal">
      <formula>"Awaiting Decision"</formula>
    </cfRule>
    <cfRule type="cellIs" dxfId="174" priority="34" operator="equal">
      <formula>"Dismissed"</formula>
    </cfRule>
    <cfRule type="cellIs" dxfId="173" priority="35" operator="equal">
      <formula>"Allowed"</formula>
    </cfRule>
    <cfRule type="cellIs" dxfId="172" priority="36" operator="equal">
      <formula>"Appeal"</formula>
    </cfRule>
    <cfRule type="cellIs" dxfId="171" priority="37" operator="equal">
      <formula>"NYD"</formula>
    </cfRule>
    <cfRule type="cellIs" dxfId="170" priority="38" operator="equal">
      <formula>"Withdrawn"</formula>
    </cfRule>
    <cfRule type="cellIs" dxfId="169" priority="39" operator="equal">
      <formula>"Permitted"</formula>
    </cfRule>
    <cfRule type="cellIs" dxfId="168" priority="40" operator="equal">
      <formula>"Refused"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79DC-CB53-4EE7-8950-35E674CB860E}">
  <dimension ref="A1:K41"/>
  <sheetViews>
    <sheetView topLeftCell="A6" workbookViewId="0">
      <selection activeCell="F38" sqref="F38"/>
    </sheetView>
  </sheetViews>
  <sheetFormatPr defaultColWidth="10.90625" defaultRowHeight="14.5" x14ac:dyDescent="0.35"/>
  <cols>
    <col min="1" max="1" width="10.90625" style="46"/>
    <col min="2" max="2" width="17.54296875" style="46" customWidth="1"/>
    <col min="3" max="3" width="10.90625" style="46"/>
    <col min="4" max="4" width="13.36328125" style="46" customWidth="1"/>
    <col min="5" max="5" width="19" style="46" bestFit="1" customWidth="1"/>
    <col min="6" max="6" width="17.08984375" style="46" customWidth="1"/>
    <col min="7" max="7" width="38.81640625" style="46" customWidth="1"/>
    <col min="8" max="8" width="14" style="46" bestFit="1" customWidth="1"/>
    <col min="9" max="9" width="17.36328125" style="46" customWidth="1"/>
    <col min="10" max="10" width="17.81640625" style="46" customWidth="1"/>
    <col min="11" max="11" width="22.1796875" style="46" bestFit="1" customWidth="1"/>
    <col min="12" max="16384" width="10.90625" style="46"/>
  </cols>
  <sheetData>
    <row r="1" spans="1:11" x14ac:dyDescent="0.35">
      <c r="A1" s="69" t="s">
        <v>271</v>
      </c>
      <c r="B1" s="69"/>
      <c r="C1" s="69"/>
      <c r="D1" s="69"/>
      <c r="E1" s="69"/>
      <c r="F1" s="69"/>
      <c r="G1" s="69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262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ht="15.5" x14ac:dyDescent="0.35">
      <c r="B5" s="54" t="s">
        <v>108</v>
      </c>
      <c r="C5" s="46">
        <v>7</v>
      </c>
      <c r="D5" s="46">
        <v>0</v>
      </c>
      <c r="E5" s="46" t="s">
        <v>254</v>
      </c>
      <c r="F5" s="46" t="s">
        <v>106</v>
      </c>
      <c r="G5" s="48" t="s">
        <v>263</v>
      </c>
      <c r="H5" s="47">
        <v>45390</v>
      </c>
      <c r="I5" s="46" t="s">
        <v>128</v>
      </c>
    </row>
    <row r="6" spans="1:11" ht="15.5" x14ac:dyDescent="0.35">
      <c r="B6" s="54" t="s">
        <v>23</v>
      </c>
      <c r="C6" s="46">
        <v>31</v>
      </c>
      <c r="D6" s="46">
        <v>-1396</v>
      </c>
      <c r="E6" s="46" t="s">
        <v>254</v>
      </c>
      <c r="F6" s="46" t="s">
        <v>20</v>
      </c>
      <c r="G6" s="48" t="s">
        <v>264</v>
      </c>
      <c r="H6" s="47">
        <v>45425</v>
      </c>
      <c r="I6" s="66" t="s">
        <v>34</v>
      </c>
    </row>
    <row r="7" spans="1:11" ht="15.5" x14ac:dyDescent="0.35">
      <c r="B7" s="54" t="s">
        <v>11</v>
      </c>
      <c r="C7" s="46">
        <v>14</v>
      </c>
      <c r="D7" s="46">
        <v>0</v>
      </c>
      <c r="E7" s="46" t="s">
        <v>254</v>
      </c>
      <c r="F7" s="46" t="s">
        <v>0</v>
      </c>
      <c r="G7" s="53" t="s">
        <v>265</v>
      </c>
      <c r="H7" s="47">
        <v>45413</v>
      </c>
      <c r="I7" s="46" t="s">
        <v>128</v>
      </c>
    </row>
    <row r="8" spans="1:11" ht="15.5" x14ac:dyDescent="0.35">
      <c r="B8" s="54" t="s">
        <v>87</v>
      </c>
      <c r="C8" s="46">
        <v>3</v>
      </c>
      <c r="D8" s="46">
        <v>-258.8</v>
      </c>
      <c r="E8" s="46" t="s">
        <v>257</v>
      </c>
      <c r="F8" s="46" t="s">
        <v>75</v>
      </c>
      <c r="G8" s="53" t="s">
        <v>266</v>
      </c>
      <c r="H8" s="47">
        <v>45413</v>
      </c>
      <c r="I8" s="46" t="s">
        <v>128</v>
      </c>
    </row>
    <row r="9" spans="1:11" ht="16" thickBot="1" x14ac:dyDescent="0.4">
      <c r="B9" s="55" t="s">
        <v>47</v>
      </c>
      <c r="C9" s="46">
        <v>1</v>
      </c>
      <c r="D9" s="46">
        <v>-103.4</v>
      </c>
      <c r="E9" s="46" t="s">
        <v>254</v>
      </c>
      <c r="F9" s="46" t="s">
        <v>20</v>
      </c>
      <c r="G9" s="48" t="s">
        <v>267</v>
      </c>
      <c r="H9" s="47">
        <v>45433</v>
      </c>
      <c r="I9" s="46" t="s">
        <v>128</v>
      </c>
    </row>
    <row r="10" spans="1:11" x14ac:dyDescent="0.35">
      <c r="A10" s="8"/>
      <c r="B10" s="8" t="s">
        <v>129</v>
      </c>
      <c r="C10" s="8">
        <f>SUM(C5:C9)</f>
        <v>56</v>
      </c>
      <c r="D10" s="8">
        <f>SUM(D5:D9)</f>
        <v>-1758.2</v>
      </c>
      <c r="E10" s="8"/>
      <c r="F10" s="8"/>
      <c r="G10" s="8"/>
      <c r="H10" s="8"/>
      <c r="I10" s="8"/>
      <c r="J10" s="8"/>
      <c r="K10" s="10" t="s">
        <v>130</v>
      </c>
    </row>
    <row r="11" spans="1:11" x14ac:dyDescent="0.35">
      <c r="A11" s="7">
        <v>2</v>
      </c>
      <c r="B11" s="8"/>
      <c r="C11" s="49"/>
      <c r="D11" s="8"/>
      <c r="E11" s="8"/>
      <c r="F11" s="8"/>
      <c r="G11" s="56"/>
      <c r="H11" s="8"/>
      <c r="I11" s="8"/>
      <c r="J11" s="8"/>
      <c r="K11" s="11" t="s">
        <v>131</v>
      </c>
    </row>
    <row r="12" spans="1:11" ht="15.5" x14ac:dyDescent="0.35">
      <c r="A12" s="1"/>
      <c r="B12" s="59" t="s">
        <v>44</v>
      </c>
      <c r="C12" s="46">
        <v>51</v>
      </c>
      <c r="D12" s="46">
        <v>-2220</v>
      </c>
      <c r="E12" s="46" t="s">
        <v>254</v>
      </c>
      <c r="F12" s="46" t="s">
        <v>20</v>
      </c>
      <c r="G12" s="57" t="s">
        <v>43</v>
      </c>
      <c r="H12" s="47">
        <v>45505</v>
      </c>
      <c r="I12" s="68" t="s">
        <v>34</v>
      </c>
      <c r="K12" s="11" t="s">
        <v>136</v>
      </c>
    </row>
    <row r="13" spans="1:11" ht="15.5" x14ac:dyDescent="0.35">
      <c r="A13" s="1"/>
      <c r="B13" s="54" t="s">
        <v>28</v>
      </c>
      <c r="C13" s="46">
        <v>31</v>
      </c>
      <c r="D13" s="46">
        <v>-2559</v>
      </c>
      <c r="E13" s="46" t="s">
        <v>254</v>
      </c>
      <c r="F13" s="46" t="s">
        <v>20</v>
      </c>
      <c r="G13" s="53" t="s">
        <v>29</v>
      </c>
      <c r="H13" s="47">
        <v>45544</v>
      </c>
      <c r="I13" s="46" t="s">
        <v>128</v>
      </c>
      <c r="K13" s="11"/>
    </row>
    <row r="14" spans="1:11" ht="15.5" x14ac:dyDescent="0.35">
      <c r="B14" s="54" t="s">
        <v>96</v>
      </c>
      <c r="C14" s="46">
        <v>1</v>
      </c>
      <c r="D14" s="46">
        <v>-185</v>
      </c>
      <c r="E14" s="46" t="s">
        <v>254</v>
      </c>
      <c r="F14" s="46" t="s">
        <v>95</v>
      </c>
      <c r="G14" s="46" t="s">
        <v>97</v>
      </c>
      <c r="H14" s="47">
        <v>45513</v>
      </c>
      <c r="I14" s="46" t="s">
        <v>128</v>
      </c>
      <c r="K14" s="11" t="s">
        <v>139</v>
      </c>
    </row>
    <row r="15" spans="1:11" ht="16" thickBot="1" x14ac:dyDescent="0.4">
      <c r="B15" s="55" t="s">
        <v>111</v>
      </c>
      <c r="C15" s="46">
        <v>4</v>
      </c>
      <c r="D15" s="46">
        <v>-520</v>
      </c>
      <c r="E15" s="46" t="s">
        <v>254</v>
      </c>
      <c r="F15" s="46" t="s">
        <v>106</v>
      </c>
      <c r="G15" s="53" t="s">
        <v>268</v>
      </c>
      <c r="H15" s="47">
        <v>45544</v>
      </c>
      <c r="I15" s="46" t="s">
        <v>128</v>
      </c>
      <c r="K15" s="12" t="s">
        <v>140</v>
      </c>
    </row>
    <row r="16" spans="1:11" ht="15.5" x14ac:dyDescent="0.35">
      <c r="B16" s="54" t="s">
        <v>38</v>
      </c>
      <c r="C16" s="46">
        <v>32</v>
      </c>
      <c r="D16" s="46">
        <v>-3078</v>
      </c>
      <c r="E16" s="46" t="s">
        <v>254</v>
      </c>
      <c r="F16" s="46" t="s">
        <v>20</v>
      </c>
      <c r="G16" s="60" t="s">
        <v>39</v>
      </c>
      <c r="H16" s="58">
        <v>45490</v>
      </c>
      <c r="I16" s="46" t="s">
        <v>34</v>
      </c>
      <c r="K16" s="1"/>
    </row>
    <row r="17" spans="1:10" x14ac:dyDescent="0.35">
      <c r="A17" s="13"/>
      <c r="B17" s="13" t="s">
        <v>141</v>
      </c>
      <c r="C17" s="13">
        <f>SUM(C10:C15)</f>
        <v>143</v>
      </c>
      <c r="D17" s="13">
        <f>SUM(D11:D16)</f>
        <v>-8562</v>
      </c>
      <c r="E17" s="13"/>
      <c r="F17" s="13"/>
      <c r="G17" s="13"/>
      <c r="H17" s="13"/>
      <c r="I17" s="13"/>
      <c r="J17" s="13"/>
    </row>
    <row r="18" spans="1:10" x14ac:dyDescent="0.35">
      <c r="A18" s="51">
        <v>3</v>
      </c>
      <c r="B18" s="49"/>
      <c r="C18" s="49"/>
      <c r="D18" s="49"/>
      <c r="E18" s="49"/>
      <c r="F18" s="49"/>
      <c r="G18" s="49"/>
      <c r="H18" s="52"/>
      <c r="I18" s="49"/>
      <c r="J18" s="49"/>
    </row>
    <row r="19" spans="1:10" ht="15.5" x14ac:dyDescent="0.35">
      <c r="B19" s="54" t="s">
        <v>32</v>
      </c>
      <c r="C19" s="46">
        <v>47</v>
      </c>
      <c r="D19" s="46">
        <v>-5510</v>
      </c>
      <c r="E19" s="46" t="s">
        <v>254</v>
      </c>
      <c r="F19" s="46" t="s">
        <v>20</v>
      </c>
      <c r="G19" s="53" t="s">
        <v>33</v>
      </c>
      <c r="H19" s="58">
        <v>45653</v>
      </c>
      <c r="I19" s="46" t="s">
        <v>128</v>
      </c>
    </row>
    <row r="20" spans="1:10" ht="15.5" x14ac:dyDescent="0.35">
      <c r="B20" s="54" t="s">
        <v>30</v>
      </c>
      <c r="C20" s="46">
        <v>9</v>
      </c>
      <c r="D20" s="46">
        <v>-500</v>
      </c>
      <c r="E20" s="46" t="s">
        <v>254</v>
      </c>
      <c r="F20" s="46" t="s">
        <v>20</v>
      </c>
      <c r="G20" s="53" t="s">
        <v>31</v>
      </c>
      <c r="H20" s="58">
        <v>45653</v>
      </c>
      <c r="I20" s="46" t="s">
        <v>128</v>
      </c>
    </row>
    <row r="21" spans="1:10" ht="15.5" x14ac:dyDescent="0.35">
      <c r="B21" s="54" t="s">
        <v>40</v>
      </c>
      <c r="C21">
        <v>48</v>
      </c>
      <c r="D21" s="46">
        <v>-3120</v>
      </c>
      <c r="E21" s="46" t="s">
        <v>254</v>
      </c>
      <c r="F21" t="s">
        <v>20</v>
      </c>
      <c r="G21" s="53" t="s">
        <v>41</v>
      </c>
      <c r="H21" s="58">
        <v>45616</v>
      </c>
      <c r="I21" s="46" t="s">
        <v>128</v>
      </c>
    </row>
    <row r="22" spans="1:10" ht="15.5" x14ac:dyDescent="0.35">
      <c r="B22" s="59" t="s">
        <v>45</v>
      </c>
      <c r="C22">
        <v>32</v>
      </c>
      <c r="D22" s="46">
        <v>-3156</v>
      </c>
      <c r="E22" s="46" t="s">
        <v>254</v>
      </c>
      <c r="F22" t="s">
        <v>20</v>
      </c>
      <c r="G22" s="53" t="s">
        <v>46</v>
      </c>
      <c r="H22" s="58">
        <v>45616</v>
      </c>
      <c r="I22" s="46" t="s">
        <v>128</v>
      </c>
    </row>
    <row r="23" spans="1:10" ht="15.5" x14ac:dyDescent="0.35">
      <c r="B23" s="64" t="s">
        <v>91</v>
      </c>
      <c r="C23">
        <v>25</v>
      </c>
      <c r="D23" s="46">
        <v>-3751</v>
      </c>
      <c r="E23" s="46" t="s">
        <v>254</v>
      </c>
      <c r="F23" s="46" t="s">
        <v>90</v>
      </c>
      <c r="G23" s="61" t="s">
        <v>92</v>
      </c>
      <c r="H23" s="58">
        <v>45630</v>
      </c>
      <c r="I23" s="46" t="s">
        <v>128</v>
      </c>
    </row>
    <row r="24" spans="1:10" ht="15.5" x14ac:dyDescent="0.35">
      <c r="B24" s="64" t="s">
        <v>98</v>
      </c>
      <c r="C24" s="46">
        <v>4</v>
      </c>
      <c r="D24" s="46">
        <v>-995</v>
      </c>
      <c r="E24" s="46" t="s">
        <v>254</v>
      </c>
      <c r="F24" s="46" t="s">
        <v>95</v>
      </c>
      <c r="G24" s="48" t="s">
        <v>99</v>
      </c>
      <c r="H24" s="58">
        <v>45637</v>
      </c>
      <c r="I24" s="68" t="s">
        <v>52</v>
      </c>
    </row>
    <row r="25" spans="1:10" ht="15.5" x14ac:dyDescent="0.35">
      <c r="B25" s="64" t="s">
        <v>64</v>
      </c>
      <c r="C25" s="46">
        <v>42</v>
      </c>
      <c r="D25" s="46">
        <v>-5388</v>
      </c>
      <c r="E25" s="46" t="s">
        <v>254</v>
      </c>
      <c r="F25" s="46" t="s">
        <v>150</v>
      </c>
      <c r="G25" s="48" t="s">
        <v>63</v>
      </c>
      <c r="H25" s="58">
        <v>45625</v>
      </c>
      <c r="I25" s="46" t="s">
        <v>128</v>
      </c>
    </row>
    <row r="26" spans="1:10" ht="15.5" x14ac:dyDescent="0.35">
      <c r="B26" s="64" t="s">
        <v>48</v>
      </c>
      <c r="C26" s="46">
        <v>32</v>
      </c>
      <c r="D26" s="46">
        <v>-2962</v>
      </c>
      <c r="E26" s="46" t="s">
        <v>254</v>
      </c>
      <c r="F26" s="46" t="s">
        <v>20</v>
      </c>
      <c r="G26" s="48" t="s">
        <v>49</v>
      </c>
      <c r="H26" s="58">
        <v>45643</v>
      </c>
      <c r="I26" s="46" t="s">
        <v>52</v>
      </c>
    </row>
    <row r="27" spans="1:10" ht="15.5" x14ac:dyDescent="0.35">
      <c r="B27" s="64" t="s">
        <v>25</v>
      </c>
      <c r="C27" s="46">
        <v>32</v>
      </c>
      <c r="D27" s="46">
        <v>0</v>
      </c>
      <c r="E27" s="46" t="s">
        <v>254</v>
      </c>
      <c r="F27" s="46" t="s">
        <v>20</v>
      </c>
      <c r="G27" s="48" t="s">
        <v>24</v>
      </c>
      <c r="H27" s="58">
        <v>45632</v>
      </c>
      <c r="I27" s="46" t="s">
        <v>34</v>
      </c>
      <c r="J27" s="46" t="s">
        <v>288</v>
      </c>
    </row>
    <row r="28" spans="1:10" ht="15.5" x14ac:dyDescent="0.35">
      <c r="B28" s="64" t="s">
        <v>42</v>
      </c>
      <c r="C28" s="46">
        <v>32</v>
      </c>
      <c r="D28" s="46">
        <v>-3134</v>
      </c>
      <c r="E28" s="46" t="s">
        <v>254</v>
      </c>
      <c r="F28" s="46" t="s">
        <v>20</v>
      </c>
      <c r="G28" s="48" t="s">
        <v>43</v>
      </c>
      <c r="H28" s="58">
        <v>45642</v>
      </c>
      <c r="I28" s="46" t="s">
        <v>128</v>
      </c>
    </row>
    <row r="29" spans="1:10" ht="15.5" x14ac:dyDescent="0.35">
      <c r="B29" s="64" t="s">
        <v>102</v>
      </c>
      <c r="C29" s="46">
        <v>1</v>
      </c>
      <c r="D29" s="46">
        <v>-180</v>
      </c>
      <c r="E29" s="46" t="s">
        <v>254</v>
      </c>
      <c r="F29" s="46" t="s">
        <v>100</v>
      </c>
      <c r="G29" s="46" t="s">
        <v>103</v>
      </c>
      <c r="H29" s="58">
        <v>45637</v>
      </c>
      <c r="I29" s="68" t="s">
        <v>52</v>
      </c>
    </row>
    <row r="30" spans="1:10" ht="15.5" x14ac:dyDescent="0.35">
      <c r="B30" s="64" t="s">
        <v>93</v>
      </c>
      <c r="C30" s="46">
        <v>83</v>
      </c>
      <c r="D30" s="46">
        <v>-6106</v>
      </c>
      <c r="E30" s="46" t="s">
        <v>254</v>
      </c>
      <c r="F30" s="46" t="s">
        <v>272</v>
      </c>
      <c r="G30" s="48" t="s">
        <v>94</v>
      </c>
      <c r="H30" s="58">
        <v>45646</v>
      </c>
      <c r="I30" s="46" t="s">
        <v>128</v>
      </c>
    </row>
    <row r="31" spans="1:10" x14ac:dyDescent="0.35">
      <c r="A31" s="13"/>
      <c r="B31" s="13" t="s">
        <v>147</v>
      </c>
      <c r="C31" s="13">
        <f>SUM(C18:C21)</f>
        <v>104</v>
      </c>
      <c r="D31" s="13">
        <f>SUM(D18:D30)</f>
        <v>-34802</v>
      </c>
      <c r="E31" s="13"/>
      <c r="F31" s="13"/>
      <c r="G31" s="13"/>
      <c r="H31" s="13"/>
      <c r="I31" s="13"/>
      <c r="J31" s="13"/>
    </row>
    <row r="32" spans="1:10" x14ac:dyDescent="0.35">
      <c r="A32" s="21">
        <v>4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15.5" x14ac:dyDescent="0.35">
      <c r="B33" s="54" t="s">
        <v>21</v>
      </c>
      <c r="C33" s="46">
        <v>1</v>
      </c>
      <c r="D33" s="46">
        <v>-150</v>
      </c>
      <c r="E33" s="46" t="s">
        <v>254</v>
      </c>
      <c r="F33" s="48" t="s">
        <v>20</v>
      </c>
      <c r="G33" s="62" t="s">
        <v>22</v>
      </c>
      <c r="H33" s="58">
        <v>45680</v>
      </c>
      <c r="I33" s="46" t="s">
        <v>128</v>
      </c>
    </row>
    <row r="34" spans="1:10" ht="15.5" x14ac:dyDescent="0.35">
      <c r="B34" s="64" t="s">
        <v>10</v>
      </c>
      <c r="C34" s="46">
        <v>17</v>
      </c>
      <c r="D34" s="46">
        <v>-954</v>
      </c>
      <c r="E34" s="46" t="s">
        <v>254</v>
      </c>
      <c r="F34" s="48" t="s">
        <v>0</v>
      </c>
      <c r="G34" s="48" t="s">
        <v>9</v>
      </c>
      <c r="H34" s="58">
        <v>45687</v>
      </c>
      <c r="I34" s="46" t="s">
        <v>128</v>
      </c>
    </row>
    <row r="35" spans="1:10" ht="15.5" x14ac:dyDescent="0.35">
      <c r="B35" s="64" t="s">
        <v>109</v>
      </c>
      <c r="C35" s="46">
        <v>2</v>
      </c>
      <c r="D35" s="46">
        <v>-171</v>
      </c>
      <c r="E35" s="46" t="s">
        <v>254</v>
      </c>
      <c r="F35" s="48" t="s">
        <v>106</v>
      </c>
      <c r="G35" s="48" t="s">
        <v>110</v>
      </c>
      <c r="H35" s="58">
        <v>45679</v>
      </c>
      <c r="I35" s="46" t="s">
        <v>128</v>
      </c>
    </row>
    <row r="36" spans="1:10" ht="15.5" x14ac:dyDescent="0.35">
      <c r="B36" s="64" t="s">
        <v>16</v>
      </c>
      <c r="C36" s="46">
        <v>25</v>
      </c>
      <c r="D36" s="46">
        <v>-1342</v>
      </c>
      <c r="E36" s="46" t="s">
        <v>254</v>
      </c>
      <c r="F36" s="48" t="s">
        <v>0</v>
      </c>
      <c r="G36" s="48" t="s">
        <v>17</v>
      </c>
      <c r="H36" s="58">
        <v>45660</v>
      </c>
      <c r="I36" s="46" t="s">
        <v>128</v>
      </c>
    </row>
    <row r="37" spans="1:10" ht="15.5" x14ac:dyDescent="0.35">
      <c r="B37" s="64" t="s">
        <v>7</v>
      </c>
      <c r="C37" s="46">
        <v>2</v>
      </c>
      <c r="D37" s="46">
        <v>-1342</v>
      </c>
      <c r="E37" s="46" t="s">
        <v>254</v>
      </c>
      <c r="F37" s="48" t="s">
        <v>0</v>
      </c>
      <c r="G37" s="48" t="s">
        <v>8</v>
      </c>
      <c r="H37" s="58">
        <v>45660</v>
      </c>
      <c r="I37" s="46" t="s">
        <v>128</v>
      </c>
    </row>
    <row r="38" spans="1:10" ht="19" customHeight="1" x14ac:dyDescent="0.35">
      <c r="B38" s="64" t="s">
        <v>12</v>
      </c>
      <c r="C38" s="46">
        <v>35</v>
      </c>
      <c r="D38" s="46">
        <v>-12900</v>
      </c>
      <c r="E38" s="46" t="s">
        <v>254</v>
      </c>
      <c r="F38" s="48" t="s">
        <v>0</v>
      </c>
      <c r="G38" s="48" t="s">
        <v>13</v>
      </c>
      <c r="H38" s="58">
        <v>45734</v>
      </c>
      <c r="I38" s="46" t="s">
        <v>128</v>
      </c>
    </row>
    <row r="39" spans="1:10" ht="15.5" x14ac:dyDescent="0.35">
      <c r="B39" s="65" t="s">
        <v>71</v>
      </c>
      <c r="C39" s="46">
        <v>-1</v>
      </c>
      <c r="D39" s="46">
        <v>92</v>
      </c>
      <c r="E39" s="46" t="s">
        <v>289</v>
      </c>
      <c r="F39" s="48" t="s">
        <v>70</v>
      </c>
      <c r="G39" s="46" t="s">
        <v>72</v>
      </c>
      <c r="H39" s="58">
        <v>45708</v>
      </c>
      <c r="I39" s="46" t="s">
        <v>128</v>
      </c>
    </row>
    <row r="40" spans="1:10" x14ac:dyDescent="0.35">
      <c r="A40" s="13"/>
      <c r="B40" s="13" t="s">
        <v>153</v>
      </c>
      <c r="C40" s="13">
        <f>SUM(C33:C37)</f>
        <v>47</v>
      </c>
      <c r="D40" s="13">
        <f>SUM(D33:D36)</f>
        <v>-2617</v>
      </c>
      <c r="E40" s="13"/>
      <c r="F40" s="13"/>
      <c r="G40" s="13"/>
      <c r="H40" s="13"/>
      <c r="I40" s="13"/>
      <c r="J40" s="13"/>
    </row>
    <row r="41" spans="1:10" x14ac:dyDescent="0.35">
      <c r="A41" s="14"/>
      <c r="B41" s="15" t="s">
        <v>269</v>
      </c>
      <c r="C41" s="14">
        <f>C40+C31+C17+C10</f>
        <v>350</v>
      </c>
      <c r="D41" s="14">
        <f>D10+D17+D31+D40</f>
        <v>-47739.199999999997</v>
      </c>
      <c r="E41" s="14"/>
      <c r="F41" s="14"/>
      <c r="G41" s="14"/>
      <c r="H41" s="14"/>
      <c r="I41" s="14"/>
      <c r="J41" s="14"/>
    </row>
  </sheetData>
  <mergeCells count="1">
    <mergeCell ref="A1:G1"/>
  </mergeCells>
  <conditionalFormatting sqref="B23:B25">
    <cfRule type="cellIs" dxfId="167" priority="89" operator="equal">
      <formula>"Awaiting Decision"</formula>
    </cfRule>
    <cfRule type="cellIs" dxfId="166" priority="90" operator="equal">
      <formula>"Dismissed"</formula>
    </cfRule>
    <cfRule type="cellIs" dxfId="165" priority="91" operator="equal">
      <formula>"Allowed"</formula>
    </cfRule>
    <cfRule type="cellIs" dxfId="164" priority="92" operator="equal">
      <formula>"Appeal"</formula>
    </cfRule>
    <cfRule type="cellIs" dxfId="163" priority="93" operator="equal">
      <formula>"NYD"</formula>
    </cfRule>
    <cfRule type="cellIs" dxfId="162" priority="94" operator="equal">
      <formula>"Withdrawn"</formula>
    </cfRule>
    <cfRule type="cellIs" dxfId="161" priority="95" operator="equal">
      <formula>"Permitted"</formula>
    </cfRule>
    <cfRule type="cellIs" dxfId="160" priority="96" operator="equal">
      <formula>"Refused"</formula>
    </cfRule>
  </conditionalFormatting>
  <conditionalFormatting sqref="B27:B30">
    <cfRule type="cellIs" dxfId="159" priority="49" operator="equal">
      <formula>"Awaiting Decision"</formula>
    </cfRule>
    <cfRule type="cellIs" dxfId="158" priority="50" operator="equal">
      <formula>"Dismissed"</formula>
    </cfRule>
    <cfRule type="cellIs" dxfId="157" priority="51" operator="equal">
      <formula>"Allowed"</formula>
    </cfRule>
    <cfRule type="cellIs" dxfId="156" priority="52" operator="equal">
      <formula>"Appeal"</formula>
    </cfRule>
    <cfRule type="cellIs" dxfId="155" priority="53" operator="equal">
      <formula>"NYD"</formula>
    </cfRule>
    <cfRule type="cellIs" dxfId="154" priority="54" operator="equal">
      <formula>"Withdrawn"</formula>
    </cfRule>
    <cfRule type="cellIs" dxfId="153" priority="55" operator="equal">
      <formula>"Permitted"</formula>
    </cfRule>
    <cfRule type="cellIs" dxfId="152" priority="56" operator="equal">
      <formula>"Refused"</formula>
    </cfRule>
  </conditionalFormatting>
  <conditionalFormatting sqref="B34:B35">
    <cfRule type="cellIs" dxfId="151" priority="65" operator="equal">
      <formula>"Awaiting Decision"</formula>
    </cfRule>
    <cfRule type="cellIs" dxfId="150" priority="66" operator="equal">
      <formula>"Dismissed"</formula>
    </cfRule>
    <cfRule type="cellIs" dxfId="149" priority="67" operator="equal">
      <formula>"Allowed"</formula>
    </cfRule>
    <cfRule type="cellIs" dxfId="148" priority="68" operator="equal">
      <formula>"Appeal"</formula>
    </cfRule>
    <cfRule type="cellIs" dxfId="147" priority="69" operator="equal">
      <formula>"NYD"</formula>
    </cfRule>
    <cfRule type="cellIs" dxfId="146" priority="70" operator="equal">
      <formula>"Withdrawn"</formula>
    </cfRule>
    <cfRule type="cellIs" dxfId="145" priority="71" operator="equal">
      <formula>"Permitted"</formula>
    </cfRule>
    <cfRule type="cellIs" dxfId="144" priority="72" operator="equal">
      <formula>"Refused"</formula>
    </cfRule>
  </conditionalFormatting>
  <conditionalFormatting sqref="C21:C30">
    <cfRule type="cellIs" dxfId="143" priority="33" operator="equal">
      <formula>"Awaiting Decision"</formula>
    </cfRule>
    <cfRule type="cellIs" dxfId="142" priority="34" operator="equal">
      <formula>"Dismissed"</formula>
    </cfRule>
    <cfRule type="cellIs" dxfId="141" priority="35" operator="equal">
      <formula>"Allowed"</formula>
    </cfRule>
    <cfRule type="cellIs" dxfId="140" priority="36" operator="equal">
      <formula>"Appeal"</formula>
    </cfRule>
    <cfRule type="cellIs" dxfId="139" priority="37" operator="equal">
      <formula>"NYD"</formula>
    </cfRule>
    <cfRule type="cellIs" dxfId="138" priority="38" operator="equal">
      <formula>"Withdrawn"</formula>
    </cfRule>
    <cfRule type="cellIs" dxfId="137" priority="39" operator="equal">
      <formula>"Permitted"</formula>
    </cfRule>
    <cfRule type="cellIs" dxfId="136" priority="40" operator="equal">
      <formula>"Refused"</formula>
    </cfRule>
  </conditionalFormatting>
  <conditionalFormatting sqref="C38:C39">
    <cfRule type="cellIs" dxfId="135" priority="1" operator="equal">
      <formula>"Awaiting Decision"</formula>
    </cfRule>
    <cfRule type="cellIs" dxfId="134" priority="2" operator="equal">
      <formula>"Dismissed"</formula>
    </cfRule>
    <cfRule type="cellIs" dxfId="133" priority="3" operator="equal">
      <formula>"Allowed"</formula>
    </cfRule>
    <cfRule type="cellIs" dxfId="132" priority="4" operator="equal">
      <formula>"Appeal"</formula>
    </cfRule>
    <cfRule type="cellIs" dxfId="131" priority="5" operator="equal">
      <formula>"NYD"</formula>
    </cfRule>
    <cfRule type="cellIs" dxfId="130" priority="6" operator="equal">
      <formula>"Withdrawn"</formula>
    </cfRule>
    <cfRule type="cellIs" dxfId="129" priority="7" operator="equal">
      <formula>"Permitted"</formula>
    </cfRule>
    <cfRule type="cellIs" dxfId="128" priority="8" operator="equal">
      <formula>"Refused"</formula>
    </cfRule>
  </conditionalFormatting>
  <conditionalFormatting sqref="F19:F23">
    <cfRule type="cellIs" dxfId="127" priority="129" operator="equal">
      <formula>"Awaiting Decision"</formula>
    </cfRule>
    <cfRule type="cellIs" dxfId="126" priority="130" operator="equal">
      <formula>"Dismissed"</formula>
    </cfRule>
    <cfRule type="cellIs" dxfId="125" priority="131" operator="equal">
      <formula>"Allowed"</formula>
    </cfRule>
    <cfRule type="cellIs" dxfId="124" priority="132" operator="equal">
      <formula>"Appeal"</formula>
    </cfRule>
    <cfRule type="cellIs" dxfId="123" priority="133" operator="equal">
      <formula>"NYD"</formula>
    </cfRule>
    <cfRule type="cellIs" dxfId="122" priority="134" operator="equal">
      <formula>"Withdrawn"</formula>
    </cfRule>
    <cfRule type="cellIs" dxfId="121" priority="135" operator="equal">
      <formula>"Permitted"</formula>
    </cfRule>
    <cfRule type="cellIs" dxfId="120" priority="136" operator="equal">
      <formula>"Refused"</formula>
    </cfRule>
  </conditionalFormatting>
  <conditionalFormatting sqref="F28:F29 F30:G30">
    <cfRule type="cellIs" dxfId="119" priority="41" operator="equal">
      <formula>"Awaiting Decision"</formula>
    </cfRule>
    <cfRule type="cellIs" dxfId="118" priority="42" operator="equal">
      <formula>"Dismissed"</formula>
    </cfRule>
    <cfRule type="cellIs" dxfId="117" priority="43" operator="equal">
      <formula>"Allowed"</formula>
    </cfRule>
    <cfRule type="cellIs" dxfId="116" priority="44" operator="equal">
      <formula>"Appeal"</formula>
    </cfRule>
    <cfRule type="cellIs" dxfId="115" priority="45" operator="equal">
      <formula>"NYD"</formula>
    </cfRule>
    <cfRule type="cellIs" dxfId="114" priority="46" operator="equal">
      <formula>"Withdrawn"</formula>
    </cfRule>
    <cfRule type="cellIs" dxfId="113" priority="47" operator="equal">
      <formula>"Permitted"</formula>
    </cfRule>
    <cfRule type="cellIs" dxfId="112" priority="48" operator="equal">
      <formula>"Refused"</formula>
    </cfRule>
  </conditionalFormatting>
  <conditionalFormatting sqref="F33">
    <cfRule type="cellIs" dxfId="111" priority="113" operator="equal">
      <formula>"Withdrawn"</formula>
    </cfRule>
    <cfRule type="cellIs" dxfId="110" priority="114" operator="equal">
      <formula>"NYD"</formula>
    </cfRule>
    <cfRule type="cellIs" dxfId="109" priority="115" operator="equal">
      <formula>"Refused"</formula>
    </cfRule>
    <cfRule type="cellIs" dxfId="108" priority="116" operator="equal">
      <formula>"Permitted"</formula>
    </cfRule>
    <cfRule type="cellIs" dxfId="107" priority="117" operator="equal">
      <formula>"Awaiting Decision"</formula>
    </cfRule>
    <cfRule type="cellIs" dxfId="106" priority="118" operator="equal">
      <formula>"Dismissed"</formula>
    </cfRule>
    <cfRule type="cellIs" dxfId="105" priority="119" operator="equal">
      <formula>"Allowed"</formula>
    </cfRule>
    <cfRule type="cellIs" dxfId="104" priority="120" operator="equal">
      <formula>"Appeal"</formula>
    </cfRule>
  </conditionalFormatting>
  <conditionalFormatting sqref="F36">
    <cfRule type="cellIs" dxfId="103" priority="25" operator="equal">
      <formula>"Awaiting Decision"</formula>
    </cfRule>
    <cfRule type="cellIs" dxfId="102" priority="26" operator="equal">
      <formula>"Dismissed"</formula>
    </cfRule>
    <cfRule type="cellIs" dxfId="101" priority="27" operator="equal">
      <formula>"Allowed"</formula>
    </cfRule>
    <cfRule type="cellIs" dxfId="100" priority="28" operator="equal">
      <formula>"Appeal"</formula>
    </cfRule>
    <cfRule type="cellIs" dxfId="99" priority="29" operator="equal">
      <formula>"NYD"</formula>
    </cfRule>
    <cfRule type="cellIs" dxfId="98" priority="30" operator="equal">
      <formula>"Withdrawn"</formula>
    </cfRule>
    <cfRule type="cellIs" dxfId="97" priority="31" operator="equal">
      <formula>"Permitted"</formula>
    </cfRule>
    <cfRule type="cellIs" dxfId="96" priority="32" operator="equal">
      <formula>"Refused"</formula>
    </cfRule>
  </conditionalFormatting>
  <conditionalFormatting sqref="F38:F39">
    <cfRule type="cellIs" dxfId="95" priority="9" operator="equal">
      <formula>"Awaiting Decision"</formula>
    </cfRule>
    <cfRule type="cellIs" dxfId="94" priority="10" operator="equal">
      <formula>"Dismissed"</formula>
    </cfRule>
    <cfRule type="cellIs" dxfId="93" priority="11" operator="equal">
      <formula>"Allowed"</formula>
    </cfRule>
    <cfRule type="cellIs" dxfId="92" priority="12" operator="equal">
      <formula>"Appeal"</formula>
    </cfRule>
    <cfRule type="cellIs" dxfId="91" priority="13" operator="equal">
      <formula>"NYD"</formula>
    </cfRule>
    <cfRule type="cellIs" dxfId="90" priority="14" operator="equal">
      <formula>"Withdrawn"</formula>
    </cfRule>
    <cfRule type="cellIs" dxfId="89" priority="15" operator="equal">
      <formula>"Permitted"</formula>
    </cfRule>
    <cfRule type="cellIs" dxfId="88" priority="16" operator="equal">
      <formula>"Refused"</formula>
    </cfRule>
  </conditionalFormatting>
  <conditionalFormatting sqref="F24:G27">
    <cfRule type="cellIs" dxfId="87" priority="81" operator="equal">
      <formula>"Awaiting Decision"</formula>
    </cfRule>
    <cfRule type="cellIs" dxfId="86" priority="82" operator="equal">
      <formula>"Dismissed"</formula>
    </cfRule>
    <cfRule type="cellIs" dxfId="85" priority="83" operator="equal">
      <formula>"Allowed"</formula>
    </cfRule>
    <cfRule type="cellIs" dxfId="84" priority="84" operator="equal">
      <formula>"Appeal"</formula>
    </cfRule>
    <cfRule type="cellIs" dxfId="83" priority="85" operator="equal">
      <formula>"NYD"</formula>
    </cfRule>
    <cfRule type="cellIs" dxfId="82" priority="86" operator="equal">
      <formula>"Withdrawn"</formula>
    </cfRule>
    <cfRule type="cellIs" dxfId="81" priority="87" operator="equal">
      <formula>"Permitted"</formula>
    </cfRule>
    <cfRule type="cellIs" dxfId="80" priority="88" operator="equal">
      <formula>"Refused"</formula>
    </cfRule>
  </conditionalFormatting>
  <conditionalFormatting sqref="F34:G35">
    <cfRule type="cellIs" dxfId="79" priority="57" operator="equal">
      <formula>"Awaiting Decision"</formula>
    </cfRule>
    <cfRule type="cellIs" dxfId="78" priority="58" operator="equal">
      <formula>"Dismissed"</formula>
    </cfRule>
    <cfRule type="cellIs" dxfId="77" priority="59" operator="equal">
      <formula>"Allowed"</formula>
    </cfRule>
    <cfRule type="cellIs" dxfId="76" priority="60" operator="equal">
      <formula>"Appeal"</formula>
    </cfRule>
    <cfRule type="cellIs" dxfId="75" priority="61" operator="equal">
      <formula>"NYD"</formula>
    </cfRule>
    <cfRule type="cellIs" dxfId="74" priority="62" operator="equal">
      <formula>"Withdrawn"</formula>
    </cfRule>
    <cfRule type="cellIs" dxfId="73" priority="63" operator="equal">
      <formula>"Permitted"</formula>
    </cfRule>
    <cfRule type="cellIs" dxfId="72" priority="64" operator="equal">
      <formula>"Refused"</formula>
    </cfRule>
  </conditionalFormatting>
  <conditionalFormatting sqref="F37:G37">
    <cfRule type="cellIs" dxfId="71" priority="17" operator="equal">
      <formula>"Awaiting Decision"</formula>
    </cfRule>
    <cfRule type="cellIs" dxfId="70" priority="18" operator="equal">
      <formula>"Dismissed"</formula>
    </cfRule>
    <cfRule type="cellIs" dxfId="69" priority="19" operator="equal">
      <formula>"Allowed"</formula>
    </cfRule>
    <cfRule type="cellIs" dxfId="68" priority="20" operator="equal">
      <formula>"Appeal"</formula>
    </cfRule>
    <cfRule type="cellIs" dxfId="67" priority="21" operator="equal">
      <formula>"NYD"</formula>
    </cfRule>
    <cfRule type="cellIs" dxfId="66" priority="22" operator="equal">
      <formula>"Withdrawn"</formula>
    </cfRule>
    <cfRule type="cellIs" dxfId="65" priority="23" operator="equal">
      <formula>"Permitted"</formula>
    </cfRule>
    <cfRule type="cellIs" dxfId="64" priority="24" operator="equal">
      <formula>"Refused"</formula>
    </cfRule>
  </conditionalFormatting>
  <conditionalFormatting sqref="G5:G6 G9">
    <cfRule type="cellIs" dxfId="63" priority="185" operator="equal">
      <formula>"Withdrawn"</formula>
    </cfRule>
    <cfRule type="cellIs" dxfId="62" priority="186" operator="equal">
      <formula>"NYD"</formula>
    </cfRule>
    <cfRule type="cellIs" dxfId="61" priority="187" operator="equal">
      <formula>"Refused"</formula>
    </cfRule>
    <cfRule type="cellIs" dxfId="60" priority="188" operator="equal">
      <formula>"Permitted"</formula>
    </cfRule>
  </conditionalFormatting>
  <conditionalFormatting sqref="G12">
    <cfRule type="cellIs" dxfId="59" priority="177" operator="equal">
      <formula>"Awaiting Decision"</formula>
    </cfRule>
    <cfRule type="cellIs" dxfId="58" priority="178" operator="equal">
      <formula>"Dismissed"</formula>
    </cfRule>
    <cfRule type="cellIs" dxfId="57" priority="179" operator="equal">
      <formula>"Allowed"</formula>
    </cfRule>
    <cfRule type="cellIs" dxfId="56" priority="180" operator="equal">
      <formula>"Appeal"</formula>
    </cfRule>
    <cfRule type="cellIs" dxfId="55" priority="181" operator="equal">
      <formula>"NYD"</formula>
    </cfRule>
    <cfRule type="cellIs" dxfId="54" priority="182" operator="equal">
      <formula>"Withdrawn"</formula>
    </cfRule>
    <cfRule type="cellIs" dxfId="53" priority="183" operator="equal">
      <formula>"Permitted"</formula>
    </cfRule>
    <cfRule type="cellIs" dxfId="52" priority="184" operator="equal">
      <formula>"Refused"</formula>
    </cfRule>
  </conditionalFormatting>
  <conditionalFormatting sqref="G16">
    <cfRule type="cellIs" dxfId="51" priority="169" operator="equal">
      <formula>"Awaiting Decision"</formula>
    </cfRule>
    <cfRule type="cellIs" dxfId="50" priority="170" operator="equal">
      <formula>"Dismissed"</formula>
    </cfRule>
    <cfRule type="cellIs" dxfId="49" priority="171" operator="equal">
      <formula>"Allowed"</formula>
    </cfRule>
    <cfRule type="cellIs" dxfId="48" priority="172" operator="equal">
      <formula>"Appeal"</formula>
    </cfRule>
    <cfRule type="cellIs" dxfId="47" priority="173" operator="equal">
      <formula>"NYD"</formula>
    </cfRule>
    <cfRule type="cellIs" dxfId="46" priority="174" operator="equal">
      <formula>"Withdrawn"</formula>
    </cfRule>
    <cfRule type="cellIs" dxfId="45" priority="175" operator="equal">
      <formula>"Permitted"</formula>
    </cfRule>
    <cfRule type="cellIs" dxfId="44" priority="176" operator="equal">
      <formula>"Refused"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3BE8-2F7D-49D3-9B1E-40FEB5C54BE8}">
  <dimension ref="A1:K25"/>
  <sheetViews>
    <sheetView topLeftCell="A3" workbookViewId="0">
      <selection activeCell="B23" sqref="B23"/>
    </sheetView>
  </sheetViews>
  <sheetFormatPr defaultColWidth="10.90625" defaultRowHeight="14.5" x14ac:dyDescent="0.35"/>
  <cols>
    <col min="1" max="1" width="10.90625" style="46"/>
    <col min="2" max="2" width="17.54296875" style="46" customWidth="1"/>
    <col min="3" max="3" width="10.90625" style="46"/>
    <col min="4" max="4" width="13.36328125" style="46" customWidth="1"/>
    <col min="5" max="5" width="19" style="46" bestFit="1" customWidth="1"/>
    <col min="6" max="6" width="16.26953125" style="46" customWidth="1"/>
    <col min="7" max="7" width="34.54296875" style="46" customWidth="1"/>
    <col min="8" max="8" width="14" style="46" bestFit="1" customWidth="1"/>
    <col min="9" max="9" width="18.453125" style="46" customWidth="1"/>
    <col min="10" max="10" width="28.6328125" style="46" bestFit="1" customWidth="1"/>
    <col min="11" max="11" width="22.1796875" style="46" bestFit="1" customWidth="1"/>
    <col min="12" max="16384" width="10.90625" style="46"/>
  </cols>
  <sheetData>
    <row r="1" spans="1:11" x14ac:dyDescent="0.35">
      <c r="A1" s="69" t="s">
        <v>248</v>
      </c>
      <c r="B1" s="69"/>
      <c r="C1" s="69"/>
      <c r="D1" s="69"/>
      <c r="E1" s="69"/>
      <c r="F1" s="69"/>
      <c r="G1" s="69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249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35">
      <c r="B5" s="46" t="s">
        <v>101</v>
      </c>
      <c r="C5" s="46">
        <v>2</v>
      </c>
      <c r="D5" s="46">
        <v>83.4</v>
      </c>
      <c r="E5" s="46" t="s">
        <v>143</v>
      </c>
      <c r="F5" s="46" t="s">
        <v>100</v>
      </c>
      <c r="G5" s="46" t="s">
        <v>250</v>
      </c>
      <c r="H5" s="47">
        <v>45049</v>
      </c>
      <c r="I5" s="46" t="s">
        <v>128</v>
      </c>
    </row>
    <row r="6" spans="1:11" ht="20" customHeight="1" x14ac:dyDescent="0.35">
      <c r="B6" s="46" t="s">
        <v>35</v>
      </c>
      <c r="C6" s="46">
        <v>1</v>
      </c>
      <c r="D6" s="48">
        <v>130</v>
      </c>
      <c r="E6" s="46" t="s">
        <v>143</v>
      </c>
      <c r="F6" s="46" t="s">
        <v>20</v>
      </c>
      <c r="G6" s="46" t="s">
        <v>36</v>
      </c>
      <c r="H6" s="47">
        <v>45058</v>
      </c>
      <c r="I6" s="67" t="s">
        <v>292</v>
      </c>
      <c r="J6" s="67"/>
    </row>
    <row r="7" spans="1:11" x14ac:dyDescent="0.35">
      <c r="B7" s="46" t="s">
        <v>65</v>
      </c>
      <c r="C7" s="46">
        <v>28</v>
      </c>
      <c r="D7" s="46">
        <v>0</v>
      </c>
      <c r="E7" s="46" t="s">
        <v>149</v>
      </c>
      <c r="F7" s="46" t="s">
        <v>150</v>
      </c>
      <c r="G7" s="46" t="s">
        <v>251</v>
      </c>
      <c r="H7" s="47">
        <v>45071</v>
      </c>
      <c r="I7" s="66" t="s">
        <v>52</v>
      </c>
      <c r="J7" s="46" t="s">
        <v>252</v>
      </c>
    </row>
    <row r="8" spans="1:11" ht="15" thickBot="1" x14ac:dyDescent="0.4">
      <c r="B8" s="46" t="s">
        <v>19</v>
      </c>
      <c r="C8" s="46">
        <v>2</v>
      </c>
      <c r="D8" s="48">
        <v>117</v>
      </c>
      <c r="E8" s="46" t="s">
        <v>143</v>
      </c>
      <c r="F8" s="46" t="s">
        <v>0</v>
      </c>
      <c r="G8" s="46" t="s">
        <v>253</v>
      </c>
      <c r="H8" s="47">
        <v>45072</v>
      </c>
      <c r="I8" s="66" t="s">
        <v>52</v>
      </c>
      <c r="J8" s="48"/>
    </row>
    <row r="9" spans="1:11" x14ac:dyDescent="0.35">
      <c r="A9" s="8"/>
      <c r="B9" s="8" t="s">
        <v>129</v>
      </c>
      <c r="C9" s="8">
        <f>SUM(C5:C8)</f>
        <v>33</v>
      </c>
      <c r="D9" s="8">
        <f>SUM(D5:D8)</f>
        <v>330.4</v>
      </c>
      <c r="E9" s="8"/>
      <c r="F9" s="8"/>
      <c r="G9" s="8"/>
      <c r="H9" s="8"/>
      <c r="I9" s="8"/>
      <c r="J9" s="8"/>
      <c r="K9" s="10" t="s">
        <v>130</v>
      </c>
    </row>
    <row r="10" spans="1:11" x14ac:dyDescent="0.35">
      <c r="A10" s="7">
        <v>2</v>
      </c>
      <c r="B10" s="8"/>
      <c r="C10" s="49"/>
      <c r="D10" s="8"/>
      <c r="E10" s="8"/>
      <c r="F10" s="8"/>
      <c r="G10" s="8"/>
      <c r="H10" s="8"/>
      <c r="I10" s="8"/>
      <c r="J10" s="8"/>
      <c r="K10" s="11" t="s">
        <v>131</v>
      </c>
    </row>
    <row r="11" spans="1:11" x14ac:dyDescent="0.35">
      <c r="A11" s="1"/>
      <c r="B11" s="46" t="s">
        <v>4</v>
      </c>
      <c r="C11" s="46">
        <v>1</v>
      </c>
      <c r="D11" s="46">
        <v>0</v>
      </c>
      <c r="E11" s="46" t="s">
        <v>254</v>
      </c>
      <c r="F11" s="46" t="s">
        <v>0</v>
      </c>
      <c r="G11" s="46" t="s">
        <v>5</v>
      </c>
      <c r="H11" s="47">
        <v>45126</v>
      </c>
      <c r="I11" s="46" t="s">
        <v>128</v>
      </c>
      <c r="K11" s="11" t="s">
        <v>136</v>
      </c>
    </row>
    <row r="12" spans="1:11" x14ac:dyDescent="0.35">
      <c r="B12" s="46" t="s">
        <v>6</v>
      </c>
      <c r="C12" s="46">
        <v>3</v>
      </c>
      <c r="D12" s="46">
        <v>190</v>
      </c>
      <c r="E12" s="46" t="s">
        <v>143</v>
      </c>
      <c r="F12" s="46" t="s">
        <v>0</v>
      </c>
      <c r="G12" s="46" t="s">
        <v>255</v>
      </c>
      <c r="H12" s="47">
        <v>45138</v>
      </c>
      <c r="I12" s="46" t="s">
        <v>128</v>
      </c>
      <c r="K12" s="11" t="s">
        <v>139</v>
      </c>
    </row>
    <row r="13" spans="1:11" ht="15" thickBot="1" x14ac:dyDescent="0.4">
      <c r="B13" s="46" t="s">
        <v>3</v>
      </c>
      <c r="C13" s="46">
        <v>8</v>
      </c>
      <c r="D13" s="50">
        <v>554</v>
      </c>
      <c r="E13" s="46" t="s">
        <v>254</v>
      </c>
      <c r="F13" s="46" t="s">
        <v>0</v>
      </c>
      <c r="G13" s="48" t="s">
        <v>256</v>
      </c>
      <c r="H13" s="47">
        <v>45145</v>
      </c>
      <c r="I13" s="46" t="s">
        <v>128</v>
      </c>
      <c r="J13" s="48"/>
      <c r="K13" s="12" t="s">
        <v>140</v>
      </c>
    </row>
    <row r="14" spans="1:11" x14ac:dyDescent="0.35">
      <c r="A14" s="13"/>
      <c r="B14" s="13" t="s">
        <v>141</v>
      </c>
      <c r="C14" s="13">
        <f>SUM(C11:C13)</f>
        <v>12</v>
      </c>
      <c r="D14" s="13">
        <f>SUM(D11:D13)</f>
        <v>744</v>
      </c>
      <c r="E14" s="13"/>
      <c r="F14" s="13"/>
      <c r="G14" s="13"/>
      <c r="H14" s="13"/>
      <c r="I14" s="13"/>
      <c r="J14" s="13"/>
    </row>
    <row r="15" spans="1:11" x14ac:dyDescent="0.35">
      <c r="A15" s="51">
        <v>3</v>
      </c>
      <c r="B15" s="49"/>
      <c r="C15" s="49"/>
      <c r="D15" s="49"/>
      <c r="E15" s="49"/>
      <c r="F15" s="49"/>
      <c r="G15" s="49"/>
      <c r="H15" s="52"/>
      <c r="I15" s="49"/>
      <c r="J15" s="49"/>
    </row>
    <row r="16" spans="1:11" ht="20" customHeight="1" x14ac:dyDescent="0.35">
      <c r="B16" s="46" t="s">
        <v>89</v>
      </c>
      <c r="C16" s="46">
        <v>1</v>
      </c>
      <c r="D16" s="46">
        <v>393</v>
      </c>
      <c r="E16" s="46" t="s">
        <v>257</v>
      </c>
      <c r="F16" s="48" t="s">
        <v>88</v>
      </c>
      <c r="G16" s="53" t="s">
        <v>258</v>
      </c>
      <c r="H16" s="47">
        <v>45243</v>
      </c>
      <c r="I16" s="46" t="s">
        <v>128</v>
      </c>
      <c r="J16" s="48"/>
    </row>
    <row r="17" spans="1:10" x14ac:dyDescent="0.35">
      <c r="B17" s="46" t="s">
        <v>50</v>
      </c>
      <c r="C17" s="46">
        <v>2</v>
      </c>
      <c r="D17" s="46">
        <v>130</v>
      </c>
      <c r="E17" s="46" t="s">
        <v>143</v>
      </c>
      <c r="F17" s="46" t="s">
        <v>20</v>
      </c>
      <c r="G17" s="46" t="s">
        <v>259</v>
      </c>
      <c r="H17" s="47">
        <v>45261</v>
      </c>
      <c r="I17" s="46" t="s">
        <v>128</v>
      </c>
    </row>
    <row r="18" spans="1:10" x14ac:dyDescent="0.35">
      <c r="B18" s="46" t="s">
        <v>37</v>
      </c>
      <c r="C18" s="46">
        <v>1</v>
      </c>
      <c r="D18" s="46">
        <v>130</v>
      </c>
      <c r="E18" s="46" t="s">
        <v>143</v>
      </c>
      <c r="F18" s="46" t="s">
        <v>20</v>
      </c>
      <c r="G18" s="46" t="s">
        <v>36</v>
      </c>
      <c r="H18" s="47">
        <v>45266</v>
      </c>
      <c r="I18" s="66" t="s">
        <v>292</v>
      </c>
    </row>
    <row r="19" spans="1:10" x14ac:dyDescent="0.35">
      <c r="A19" s="13"/>
      <c r="B19" s="13" t="s">
        <v>147</v>
      </c>
      <c r="C19" s="13">
        <f>SUM(C15:C18)</f>
        <v>4</v>
      </c>
      <c r="D19" s="13">
        <f>SUM(D16:D18)</f>
        <v>653</v>
      </c>
      <c r="E19" s="13"/>
      <c r="F19" s="13"/>
      <c r="G19" s="13"/>
      <c r="H19" s="13"/>
      <c r="I19" s="13"/>
      <c r="J19" s="13"/>
    </row>
    <row r="20" spans="1:10" x14ac:dyDescent="0.35">
      <c r="A20" s="21">
        <v>4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29" x14ac:dyDescent="0.35">
      <c r="B21" s="54" t="s">
        <v>18</v>
      </c>
      <c r="C21" s="46">
        <v>1</v>
      </c>
      <c r="D21" s="46">
        <v>0</v>
      </c>
      <c r="E21" s="46" t="s">
        <v>254</v>
      </c>
      <c r="F21" s="46" t="s">
        <v>0</v>
      </c>
      <c r="G21" s="53" t="s">
        <v>260</v>
      </c>
      <c r="H21" s="47">
        <v>45300</v>
      </c>
      <c r="I21" s="46" t="s">
        <v>128</v>
      </c>
    </row>
    <row r="22" spans="1:10" ht="15.5" x14ac:dyDescent="0.35">
      <c r="B22" s="54" t="s">
        <v>78</v>
      </c>
      <c r="C22" s="46">
        <v>7</v>
      </c>
      <c r="D22" s="46">
        <v>830</v>
      </c>
      <c r="E22" s="46" t="s">
        <v>254</v>
      </c>
      <c r="F22" s="46" t="s">
        <v>75</v>
      </c>
      <c r="G22" s="48" t="s">
        <v>77</v>
      </c>
      <c r="H22" s="47">
        <v>45309</v>
      </c>
      <c r="I22" s="46" t="s">
        <v>128</v>
      </c>
    </row>
    <row r="23" spans="1:10" ht="17" customHeight="1" x14ac:dyDescent="0.35">
      <c r="B23" s="55" t="s">
        <v>26</v>
      </c>
      <c r="C23" s="46">
        <v>2</v>
      </c>
      <c r="D23" s="46">
        <v>152</v>
      </c>
      <c r="E23" s="46" t="s">
        <v>254</v>
      </c>
      <c r="F23" s="46" t="s">
        <v>20</v>
      </c>
      <c r="G23" s="48" t="s">
        <v>27</v>
      </c>
      <c r="H23" s="47">
        <v>45351</v>
      </c>
      <c r="I23" s="46" t="s">
        <v>128</v>
      </c>
    </row>
    <row r="24" spans="1:10" x14ac:dyDescent="0.35">
      <c r="A24" s="13"/>
      <c r="B24" s="13" t="s">
        <v>153</v>
      </c>
      <c r="C24" s="13">
        <f>SUM(C21:C23)</f>
        <v>10</v>
      </c>
      <c r="D24" s="13">
        <f>SUM(D21:D23)</f>
        <v>982</v>
      </c>
      <c r="E24" s="13"/>
      <c r="F24" s="13"/>
      <c r="G24" s="13"/>
      <c r="H24" s="13"/>
      <c r="I24" s="13"/>
      <c r="J24" s="13"/>
    </row>
    <row r="25" spans="1:10" x14ac:dyDescent="0.35">
      <c r="A25" s="14"/>
      <c r="B25" s="15" t="s">
        <v>261</v>
      </c>
      <c r="C25" s="14">
        <f>C24+C19+C14+C9</f>
        <v>59</v>
      </c>
      <c r="D25" s="14">
        <f>D9+D14+D19+D24</f>
        <v>2709.4</v>
      </c>
      <c r="E25" s="14"/>
      <c r="F25" s="14"/>
      <c r="G25" s="14"/>
      <c r="H25" s="14"/>
      <c r="I25" s="14"/>
      <c r="J25" s="14"/>
    </row>
  </sheetData>
  <mergeCells count="1">
    <mergeCell ref="A1:G1"/>
  </mergeCells>
  <conditionalFormatting sqref="B11">
    <cfRule type="cellIs" dxfId="43" priority="37" operator="equal">
      <formula>"Awaiting Decision"</formula>
    </cfRule>
    <cfRule type="cellIs" dxfId="42" priority="38" operator="equal">
      <formula>"Dismissed"</formula>
    </cfRule>
    <cfRule type="cellIs" dxfId="41" priority="39" operator="equal">
      <formula>"Allowed"</formula>
    </cfRule>
    <cfRule type="cellIs" dxfId="40" priority="40" operator="equal">
      <formula>"Appeal"</formula>
    </cfRule>
    <cfRule type="cellIs" dxfId="39" priority="41" operator="equal">
      <formula>"NYD"</formula>
    </cfRule>
    <cfRule type="cellIs" dxfId="38" priority="42" operator="equal">
      <formula>"Withdrawn"</formula>
    </cfRule>
    <cfRule type="cellIs" dxfId="37" priority="43" operator="equal">
      <formula>"Permitted"</formula>
    </cfRule>
    <cfRule type="cellIs" dxfId="36" priority="44" operator="equal">
      <formula>"Refused"</formula>
    </cfRule>
  </conditionalFormatting>
  <conditionalFormatting sqref="B21:B22">
    <cfRule type="cellIs" dxfId="35" priority="19" operator="equal">
      <formula>"Withdrawn"</formula>
    </cfRule>
    <cfRule type="cellIs" dxfId="34" priority="20" operator="equal">
      <formula>"Awaiting Decision"</formula>
    </cfRule>
    <cfRule type="cellIs" dxfId="33" priority="21" operator="equal">
      <formula>"Dismissed"</formula>
    </cfRule>
    <cfRule type="cellIs" dxfId="32" priority="22" operator="equal">
      <formula>"Allowed"</formula>
    </cfRule>
    <cfRule type="cellIs" dxfId="31" priority="23" operator="equal">
      <formula>"Appeal"</formula>
    </cfRule>
    <cfRule type="cellIs" dxfId="30" priority="24" operator="equal">
      <formula>"NYD"</formula>
    </cfRule>
    <cfRule type="cellIs" dxfId="29" priority="25" operator="equal">
      <formula>"Withdrawn"</formula>
    </cfRule>
    <cfRule type="cellIs" dxfId="28" priority="26" operator="equal">
      <formula>"Permitted"</formula>
    </cfRule>
    <cfRule type="cellIs" dxfId="27" priority="27" operator="equal">
      <formula>"Refused"</formula>
    </cfRule>
  </conditionalFormatting>
  <conditionalFormatting sqref="G13">
    <cfRule type="cellIs" dxfId="26" priority="28" operator="equal">
      <formula>"Withdrawn"</formula>
    </cfRule>
    <cfRule type="cellIs" dxfId="25" priority="29" operator="equal">
      <formula>"Awaiting Decision"</formula>
    </cfRule>
    <cfRule type="cellIs" dxfId="24" priority="30" operator="equal">
      <formula>"Dismissed"</formula>
    </cfRule>
    <cfRule type="cellIs" dxfId="23" priority="31" operator="equal">
      <formula>"Allowed"</formula>
    </cfRule>
    <cfRule type="cellIs" dxfId="22" priority="32" operator="equal">
      <formula>"Appeal"</formula>
    </cfRule>
    <cfRule type="cellIs" dxfId="21" priority="33" operator="equal">
      <formula>"NYD"</formula>
    </cfRule>
    <cfRule type="cellIs" dxfId="20" priority="34" operator="equal">
      <formula>"Withdrawn"</formula>
    </cfRule>
    <cfRule type="cellIs" dxfId="19" priority="35" operator="equal">
      <formula>"Permitted"</formula>
    </cfRule>
    <cfRule type="cellIs" dxfId="18" priority="36" operator="equal">
      <formula>"Refused"</formula>
    </cfRule>
  </conditionalFormatting>
  <conditionalFormatting sqref="G22:G23">
    <cfRule type="cellIs" dxfId="17" priority="10" operator="equal">
      <formula>"Withdrawn"</formula>
    </cfRule>
    <cfRule type="cellIs" dxfId="16" priority="11" operator="equal">
      <formula>"Awaiting Decision"</formula>
    </cfRule>
    <cfRule type="cellIs" dxfId="15" priority="12" operator="equal">
      <formula>"Dismissed"</formula>
    </cfRule>
    <cfRule type="cellIs" dxfId="14" priority="13" operator="equal">
      <formula>"Allowed"</formula>
    </cfRule>
    <cfRule type="cellIs" dxfId="13" priority="14" operator="equal">
      <formula>"Appeal"</formula>
    </cfRule>
    <cfRule type="cellIs" dxfId="12" priority="15" operator="equal">
      <formula>"NYD"</formula>
    </cfRule>
    <cfRule type="cellIs" dxfId="11" priority="16" operator="equal">
      <formula>"Withdrawn"</formula>
    </cfRule>
    <cfRule type="cellIs" dxfId="10" priority="17" operator="equal">
      <formula>"Permitted"</formula>
    </cfRule>
    <cfRule type="cellIs" dxfId="9" priority="18" operator="equal">
      <formula>"Refused"</formula>
    </cfRule>
  </conditionalFormatting>
  <conditionalFormatting sqref="H23">
    <cfRule type="cellIs" dxfId="8" priority="1" operator="equal">
      <formula>"Withdrawn"</formula>
    </cfRule>
    <cfRule type="cellIs" dxfId="7" priority="2" operator="equal">
      <formula>"Awaiting Decision"</formula>
    </cfRule>
    <cfRule type="cellIs" dxfId="6" priority="3" operator="equal">
      <formula>"Dismissed"</formula>
    </cfRule>
    <cfRule type="cellIs" dxfId="5" priority="4" operator="equal">
      <formula>"Allowed"</formula>
    </cfRule>
    <cfRule type="cellIs" dxfId="4" priority="5" operator="equal">
      <formula>"Appeal"</formula>
    </cfRule>
    <cfRule type="cellIs" dxfId="3" priority="6" operator="equal">
      <formula>"NYD"</formula>
    </cfRule>
    <cfRule type="cellIs" dxfId="2" priority="7" operator="equal">
      <formula>"Withdrawn"</formula>
    </cfRule>
    <cfRule type="cellIs" dxfId="1" priority="8" operator="equal">
      <formula>"Permitted"</formula>
    </cfRule>
    <cfRule type="cellIs" dxfId="0" priority="9" operator="equal">
      <formula>"Refused"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0DDB-9DB4-4C0D-A4FA-D77B1D728AE0}">
  <dimension ref="A1:K21"/>
  <sheetViews>
    <sheetView workbookViewId="0">
      <selection activeCell="B19" sqref="B19"/>
    </sheetView>
  </sheetViews>
  <sheetFormatPr defaultColWidth="10.90625" defaultRowHeight="14.5" x14ac:dyDescent="0.35"/>
  <cols>
    <col min="1" max="1" width="10.90625" style="2"/>
    <col min="2" max="2" width="17.54296875" style="2" customWidth="1"/>
    <col min="3" max="3" width="10.90625" style="2"/>
    <col min="4" max="4" width="13.36328125" style="2" customWidth="1"/>
    <col min="5" max="5" width="19" style="2" bestFit="1" customWidth="1"/>
    <col min="6" max="6" width="14.7265625" style="2" bestFit="1" customWidth="1"/>
    <col min="7" max="7" width="29.90625" style="2" bestFit="1" customWidth="1"/>
    <col min="8" max="8" width="14" style="2" bestFit="1" customWidth="1"/>
    <col min="9" max="9" width="10.90625" style="2"/>
    <col min="10" max="10" width="34.6328125" style="2" bestFit="1" customWidth="1"/>
    <col min="11" max="11" width="22.1796875" style="2" bestFit="1" customWidth="1"/>
    <col min="12" max="16384" width="10.90625" style="2"/>
  </cols>
  <sheetData>
    <row r="1" spans="1:11" x14ac:dyDescent="0.35">
      <c r="A1" s="69" t="s">
        <v>112</v>
      </c>
      <c r="B1" s="69"/>
      <c r="C1" s="69"/>
      <c r="D1" s="69"/>
      <c r="E1" s="69"/>
      <c r="F1" s="69"/>
      <c r="G1" s="69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123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35">
      <c r="B5" s="2" t="s">
        <v>124</v>
      </c>
      <c r="C5" s="2">
        <v>1</v>
      </c>
      <c r="D5" s="2">
        <v>0</v>
      </c>
      <c r="E5" s="2" t="s">
        <v>125</v>
      </c>
      <c r="F5" s="2" t="s">
        <v>126</v>
      </c>
      <c r="G5" s="2" t="s">
        <v>127</v>
      </c>
      <c r="H5" s="9">
        <v>44713</v>
      </c>
      <c r="I5" s="2" t="s">
        <v>128</v>
      </c>
    </row>
    <row r="6" spans="1:11" ht="15" thickBot="1" x14ac:dyDescent="0.4"/>
    <row r="7" spans="1:11" x14ac:dyDescent="0.35">
      <c r="A7" s="8"/>
      <c r="B7" s="8" t="s">
        <v>129</v>
      </c>
      <c r="C7" s="8">
        <v>1</v>
      </c>
      <c r="D7" s="8">
        <v>0</v>
      </c>
      <c r="E7" s="8"/>
      <c r="F7" s="8"/>
      <c r="G7" s="8"/>
      <c r="H7" s="8"/>
      <c r="I7" s="8"/>
      <c r="J7" s="8"/>
      <c r="K7" s="10" t="s">
        <v>130</v>
      </c>
    </row>
    <row r="8" spans="1:11" x14ac:dyDescent="0.35">
      <c r="A8" s="8">
        <v>2</v>
      </c>
      <c r="B8" s="8"/>
      <c r="C8" s="8"/>
      <c r="D8" s="8"/>
      <c r="E8" s="8"/>
      <c r="F8" s="8"/>
      <c r="G8" s="8"/>
      <c r="H8" s="8"/>
      <c r="I8" s="8"/>
      <c r="J8" s="8"/>
      <c r="K8" s="11" t="s">
        <v>131</v>
      </c>
    </row>
    <row r="9" spans="1:11" x14ac:dyDescent="0.35">
      <c r="A9" s="1"/>
      <c r="B9" s="2" t="s">
        <v>132</v>
      </c>
      <c r="C9" s="2">
        <v>1</v>
      </c>
      <c r="D9" s="2">
        <v>0</v>
      </c>
      <c r="E9" s="2" t="s">
        <v>133</v>
      </c>
      <c r="F9" s="2" t="s">
        <v>134</v>
      </c>
      <c r="G9" s="2" t="s">
        <v>135</v>
      </c>
      <c r="H9" s="9">
        <v>44747</v>
      </c>
      <c r="I9" s="2" t="s">
        <v>128</v>
      </c>
      <c r="K9" s="11" t="s">
        <v>136</v>
      </c>
    </row>
    <row r="10" spans="1:11" x14ac:dyDescent="0.35">
      <c r="B10" s="2" t="s">
        <v>137</v>
      </c>
      <c r="C10" s="2">
        <v>4</v>
      </c>
      <c r="D10" s="2">
        <v>504</v>
      </c>
      <c r="E10" s="2" t="s">
        <v>133</v>
      </c>
      <c r="F10" s="2" t="s">
        <v>83</v>
      </c>
      <c r="G10" s="2" t="s">
        <v>138</v>
      </c>
      <c r="H10" s="9">
        <v>44768</v>
      </c>
      <c r="I10" s="2" t="s">
        <v>128</v>
      </c>
      <c r="K10" s="11" t="s">
        <v>139</v>
      </c>
    </row>
    <row r="11" spans="1:11" ht="15" thickBot="1" x14ac:dyDescent="0.4">
      <c r="K11" s="12" t="s">
        <v>140</v>
      </c>
    </row>
    <row r="12" spans="1:11" x14ac:dyDescent="0.35">
      <c r="A12" s="13"/>
      <c r="B12" s="13" t="s">
        <v>141</v>
      </c>
      <c r="C12" s="13">
        <f>SUM(C8:C11)</f>
        <v>5</v>
      </c>
      <c r="D12" s="13">
        <f>SUM(D8:D11)</f>
        <v>504</v>
      </c>
      <c r="E12" s="13"/>
      <c r="F12" s="13"/>
      <c r="G12" s="13"/>
      <c r="H12" s="13"/>
      <c r="I12" s="13"/>
      <c r="J12" s="13"/>
    </row>
    <row r="13" spans="1:11" x14ac:dyDescent="0.35">
      <c r="B13" s="2" t="s">
        <v>142</v>
      </c>
      <c r="C13" s="2">
        <v>27</v>
      </c>
      <c r="D13" s="2">
        <v>1314</v>
      </c>
      <c r="E13" s="2" t="s">
        <v>143</v>
      </c>
      <c r="F13" s="2" t="s">
        <v>0</v>
      </c>
      <c r="G13" s="2" t="s">
        <v>144</v>
      </c>
      <c r="H13" s="9">
        <v>44868</v>
      </c>
      <c r="I13" s="2" t="s">
        <v>128</v>
      </c>
    </row>
    <row r="14" spans="1:11" x14ac:dyDescent="0.35">
      <c r="B14" s="2" t="s">
        <v>145</v>
      </c>
      <c r="C14" s="2">
        <v>1</v>
      </c>
      <c r="D14" s="2">
        <v>86</v>
      </c>
      <c r="E14" s="2" t="s">
        <v>143</v>
      </c>
      <c r="F14" s="2" t="s">
        <v>75</v>
      </c>
      <c r="G14" s="2" t="s">
        <v>146</v>
      </c>
      <c r="H14" s="9">
        <v>44886</v>
      </c>
      <c r="I14" s="2" t="s">
        <v>128</v>
      </c>
    </row>
    <row r="16" spans="1:11" x14ac:dyDescent="0.35">
      <c r="A16" s="13"/>
      <c r="B16" s="13" t="s">
        <v>147</v>
      </c>
      <c r="C16" s="13">
        <f>SUM(C13:C15)</f>
        <v>28</v>
      </c>
      <c r="D16" s="13">
        <f>SUM(D13:D15)</f>
        <v>1400</v>
      </c>
      <c r="E16" s="13"/>
      <c r="F16" s="13"/>
      <c r="G16" s="13"/>
      <c r="H16" s="13"/>
      <c r="I16" s="13"/>
      <c r="J16" s="13"/>
    </row>
    <row r="17" spans="1:10" x14ac:dyDescent="0.35">
      <c r="A17" s="13">
        <v>4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B18" s="2" t="s">
        <v>84</v>
      </c>
      <c r="C18" s="2">
        <v>1</v>
      </c>
      <c r="D18" s="2">
        <v>66</v>
      </c>
      <c r="E18" s="2" t="s">
        <v>143</v>
      </c>
      <c r="F18" s="2" t="s">
        <v>83</v>
      </c>
      <c r="G18" s="2" t="s">
        <v>148</v>
      </c>
      <c r="H18" s="9">
        <v>44929</v>
      </c>
      <c r="I18" s="66" t="s">
        <v>293</v>
      </c>
    </row>
    <row r="19" spans="1:10" x14ac:dyDescent="0.35">
      <c r="B19" s="2" t="s">
        <v>62</v>
      </c>
      <c r="C19" s="2">
        <v>42</v>
      </c>
      <c r="D19" s="2">
        <v>0</v>
      </c>
      <c r="E19" s="2" t="s">
        <v>149</v>
      </c>
      <c r="F19" s="2" t="s">
        <v>150</v>
      </c>
      <c r="G19" s="2" t="s">
        <v>151</v>
      </c>
      <c r="H19" s="9">
        <v>44937</v>
      </c>
      <c r="I19" s="2" t="s">
        <v>128</v>
      </c>
      <c r="J19" s="2" t="s">
        <v>152</v>
      </c>
    </row>
    <row r="20" spans="1:10" x14ac:dyDescent="0.35">
      <c r="A20" s="13"/>
      <c r="B20" s="13" t="s">
        <v>153</v>
      </c>
      <c r="C20" s="13">
        <f>SUM(C18:C19)</f>
        <v>43</v>
      </c>
      <c r="D20" s="13">
        <f>SUM(D18:D19)</f>
        <v>66</v>
      </c>
      <c r="E20" s="13"/>
      <c r="F20" s="13"/>
      <c r="G20" s="13"/>
      <c r="H20" s="13"/>
      <c r="I20" s="13"/>
      <c r="J20" s="13"/>
    </row>
    <row r="21" spans="1:10" x14ac:dyDescent="0.35">
      <c r="A21" s="14"/>
      <c r="B21" s="15" t="s">
        <v>154</v>
      </c>
      <c r="C21" s="14">
        <f>C20+C16+C12+C7</f>
        <v>77</v>
      </c>
      <c r="D21" s="14">
        <f>D7+D12+D16+D20</f>
        <v>1970</v>
      </c>
      <c r="E21" s="14"/>
      <c r="F21" s="14"/>
      <c r="G21" s="14"/>
      <c r="H21" s="14"/>
      <c r="I21" s="14"/>
      <c r="J21" s="14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0F69-B44F-42FB-ACA5-382C2094DA33}">
  <dimension ref="A1:K34"/>
  <sheetViews>
    <sheetView topLeftCell="A2" zoomScale="110" zoomScaleNormal="110" workbookViewId="0">
      <selection activeCell="B5" sqref="B5"/>
    </sheetView>
  </sheetViews>
  <sheetFormatPr defaultColWidth="10.453125" defaultRowHeight="13" x14ac:dyDescent="0.3"/>
  <cols>
    <col min="1" max="1" width="10.453125" style="17"/>
    <col min="2" max="2" width="16.81640625" style="17" bestFit="1" customWidth="1"/>
    <col min="3" max="3" width="13.08984375" style="17" bestFit="1" customWidth="1"/>
    <col min="4" max="4" width="14" style="17" bestFit="1" customWidth="1"/>
    <col min="5" max="5" width="19" style="17" bestFit="1" customWidth="1"/>
    <col min="6" max="6" width="15.1796875" style="17" bestFit="1" customWidth="1"/>
    <col min="7" max="7" width="19.26953125" style="17" bestFit="1" customWidth="1"/>
    <col min="8" max="8" width="17.7265625" style="17" bestFit="1" customWidth="1"/>
    <col min="9" max="9" width="12.08984375" style="17" bestFit="1" customWidth="1"/>
    <col min="10" max="10" width="34.36328125" style="17" bestFit="1" customWidth="1"/>
    <col min="11" max="11" width="28.1796875" style="17" bestFit="1" customWidth="1"/>
    <col min="12" max="16384" width="10.453125" style="17"/>
  </cols>
  <sheetData>
    <row r="1" spans="1:11" x14ac:dyDescent="0.3">
      <c r="A1" s="70" t="s">
        <v>155</v>
      </c>
      <c r="B1" s="70"/>
      <c r="C1" s="70"/>
      <c r="D1" s="70"/>
      <c r="E1" s="70"/>
      <c r="F1" s="70"/>
      <c r="G1" s="70"/>
    </row>
    <row r="3" spans="1:11" ht="52" x14ac:dyDescent="0.3">
      <c r="A3" s="14" t="s">
        <v>113</v>
      </c>
      <c r="B3" s="18" t="s">
        <v>114</v>
      </c>
      <c r="C3" s="18" t="s">
        <v>115</v>
      </c>
      <c r="D3" s="19" t="s">
        <v>116</v>
      </c>
      <c r="E3" s="19" t="s">
        <v>117</v>
      </c>
      <c r="F3" s="18" t="s">
        <v>118</v>
      </c>
      <c r="G3" s="18" t="s">
        <v>119</v>
      </c>
      <c r="H3" s="18" t="s">
        <v>120</v>
      </c>
      <c r="I3" s="18" t="s">
        <v>121</v>
      </c>
      <c r="J3" s="18" t="s">
        <v>122</v>
      </c>
      <c r="K3" s="20" t="s">
        <v>123</v>
      </c>
    </row>
    <row r="4" spans="1:11" x14ac:dyDescent="0.3">
      <c r="A4" s="21">
        <v>1</v>
      </c>
      <c r="B4" s="13"/>
      <c r="C4" s="13"/>
      <c r="D4" s="13"/>
      <c r="E4" s="13"/>
      <c r="F4" s="13"/>
      <c r="G4" s="13"/>
      <c r="H4" s="13"/>
      <c r="I4" s="13"/>
      <c r="J4" s="13"/>
    </row>
    <row r="5" spans="1:11" ht="13.5" thickBot="1" x14ac:dyDescent="0.35">
      <c r="B5" s="17" t="s">
        <v>68</v>
      </c>
      <c r="C5" s="17">
        <v>58</v>
      </c>
      <c r="D5" s="17">
        <v>3035</v>
      </c>
      <c r="E5" s="17" t="s">
        <v>143</v>
      </c>
      <c r="F5" s="17" t="s">
        <v>150</v>
      </c>
      <c r="G5" s="17" t="s">
        <v>67</v>
      </c>
      <c r="H5" s="22">
        <v>44287</v>
      </c>
      <c r="I5" s="17" t="s">
        <v>156</v>
      </c>
    </row>
    <row r="6" spans="1:11" x14ac:dyDescent="0.3">
      <c r="B6" s="17" t="s">
        <v>69</v>
      </c>
      <c r="C6" s="17">
        <v>40</v>
      </c>
      <c r="D6" s="17">
        <v>0</v>
      </c>
      <c r="E6" s="17" t="s">
        <v>149</v>
      </c>
      <c r="F6" s="17" t="s">
        <v>150</v>
      </c>
      <c r="G6" s="17" t="s">
        <v>67</v>
      </c>
      <c r="H6" s="22">
        <v>44299</v>
      </c>
      <c r="I6" s="17" t="s">
        <v>156</v>
      </c>
      <c r="J6" s="17" t="s">
        <v>157</v>
      </c>
      <c r="K6" s="23" t="s">
        <v>130</v>
      </c>
    </row>
    <row r="7" spans="1:11" x14ac:dyDescent="0.3">
      <c r="B7" s="17" t="s">
        <v>158</v>
      </c>
      <c r="C7" s="17">
        <v>36</v>
      </c>
      <c r="D7" s="17">
        <v>1263</v>
      </c>
      <c r="E7" s="17" t="s">
        <v>143</v>
      </c>
      <c r="F7" s="17" t="s">
        <v>150</v>
      </c>
      <c r="G7" s="17" t="s">
        <v>159</v>
      </c>
      <c r="H7" s="22">
        <v>44326</v>
      </c>
      <c r="I7" s="17" t="s">
        <v>128</v>
      </c>
      <c r="J7" s="17" t="s">
        <v>160</v>
      </c>
      <c r="K7" s="24" t="s">
        <v>131</v>
      </c>
    </row>
    <row r="8" spans="1:11" x14ac:dyDescent="0.3">
      <c r="B8" s="17" t="s">
        <v>161</v>
      </c>
      <c r="C8" s="17">
        <v>133</v>
      </c>
      <c r="D8" s="17">
        <v>7951</v>
      </c>
      <c r="E8" s="17" t="s">
        <v>143</v>
      </c>
      <c r="F8" s="17" t="s">
        <v>150</v>
      </c>
      <c r="G8" s="17" t="s">
        <v>162</v>
      </c>
      <c r="H8" s="22">
        <v>44330</v>
      </c>
      <c r="I8" s="17" t="s">
        <v>128</v>
      </c>
      <c r="K8" s="24" t="s">
        <v>136</v>
      </c>
    </row>
    <row r="9" spans="1:11" x14ac:dyDescent="0.3">
      <c r="B9" s="17" t="s">
        <v>163</v>
      </c>
      <c r="C9" s="17">
        <v>38</v>
      </c>
      <c r="D9" s="17">
        <v>1773</v>
      </c>
      <c r="E9" s="17" t="s">
        <v>143</v>
      </c>
      <c r="F9" s="17" t="s">
        <v>73</v>
      </c>
      <c r="G9" s="17" t="s">
        <v>164</v>
      </c>
      <c r="H9" s="22">
        <v>44333</v>
      </c>
      <c r="I9" s="17" t="s">
        <v>128</v>
      </c>
      <c r="K9" s="24" t="s">
        <v>139</v>
      </c>
    </row>
    <row r="10" spans="1:11" ht="13.5" thickBot="1" x14ac:dyDescent="0.35">
      <c r="B10" s="17" t="s">
        <v>60</v>
      </c>
      <c r="C10" s="17">
        <v>36</v>
      </c>
      <c r="D10" s="17">
        <v>2137</v>
      </c>
      <c r="E10" s="17" t="s">
        <v>143</v>
      </c>
      <c r="F10" s="17" t="s">
        <v>150</v>
      </c>
      <c r="G10" s="17" t="s">
        <v>56</v>
      </c>
      <c r="H10" s="22">
        <v>44341</v>
      </c>
      <c r="I10" s="17" t="s">
        <v>128</v>
      </c>
      <c r="J10" s="17" t="s">
        <v>165</v>
      </c>
      <c r="K10" s="25" t="s">
        <v>140</v>
      </c>
    </row>
    <row r="11" spans="1:11" x14ac:dyDescent="0.3">
      <c r="B11" s="17" t="s">
        <v>55</v>
      </c>
      <c r="C11" s="17">
        <v>28</v>
      </c>
      <c r="D11" s="17">
        <v>1558</v>
      </c>
      <c r="E11" s="17" t="s">
        <v>143</v>
      </c>
      <c r="F11" s="17" t="s">
        <v>150</v>
      </c>
      <c r="G11" s="17" t="s">
        <v>56</v>
      </c>
      <c r="H11" s="22">
        <v>44341</v>
      </c>
      <c r="I11" s="17" t="s">
        <v>128</v>
      </c>
      <c r="J11" s="17" t="s">
        <v>166</v>
      </c>
      <c r="K11" s="24"/>
    </row>
    <row r="12" spans="1:11" x14ac:dyDescent="0.3">
      <c r="B12" s="17" t="s">
        <v>58</v>
      </c>
      <c r="C12" s="17">
        <v>32</v>
      </c>
      <c r="D12" s="17">
        <v>1794</v>
      </c>
      <c r="E12" s="17" t="s">
        <v>143</v>
      </c>
      <c r="F12" s="17" t="s">
        <v>150</v>
      </c>
      <c r="G12" s="17" t="s">
        <v>56</v>
      </c>
      <c r="H12" s="22">
        <v>44341</v>
      </c>
      <c r="I12" s="17" t="s">
        <v>128</v>
      </c>
      <c r="J12" s="17" t="s">
        <v>167</v>
      </c>
      <c r="K12" s="24"/>
    </row>
    <row r="13" spans="1:11" x14ac:dyDescent="0.3">
      <c r="B13" s="17" t="s">
        <v>57</v>
      </c>
      <c r="C13" s="17">
        <v>24</v>
      </c>
      <c r="D13" s="17">
        <v>1157</v>
      </c>
      <c r="E13" s="17" t="s">
        <v>143</v>
      </c>
      <c r="F13" s="17" t="s">
        <v>150</v>
      </c>
      <c r="G13" s="17" t="s">
        <v>56</v>
      </c>
      <c r="H13" s="22">
        <v>44341</v>
      </c>
      <c r="I13" s="17" t="s">
        <v>128</v>
      </c>
      <c r="J13" s="17" t="s">
        <v>168</v>
      </c>
      <c r="K13" s="24"/>
    </row>
    <row r="14" spans="1:11" x14ac:dyDescent="0.3">
      <c r="B14" s="17" t="s">
        <v>59</v>
      </c>
      <c r="C14" s="17">
        <v>56</v>
      </c>
      <c r="D14" s="17">
        <v>2951</v>
      </c>
      <c r="E14" s="17" t="s">
        <v>143</v>
      </c>
      <c r="F14" s="17" t="s">
        <v>150</v>
      </c>
      <c r="G14" s="17" t="s">
        <v>56</v>
      </c>
      <c r="H14" s="22">
        <v>44341</v>
      </c>
      <c r="I14" s="17" t="s">
        <v>128</v>
      </c>
      <c r="J14" s="17" t="s">
        <v>169</v>
      </c>
      <c r="K14" s="24"/>
    </row>
    <row r="15" spans="1:11" x14ac:dyDescent="0.3">
      <c r="B15" s="17" t="s">
        <v>66</v>
      </c>
      <c r="C15" s="17">
        <v>2</v>
      </c>
      <c r="D15" s="17">
        <v>0</v>
      </c>
      <c r="E15" s="17" t="s">
        <v>170</v>
      </c>
      <c r="F15" s="17" t="s">
        <v>150</v>
      </c>
      <c r="G15" s="17" t="s">
        <v>67</v>
      </c>
      <c r="H15" s="22">
        <v>44353</v>
      </c>
      <c r="I15" s="17" t="s">
        <v>156</v>
      </c>
      <c r="J15" s="17" t="s">
        <v>171</v>
      </c>
      <c r="K15" s="16"/>
    </row>
    <row r="16" spans="1:11" x14ac:dyDescent="0.3">
      <c r="B16" s="17" t="s">
        <v>172</v>
      </c>
      <c r="C16" s="17">
        <v>42</v>
      </c>
      <c r="D16" s="17">
        <v>1457</v>
      </c>
      <c r="E16" s="17" t="s">
        <v>143</v>
      </c>
      <c r="F16" s="17" t="s">
        <v>150</v>
      </c>
      <c r="G16" s="17" t="s">
        <v>173</v>
      </c>
      <c r="H16" s="22">
        <v>44376</v>
      </c>
      <c r="I16" s="17" t="s">
        <v>128</v>
      </c>
      <c r="J16" s="17" t="s">
        <v>174</v>
      </c>
      <c r="K16" s="16"/>
    </row>
    <row r="17" spans="1:11" x14ac:dyDescent="0.3">
      <c r="B17" s="17" t="s">
        <v>175</v>
      </c>
      <c r="C17" s="17">
        <v>25</v>
      </c>
      <c r="D17" s="17">
        <v>927</v>
      </c>
      <c r="E17" s="17" t="s">
        <v>143</v>
      </c>
      <c r="F17" s="17" t="s">
        <v>150</v>
      </c>
      <c r="G17" s="17" t="s">
        <v>176</v>
      </c>
      <c r="H17" s="22">
        <v>44375</v>
      </c>
      <c r="I17" s="17" t="s">
        <v>128</v>
      </c>
      <c r="K17" s="16"/>
    </row>
    <row r="18" spans="1:11" x14ac:dyDescent="0.3">
      <c r="A18" s="13"/>
      <c r="B18" s="13" t="s">
        <v>129</v>
      </c>
      <c r="C18" s="13">
        <f>SUM(C5:C17)</f>
        <v>550</v>
      </c>
      <c r="D18" s="13">
        <f>SUM(D5:D17)</f>
        <v>26003</v>
      </c>
      <c r="E18" s="13"/>
      <c r="F18" s="13"/>
      <c r="G18" s="13"/>
      <c r="H18" s="13"/>
      <c r="I18" s="13"/>
      <c r="J18" s="13"/>
    </row>
    <row r="19" spans="1:11" x14ac:dyDescent="0.3">
      <c r="A19" s="13">
        <v>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1" x14ac:dyDescent="0.3">
      <c r="B20" s="17" t="s">
        <v>177</v>
      </c>
      <c r="C20" s="17">
        <v>2</v>
      </c>
      <c r="D20" s="17">
        <v>94</v>
      </c>
      <c r="E20" s="17" t="s">
        <v>178</v>
      </c>
      <c r="F20" s="17" t="s">
        <v>0</v>
      </c>
      <c r="G20" s="17" t="s">
        <v>179</v>
      </c>
      <c r="H20" s="22">
        <v>44389</v>
      </c>
      <c r="I20" s="17" t="s">
        <v>156</v>
      </c>
    </row>
    <row r="21" spans="1:11" x14ac:dyDescent="0.3">
      <c r="B21" s="17" t="s">
        <v>107</v>
      </c>
      <c r="C21" s="17">
        <v>3</v>
      </c>
      <c r="D21" s="17">
        <v>150</v>
      </c>
      <c r="E21" s="17" t="s">
        <v>143</v>
      </c>
      <c r="F21" s="17" t="s">
        <v>106</v>
      </c>
      <c r="G21" s="17" t="s">
        <v>180</v>
      </c>
      <c r="H21" s="22">
        <v>44414</v>
      </c>
      <c r="I21" s="17" t="s">
        <v>128</v>
      </c>
    </row>
    <row r="22" spans="1:11" x14ac:dyDescent="0.3">
      <c r="B22" s="17" t="s">
        <v>181</v>
      </c>
      <c r="C22" s="17">
        <v>4</v>
      </c>
      <c r="D22" s="17">
        <v>292</v>
      </c>
      <c r="E22" s="17" t="s">
        <v>143</v>
      </c>
      <c r="F22" s="17" t="s">
        <v>20</v>
      </c>
      <c r="G22" s="17" t="s">
        <v>22</v>
      </c>
      <c r="H22" s="22">
        <v>44426</v>
      </c>
      <c r="I22" s="17" t="s">
        <v>128</v>
      </c>
    </row>
    <row r="23" spans="1:11" x14ac:dyDescent="0.3">
      <c r="A23" s="13"/>
      <c r="B23" s="13" t="s">
        <v>141</v>
      </c>
      <c r="C23" s="13">
        <f>SUM(C20:C22)</f>
        <v>9</v>
      </c>
      <c r="D23" s="13">
        <f>SUM(D20:D22)</f>
        <v>536</v>
      </c>
      <c r="E23" s="13"/>
      <c r="F23" s="13"/>
      <c r="G23" s="13"/>
      <c r="H23" s="13"/>
      <c r="I23" s="13"/>
      <c r="J23" s="13"/>
    </row>
    <row r="24" spans="1:11" x14ac:dyDescent="0.3">
      <c r="A24" s="13">
        <v>3</v>
      </c>
      <c r="B24" s="13"/>
      <c r="C24" s="13"/>
      <c r="D24" s="13"/>
      <c r="E24" s="13"/>
      <c r="F24" s="13"/>
      <c r="G24" s="13"/>
      <c r="H24" s="13"/>
      <c r="I24" s="13"/>
      <c r="J24" s="13"/>
    </row>
    <row r="25" spans="1:11" x14ac:dyDescent="0.3">
      <c r="B25" s="17" t="s">
        <v>182</v>
      </c>
      <c r="C25" s="17">
        <v>1</v>
      </c>
      <c r="D25" s="17">
        <v>42</v>
      </c>
      <c r="E25" s="17" t="s">
        <v>178</v>
      </c>
      <c r="F25" s="17" t="s">
        <v>90</v>
      </c>
      <c r="G25" s="17" t="s">
        <v>183</v>
      </c>
      <c r="H25" s="22">
        <v>44540</v>
      </c>
      <c r="I25" s="17" t="s">
        <v>184</v>
      </c>
    </row>
    <row r="26" spans="1:11" x14ac:dyDescent="0.3">
      <c r="A26" s="13"/>
      <c r="B26" s="13" t="s">
        <v>147</v>
      </c>
      <c r="C26" s="13">
        <v>1</v>
      </c>
      <c r="D26" s="13">
        <v>42</v>
      </c>
      <c r="E26" s="13"/>
      <c r="F26" s="13"/>
      <c r="G26" s="13"/>
      <c r="H26" s="13"/>
      <c r="I26" s="13"/>
      <c r="J26" s="13"/>
    </row>
    <row r="27" spans="1:11" x14ac:dyDescent="0.3">
      <c r="A27" s="13">
        <v>4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1" x14ac:dyDescent="0.3">
      <c r="B28" s="17" t="s">
        <v>61</v>
      </c>
      <c r="C28" s="17">
        <v>48</v>
      </c>
      <c r="D28" s="17">
        <v>0</v>
      </c>
      <c r="E28" s="17" t="s">
        <v>149</v>
      </c>
      <c r="F28" s="17" t="s">
        <v>150</v>
      </c>
      <c r="G28" s="17" t="s">
        <v>56</v>
      </c>
      <c r="H28" s="22">
        <v>44571</v>
      </c>
      <c r="I28" s="17" t="s">
        <v>128</v>
      </c>
      <c r="J28" s="17" t="s">
        <v>157</v>
      </c>
    </row>
    <row r="29" spans="1:11" x14ac:dyDescent="0.3">
      <c r="B29" s="17" t="s">
        <v>74</v>
      </c>
      <c r="C29" s="17">
        <v>65</v>
      </c>
      <c r="D29" s="17">
        <v>0</v>
      </c>
      <c r="E29" s="17" t="s">
        <v>149</v>
      </c>
      <c r="F29" s="17" t="s">
        <v>73</v>
      </c>
      <c r="G29" s="17" t="s">
        <v>185</v>
      </c>
      <c r="H29" s="22">
        <v>44575</v>
      </c>
      <c r="I29" s="17" t="s">
        <v>128</v>
      </c>
      <c r="J29" s="17" t="s">
        <v>157</v>
      </c>
    </row>
    <row r="30" spans="1:11" x14ac:dyDescent="0.3">
      <c r="B30" s="17" t="s">
        <v>186</v>
      </c>
      <c r="C30" s="17">
        <v>1</v>
      </c>
      <c r="D30" s="17">
        <v>0</v>
      </c>
      <c r="E30" s="17" t="s">
        <v>133</v>
      </c>
      <c r="F30" s="17" t="s">
        <v>88</v>
      </c>
      <c r="G30" s="17" t="s">
        <v>187</v>
      </c>
      <c r="H30" s="22">
        <v>44596</v>
      </c>
      <c r="I30" s="17" t="s">
        <v>128</v>
      </c>
    </row>
    <row r="31" spans="1:11" x14ac:dyDescent="0.3">
      <c r="B31" s="17" t="s">
        <v>76</v>
      </c>
      <c r="C31" s="17">
        <v>6</v>
      </c>
      <c r="D31" s="17">
        <v>376</v>
      </c>
      <c r="E31" s="17" t="s">
        <v>143</v>
      </c>
      <c r="F31" s="17" t="s">
        <v>75</v>
      </c>
      <c r="G31" s="17" t="s">
        <v>77</v>
      </c>
      <c r="H31" s="22">
        <v>44630</v>
      </c>
      <c r="I31" s="17" t="s">
        <v>128</v>
      </c>
    </row>
    <row r="33" spans="1:10" x14ac:dyDescent="0.3">
      <c r="A33" s="13"/>
      <c r="B33" s="13" t="s">
        <v>153</v>
      </c>
      <c r="C33" s="13">
        <f>SUM(C28:C32)</f>
        <v>120</v>
      </c>
      <c r="D33" s="13">
        <f>SUM(D28:D32)</f>
        <v>376</v>
      </c>
      <c r="E33" s="13"/>
      <c r="F33" s="13"/>
      <c r="G33" s="13"/>
      <c r="H33" s="13"/>
      <c r="I33" s="13"/>
      <c r="J33" s="13"/>
    </row>
    <row r="34" spans="1:10" x14ac:dyDescent="0.3">
      <c r="A34" s="14"/>
      <c r="B34" s="15" t="s">
        <v>188</v>
      </c>
      <c r="C34" s="14">
        <f>C33+C26+C23+C18</f>
        <v>680</v>
      </c>
      <c r="D34" s="14">
        <f>D18+D23+D26+D33</f>
        <v>26957</v>
      </c>
      <c r="E34" s="14"/>
      <c r="F34" s="14"/>
      <c r="G34" s="14"/>
      <c r="H34" s="14"/>
      <c r="I34" s="14"/>
      <c r="J34" s="14"/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63E1-50D4-424C-B811-541AE8250396}">
  <dimension ref="A1:L29"/>
  <sheetViews>
    <sheetView workbookViewId="0">
      <selection activeCell="E9" sqref="E9"/>
    </sheetView>
  </sheetViews>
  <sheetFormatPr defaultColWidth="10.453125" defaultRowHeight="13" x14ac:dyDescent="0.3"/>
  <cols>
    <col min="1" max="1" width="6.7265625" style="17" bestFit="1" customWidth="1"/>
    <col min="2" max="2" width="15.1796875" style="17" bestFit="1" customWidth="1"/>
    <col min="3" max="3" width="9.81640625" style="17" bestFit="1" customWidth="1"/>
    <col min="4" max="4" width="11.6328125" style="17" customWidth="1"/>
    <col min="5" max="6" width="16.81640625" style="17" bestFit="1" customWidth="1"/>
    <col min="7" max="7" width="17.453125" style="17" bestFit="1" customWidth="1"/>
    <col min="8" max="8" width="14" style="17" bestFit="1" customWidth="1"/>
    <col min="9" max="9" width="11.453125" style="17" customWidth="1"/>
    <col min="10" max="10" width="10.453125" style="17"/>
    <col min="11" max="11" width="22.08984375" style="17" bestFit="1" customWidth="1"/>
    <col min="12" max="16384" width="10.453125" style="17"/>
  </cols>
  <sheetData>
    <row r="1" spans="1:12" ht="21" x14ac:dyDescent="0.5">
      <c r="A1" s="26" t="s">
        <v>189</v>
      </c>
      <c r="B1" s="26"/>
      <c r="C1" s="26"/>
      <c r="D1" s="26"/>
      <c r="F1" s="26"/>
    </row>
    <row r="4" spans="1:12" ht="52" x14ac:dyDescent="0.3">
      <c r="A4" s="14" t="s">
        <v>113</v>
      </c>
      <c r="B4" s="18" t="s">
        <v>114</v>
      </c>
      <c r="C4" s="18" t="s">
        <v>115</v>
      </c>
      <c r="D4" s="19" t="s">
        <v>116</v>
      </c>
      <c r="E4" s="18" t="s">
        <v>117</v>
      </c>
      <c r="F4" s="18" t="s">
        <v>118</v>
      </c>
      <c r="G4" s="18" t="s">
        <v>119</v>
      </c>
      <c r="H4" s="18" t="s">
        <v>120</v>
      </c>
      <c r="I4" s="18" t="s">
        <v>121</v>
      </c>
      <c r="K4" s="20" t="s">
        <v>190</v>
      </c>
    </row>
    <row r="5" spans="1:12" s="16" customFormat="1" x14ac:dyDescent="0.3">
      <c r="A5" s="21">
        <v>1</v>
      </c>
      <c r="B5" s="13"/>
      <c r="C5" s="13"/>
      <c r="D5" s="13"/>
      <c r="E5" s="13"/>
      <c r="F5" s="13"/>
      <c r="G5" s="13"/>
      <c r="H5" s="13"/>
      <c r="I5" s="13"/>
      <c r="L5" s="17"/>
    </row>
    <row r="6" spans="1:12" ht="13.5" thickBot="1" x14ac:dyDescent="0.35">
      <c r="B6" s="17" t="s">
        <v>191</v>
      </c>
      <c r="C6" s="17">
        <v>7</v>
      </c>
      <c r="D6" s="17">
        <v>140</v>
      </c>
      <c r="E6" s="17" t="s">
        <v>143</v>
      </c>
      <c r="F6" s="17" t="s">
        <v>106</v>
      </c>
      <c r="G6" s="17" t="s">
        <v>192</v>
      </c>
      <c r="H6" s="22">
        <v>43962</v>
      </c>
      <c r="I6" s="17" t="s">
        <v>184</v>
      </c>
    </row>
    <row r="7" spans="1:12" x14ac:dyDescent="0.3">
      <c r="B7" s="17" t="s">
        <v>193</v>
      </c>
      <c r="C7" s="17">
        <v>1</v>
      </c>
      <c r="D7" s="17">
        <v>70</v>
      </c>
      <c r="E7" s="17" t="s">
        <v>178</v>
      </c>
      <c r="F7" s="17" t="s">
        <v>0</v>
      </c>
      <c r="G7" s="17" t="s">
        <v>194</v>
      </c>
      <c r="H7" s="22">
        <v>43969</v>
      </c>
      <c r="I7" s="17" t="s">
        <v>128</v>
      </c>
      <c r="K7" s="23" t="s">
        <v>130</v>
      </c>
    </row>
    <row r="8" spans="1:12" x14ac:dyDescent="0.3">
      <c r="A8" s="27"/>
      <c r="B8" s="21" t="s">
        <v>129</v>
      </c>
      <c r="C8" s="28">
        <f>SUM(C6:C7)</f>
        <v>8</v>
      </c>
      <c r="D8" s="28">
        <f>SUM(D6:D7)</f>
        <v>210</v>
      </c>
      <c r="E8" s="27"/>
      <c r="F8" s="27"/>
      <c r="G8" s="27"/>
      <c r="H8" s="27"/>
      <c r="I8" s="27"/>
      <c r="K8" s="24" t="s">
        <v>131</v>
      </c>
    </row>
    <row r="9" spans="1:12" x14ac:dyDescent="0.3">
      <c r="A9" s="21">
        <v>2</v>
      </c>
      <c r="B9" s="27"/>
      <c r="C9" s="27"/>
      <c r="D9" s="27"/>
      <c r="E9" s="27"/>
      <c r="F9" s="27"/>
      <c r="G9" s="27"/>
      <c r="H9" s="27"/>
      <c r="I9" s="27"/>
      <c r="K9" s="24" t="s">
        <v>136</v>
      </c>
    </row>
    <row r="10" spans="1:12" x14ac:dyDescent="0.3">
      <c r="B10" s="17" t="s">
        <v>195</v>
      </c>
      <c r="C10" s="17">
        <v>4</v>
      </c>
      <c r="D10" s="17">
        <v>0</v>
      </c>
      <c r="E10" s="17" t="s">
        <v>143</v>
      </c>
      <c r="F10" s="17" t="s">
        <v>196</v>
      </c>
      <c r="G10" s="17" t="s">
        <v>197</v>
      </c>
      <c r="H10" s="22">
        <v>44018</v>
      </c>
      <c r="I10" s="17" t="s">
        <v>184</v>
      </c>
      <c r="K10" s="24" t="s">
        <v>139</v>
      </c>
    </row>
    <row r="11" spans="1:12" ht="13.5" thickBot="1" x14ac:dyDescent="0.35">
      <c r="B11" s="17" t="s">
        <v>198</v>
      </c>
      <c r="C11" s="17">
        <v>1</v>
      </c>
      <c r="D11" s="17">
        <v>0</v>
      </c>
      <c r="E11" s="17" t="s">
        <v>133</v>
      </c>
      <c r="F11" s="17" t="s">
        <v>75</v>
      </c>
      <c r="G11" s="17" t="s">
        <v>199</v>
      </c>
      <c r="H11" s="22">
        <v>44035</v>
      </c>
      <c r="I11" s="17" t="s">
        <v>128</v>
      </c>
      <c r="K11" s="25" t="s">
        <v>140</v>
      </c>
    </row>
    <row r="12" spans="1:12" x14ac:dyDescent="0.3">
      <c r="B12" s="17" t="s">
        <v>200</v>
      </c>
      <c r="C12" s="17">
        <v>1</v>
      </c>
      <c r="D12" s="17">
        <v>30</v>
      </c>
      <c r="E12" s="17" t="s">
        <v>201</v>
      </c>
      <c r="F12" s="22" t="s">
        <v>100</v>
      </c>
      <c r="G12" s="17" t="s">
        <v>202</v>
      </c>
      <c r="H12" s="22">
        <v>44057</v>
      </c>
      <c r="I12" s="17" t="s">
        <v>184</v>
      </c>
    </row>
    <row r="13" spans="1:12" x14ac:dyDescent="0.3">
      <c r="A13" s="27"/>
      <c r="B13" s="13" t="s">
        <v>141</v>
      </c>
      <c r="C13" s="13">
        <f>SUM(C10:C12)</f>
        <v>6</v>
      </c>
      <c r="D13" s="13">
        <f>SUM(D10:D12)</f>
        <v>30</v>
      </c>
      <c r="E13" s="27"/>
      <c r="F13" s="27"/>
      <c r="G13" s="27"/>
      <c r="H13" s="27"/>
      <c r="I13" s="27"/>
    </row>
    <row r="14" spans="1:12" x14ac:dyDescent="0.3">
      <c r="A14" s="29">
        <v>3</v>
      </c>
      <c r="B14" s="27"/>
      <c r="C14" s="27"/>
      <c r="D14" s="27"/>
      <c r="E14" s="27"/>
      <c r="F14" s="27"/>
      <c r="G14" s="27"/>
      <c r="H14" s="27"/>
      <c r="I14" s="27"/>
    </row>
    <row r="15" spans="1:12" x14ac:dyDescent="0.3">
      <c r="B15" s="17" t="s">
        <v>1</v>
      </c>
      <c r="C15" s="17">
        <v>1</v>
      </c>
      <c r="D15" s="17">
        <v>65</v>
      </c>
      <c r="E15" s="17" t="s">
        <v>143</v>
      </c>
      <c r="F15" s="17" t="s">
        <v>0</v>
      </c>
      <c r="G15" s="17" t="s">
        <v>2</v>
      </c>
      <c r="H15" s="22">
        <v>44127</v>
      </c>
      <c r="I15" s="17" t="s">
        <v>128</v>
      </c>
    </row>
    <row r="16" spans="1:12" x14ac:dyDescent="0.3">
      <c r="B16" s="17" t="s">
        <v>203</v>
      </c>
      <c r="C16" s="17">
        <v>2</v>
      </c>
      <c r="D16" s="17">
        <v>150</v>
      </c>
      <c r="E16" s="17" t="s">
        <v>178</v>
      </c>
      <c r="F16" s="17" t="s">
        <v>150</v>
      </c>
      <c r="G16" s="17" t="s">
        <v>204</v>
      </c>
      <c r="H16" s="22">
        <v>44126</v>
      </c>
      <c r="I16" s="17" t="s">
        <v>128</v>
      </c>
    </row>
    <row r="17" spans="1:9" x14ac:dyDescent="0.3">
      <c r="B17" s="17" t="s">
        <v>53</v>
      </c>
      <c r="C17" s="17">
        <v>16</v>
      </c>
      <c r="D17" s="17">
        <v>151</v>
      </c>
      <c r="E17" s="17" t="s">
        <v>143</v>
      </c>
      <c r="F17" s="17" t="s">
        <v>150</v>
      </c>
      <c r="G17" s="17" t="s">
        <v>204</v>
      </c>
      <c r="H17" s="22">
        <v>44126</v>
      </c>
      <c r="I17" s="17" t="s">
        <v>128</v>
      </c>
    </row>
    <row r="18" spans="1:9" x14ac:dyDescent="0.3">
      <c r="B18" s="17" t="s">
        <v>205</v>
      </c>
      <c r="C18" s="17">
        <v>3</v>
      </c>
      <c r="D18" s="17">
        <v>63</v>
      </c>
      <c r="E18" s="17" t="s">
        <v>143</v>
      </c>
      <c r="F18" s="22" t="s">
        <v>75</v>
      </c>
      <c r="G18" s="17" t="s">
        <v>206</v>
      </c>
      <c r="H18" s="22">
        <v>44137</v>
      </c>
      <c r="I18" s="17" t="s">
        <v>128</v>
      </c>
    </row>
    <row r="19" spans="1:9" x14ac:dyDescent="0.3">
      <c r="B19" s="17" t="s">
        <v>79</v>
      </c>
      <c r="C19" s="17">
        <v>2</v>
      </c>
      <c r="D19" s="17">
        <v>104</v>
      </c>
      <c r="E19" s="17" t="s">
        <v>143</v>
      </c>
      <c r="F19" s="17" t="s">
        <v>75</v>
      </c>
      <c r="G19" s="17" t="s">
        <v>206</v>
      </c>
      <c r="H19" s="22">
        <v>44168</v>
      </c>
      <c r="I19" s="17" t="s">
        <v>128</v>
      </c>
    </row>
    <row r="20" spans="1:9" x14ac:dyDescent="0.3">
      <c r="B20" s="17" t="s">
        <v>207</v>
      </c>
      <c r="C20" s="17">
        <v>2</v>
      </c>
      <c r="D20" s="17">
        <v>78</v>
      </c>
      <c r="E20" s="17" t="s">
        <v>143</v>
      </c>
      <c r="F20" s="17" t="s">
        <v>0</v>
      </c>
      <c r="G20" s="17" t="s">
        <v>208</v>
      </c>
      <c r="H20" s="22">
        <v>44181</v>
      </c>
      <c r="I20" s="17" t="s">
        <v>128</v>
      </c>
    </row>
    <row r="21" spans="1:9" x14ac:dyDescent="0.3">
      <c r="B21" s="17" t="s">
        <v>209</v>
      </c>
      <c r="C21" s="17">
        <v>33</v>
      </c>
      <c r="D21" s="17">
        <v>0</v>
      </c>
      <c r="E21" s="17" t="s">
        <v>143</v>
      </c>
      <c r="F21" s="17" t="s">
        <v>150</v>
      </c>
      <c r="G21" s="17" t="s">
        <v>210</v>
      </c>
      <c r="H21" s="22">
        <v>44181</v>
      </c>
      <c r="I21" s="17" t="s">
        <v>211</v>
      </c>
    </row>
    <row r="22" spans="1:9" x14ac:dyDescent="0.3">
      <c r="B22" s="17" t="s">
        <v>212</v>
      </c>
      <c r="C22" s="17">
        <v>29</v>
      </c>
      <c r="D22" s="17">
        <v>2322</v>
      </c>
      <c r="E22" s="17" t="s">
        <v>143</v>
      </c>
      <c r="F22" s="17" t="s">
        <v>150</v>
      </c>
      <c r="G22" s="17" t="s">
        <v>210</v>
      </c>
      <c r="H22" s="22">
        <v>44181</v>
      </c>
      <c r="I22" s="17" t="s">
        <v>184</v>
      </c>
    </row>
    <row r="23" spans="1:9" x14ac:dyDescent="0.3">
      <c r="A23" s="27"/>
      <c r="B23" s="13" t="s">
        <v>147</v>
      </c>
      <c r="C23" s="13">
        <f>SUM(C15:C22)</f>
        <v>88</v>
      </c>
      <c r="D23" s="13">
        <f>SUM(D15:D22)</f>
        <v>2933</v>
      </c>
      <c r="E23" s="27"/>
      <c r="F23" s="27"/>
      <c r="G23" s="27"/>
      <c r="H23" s="27"/>
      <c r="I23" s="27"/>
    </row>
    <row r="24" spans="1:9" x14ac:dyDescent="0.3">
      <c r="A24" s="29">
        <v>4</v>
      </c>
      <c r="B24" s="27"/>
      <c r="C24" s="27"/>
      <c r="D24" s="27"/>
      <c r="E24" s="27"/>
      <c r="F24" s="27"/>
      <c r="G24" s="27"/>
      <c r="H24" s="27"/>
      <c r="I24" s="27"/>
    </row>
    <row r="25" spans="1:9" x14ac:dyDescent="0.3">
      <c r="B25" s="17" t="s">
        <v>213</v>
      </c>
      <c r="C25" s="17">
        <v>3</v>
      </c>
      <c r="D25" s="17">
        <v>1793</v>
      </c>
      <c r="E25" s="17" t="s">
        <v>133</v>
      </c>
      <c r="F25" s="17" t="s">
        <v>214</v>
      </c>
      <c r="G25" s="17" t="s">
        <v>215</v>
      </c>
      <c r="H25" s="22">
        <v>44217</v>
      </c>
      <c r="I25" s="17" t="s">
        <v>156</v>
      </c>
    </row>
    <row r="26" spans="1:9" x14ac:dyDescent="0.3">
      <c r="B26" s="17" t="s">
        <v>216</v>
      </c>
      <c r="C26" s="17">
        <v>8</v>
      </c>
      <c r="D26" s="17">
        <v>0</v>
      </c>
      <c r="E26" s="17" t="s">
        <v>143</v>
      </c>
      <c r="F26" s="17" t="s">
        <v>0</v>
      </c>
      <c r="G26" s="17" t="s">
        <v>217</v>
      </c>
      <c r="H26" s="22">
        <v>44230</v>
      </c>
      <c r="I26" s="17" t="s">
        <v>128</v>
      </c>
    </row>
    <row r="27" spans="1:9" x14ac:dyDescent="0.3">
      <c r="B27" s="17" t="s">
        <v>80</v>
      </c>
      <c r="C27" s="17">
        <v>1</v>
      </c>
      <c r="D27" s="17">
        <v>30</v>
      </c>
      <c r="E27" s="17" t="s">
        <v>143</v>
      </c>
      <c r="F27" s="17" t="s">
        <v>75</v>
      </c>
      <c r="G27" s="17" t="s">
        <v>81</v>
      </c>
      <c r="H27" s="22">
        <v>44271</v>
      </c>
      <c r="I27" s="17" t="s">
        <v>128</v>
      </c>
    </row>
    <row r="28" spans="1:9" x14ac:dyDescent="0.3">
      <c r="A28" s="27"/>
      <c r="B28" s="13" t="s">
        <v>153</v>
      </c>
      <c r="C28" s="13">
        <f>SUM(C25:C27)</f>
        <v>12</v>
      </c>
      <c r="D28" s="13">
        <f>SUM(D25:D27)</f>
        <v>1823</v>
      </c>
      <c r="E28" s="27"/>
      <c r="F28" s="27"/>
      <c r="G28" s="27"/>
      <c r="H28" s="27"/>
      <c r="I28" s="27"/>
    </row>
    <row r="29" spans="1:9" x14ac:dyDescent="0.3">
      <c r="A29" s="30"/>
      <c r="B29" s="18" t="s">
        <v>218</v>
      </c>
      <c r="C29" s="18">
        <f>C8+C13+C23+C28</f>
        <v>114</v>
      </c>
      <c r="D29" s="18">
        <f>D28+D23+D13+D8</f>
        <v>4996</v>
      </c>
      <c r="E29" s="30"/>
      <c r="F29" s="30"/>
      <c r="G29" s="30"/>
      <c r="H29" s="30"/>
      <c r="I29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1219-805D-44F8-919E-187F47B7A59F}">
  <dimension ref="A1:J26"/>
  <sheetViews>
    <sheetView workbookViewId="0">
      <selection activeCell="E11" sqref="E11"/>
    </sheetView>
  </sheetViews>
  <sheetFormatPr defaultColWidth="10.453125" defaultRowHeight="13" x14ac:dyDescent="0.3"/>
  <cols>
    <col min="1" max="1" width="9.453125" style="17" bestFit="1" customWidth="1"/>
    <col min="2" max="2" width="15.1796875" style="17" bestFit="1" customWidth="1"/>
    <col min="3" max="3" width="13.54296875" style="17" bestFit="1" customWidth="1"/>
    <col min="4" max="4" width="13.54296875" style="17" customWidth="1"/>
    <col min="5" max="5" width="18.08984375" style="17" bestFit="1" customWidth="1"/>
    <col min="6" max="6" width="14.7265625" style="17" bestFit="1" customWidth="1"/>
    <col min="7" max="7" width="31.7265625" style="17" customWidth="1"/>
    <col min="8" max="8" width="19.453125" style="17" bestFit="1" customWidth="1"/>
    <col min="9" max="9" width="12.36328125" style="17" bestFit="1" customWidth="1"/>
    <col min="10" max="10" width="22.1796875" style="17" bestFit="1" customWidth="1"/>
    <col min="11" max="11" width="16.36328125" style="17" customWidth="1"/>
    <col min="12" max="16384" width="10.453125" style="17"/>
  </cols>
  <sheetData>
    <row r="1" spans="1:10" s="31" customFormat="1" ht="21" x14ac:dyDescent="0.5">
      <c r="A1" s="71" t="s">
        <v>219</v>
      </c>
      <c r="B1" s="71"/>
      <c r="C1" s="71"/>
      <c r="D1" s="71"/>
      <c r="E1" s="71"/>
      <c r="F1" s="71"/>
      <c r="G1" s="71"/>
    </row>
    <row r="4" spans="1:10" ht="52.5" thickBot="1" x14ac:dyDescent="0.35">
      <c r="A4" s="14" t="s">
        <v>113</v>
      </c>
      <c r="B4" s="18" t="s">
        <v>114</v>
      </c>
      <c r="C4" s="18" t="s">
        <v>115</v>
      </c>
      <c r="D4" s="19" t="s">
        <v>116</v>
      </c>
      <c r="E4" s="19" t="s">
        <v>117</v>
      </c>
      <c r="F4" s="18" t="s">
        <v>118</v>
      </c>
      <c r="G4" s="18" t="s">
        <v>119</v>
      </c>
      <c r="H4" s="18" t="s">
        <v>120</v>
      </c>
      <c r="I4" s="18" t="s">
        <v>121</v>
      </c>
      <c r="J4" s="20" t="s">
        <v>220</v>
      </c>
    </row>
    <row r="5" spans="1:10" s="16" customFormat="1" x14ac:dyDescent="0.3">
      <c r="A5" s="21">
        <v>1</v>
      </c>
      <c r="B5" s="13"/>
      <c r="C5" s="13"/>
      <c r="D5" s="13"/>
      <c r="E5" s="13"/>
      <c r="F5" s="13"/>
      <c r="G5" s="13"/>
      <c r="H5" s="13"/>
      <c r="I5" s="32"/>
      <c r="J5" s="23" t="s">
        <v>130</v>
      </c>
    </row>
    <row r="6" spans="1:10" x14ac:dyDescent="0.3">
      <c r="A6" s="33"/>
      <c r="B6" s="34" t="s">
        <v>104</v>
      </c>
      <c r="C6" s="35">
        <v>1</v>
      </c>
      <c r="D6" s="35">
        <v>30</v>
      </c>
      <c r="E6" s="35" t="s">
        <v>143</v>
      </c>
      <c r="F6" s="35" t="s">
        <v>100</v>
      </c>
      <c r="G6" s="36" t="s">
        <v>105</v>
      </c>
      <c r="H6" s="37">
        <v>43615</v>
      </c>
      <c r="I6" s="38" t="s">
        <v>156</v>
      </c>
      <c r="J6" s="24" t="s">
        <v>131</v>
      </c>
    </row>
    <row r="7" spans="1:10" s="16" customFormat="1" x14ac:dyDescent="0.3">
      <c r="A7" s="21">
        <v>2</v>
      </c>
      <c r="B7" s="21" t="s">
        <v>129</v>
      </c>
      <c r="C7" s="28">
        <f>C6</f>
        <v>1</v>
      </c>
      <c r="D7" s="28">
        <f>SUM(D6)</f>
        <v>30</v>
      </c>
      <c r="E7" s="28"/>
      <c r="F7" s="21"/>
      <c r="G7" s="21"/>
      <c r="H7" s="21"/>
      <c r="I7" s="39"/>
      <c r="J7" s="24" t="s">
        <v>136</v>
      </c>
    </row>
    <row r="8" spans="1:10" x14ac:dyDescent="0.3">
      <c r="A8" s="33"/>
      <c r="B8" s="34" t="s">
        <v>51</v>
      </c>
      <c r="C8" s="35">
        <v>200</v>
      </c>
      <c r="D8" s="35">
        <v>6680</v>
      </c>
      <c r="E8" s="35" t="s">
        <v>143</v>
      </c>
      <c r="F8" s="35" t="s">
        <v>150</v>
      </c>
      <c r="G8" s="36" t="s">
        <v>221</v>
      </c>
      <c r="H8" s="37">
        <v>43661</v>
      </c>
      <c r="I8" s="38" t="s">
        <v>156</v>
      </c>
      <c r="J8" s="24" t="s">
        <v>139</v>
      </c>
    </row>
    <row r="9" spans="1:10" ht="13.5" thickBot="1" x14ac:dyDescent="0.35">
      <c r="A9" s="33"/>
      <c r="B9" s="34" t="s">
        <v>222</v>
      </c>
      <c r="C9" s="35">
        <v>1</v>
      </c>
      <c r="D9" s="35">
        <v>340</v>
      </c>
      <c r="E9" s="35" t="s">
        <v>143</v>
      </c>
      <c r="F9" s="35" t="s">
        <v>75</v>
      </c>
      <c r="G9" s="36" t="s">
        <v>223</v>
      </c>
      <c r="H9" s="37">
        <v>43669</v>
      </c>
      <c r="I9" s="38" t="s">
        <v>184</v>
      </c>
      <c r="J9" s="25" t="s">
        <v>140</v>
      </c>
    </row>
    <row r="10" spans="1:10" x14ac:dyDescent="0.3">
      <c r="A10" s="33"/>
      <c r="B10" s="34" t="s">
        <v>224</v>
      </c>
      <c r="C10" s="35">
        <v>10</v>
      </c>
      <c r="D10" s="35">
        <v>540</v>
      </c>
      <c r="E10" s="35" t="s">
        <v>143</v>
      </c>
      <c r="F10" s="35" t="s">
        <v>225</v>
      </c>
      <c r="G10" s="36" t="s">
        <v>226</v>
      </c>
      <c r="H10" s="37">
        <v>43672</v>
      </c>
      <c r="I10" s="40" t="s">
        <v>184</v>
      </c>
    </row>
    <row r="11" spans="1:10" ht="26" x14ac:dyDescent="0.3">
      <c r="A11" s="33"/>
      <c r="B11" s="34" t="s">
        <v>227</v>
      </c>
      <c r="C11" s="35">
        <v>1</v>
      </c>
      <c r="D11" s="35">
        <v>150</v>
      </c>
      <c r="E11" s="35" t="s">
        <v>143</v>
      </c>
      <c r="F11" s="35" t="s">
        <v>228</v>
      </c>
      <c r="G11" s="36" t="s">
        <v>229</v>
      </c>
      <c r="H11" s="37">
        <v>43685</v>
      </c>
      <c r="I11" s="40" t="s">
        <v>128</v>
      </c>
    </row>
    <row r="12" spans="1:10" x14ac:dyDescent="0.3">
      <c r="A12" s="33"/>
      <c r="B12" s="35" t="s">
        <v>230</v>
      </c>
      <c r="C12" s="35">
        <v>8</v>
      </c>
      <c r="D12" s="35">
        <v>0</v>
      </c>
      <c r="E12" s="35" t="s">
        <v>143</v>
      </c>
      <c r="F12" s="35" t="s">
        <v>106</v>
      </c>
      <c r="G12" s="36" t="s">
        <v>231</v>
      </c>
      <c r="H12" s="37">
        <v>43714</v>
      </c>
      <c r="I12" s="40" t="s">
        <v>184</v>
      </c>
    </row>
    <row r="13" spans="1:10" x14ac:dyDescent="0.3">
      <c r="A13" s="33"/>
      <c r="B13" s="34" t="s">
        <v>54</v>
      </c>
      <c r="C13" s="35">
        <v>112</v>
      </c>
      <c r="D13" s="35">
        <v>0</v>
      </c>
      <c r="E13" s="35" t="s">
        <v>143</v>
      </c>
      <c r="F13" s="35" t="s">
        <v>0</v>
      </c>
      <c r="G13" s="36" t="s">
        <v>232</v>
      </c>
      <c r="H13" s="37">
        <v>43727</v>
      </c>
      <c r="I13" s="40" t="s">
        <v>156</v>
      </c>
    </row>
    <row r="14" spans="1:10" x14ac:dyDescent="0.3">
      <c r="A14" s="33"/>
      <c r="B14" s="34" t="s">
        <v>233</v>
      </c>
      <c r="C14" s="35">
        <v>7</v>
      </c>
      <c r="D14" s="35">
        <v>0</v>
      </c>
      <c r="E14" s="35" t="s">
        <v>143</v>
      </c>
      <c r="F14" s="35" t="s">
        <v>106</v>
      </c>
      <c r="G14" s="36" t="s">
        <v>234</v>
      </c>
      <c r="H14" s="37">
        <v>43752</v>
      </c>
      <c r="I14" s="40" t="s">
        <v>235</v>
      </c>
    </row>
    <row r="15" spans="1:10" x14ac:dyDescent="0.3">
      <c r="A15" s="33"/>
      <c r="B15" s="34" t="s">
        <v>236</v>
      </c>
      <c r="C15" s="35">
        <v>7</v>
      </c>
      <c r="D15" s="35">
        <v>0</v>
      </c>
      <c r="E15" s="35" t="s">
        <v>143</v>
      </c>
      <c r="F15" s="35" t="s">
        <v>106</v>
      </c>
      <c r="G15" s="36" t="s">
        <v>234</v>
      </c>
      <c r="H15" s="37">
        <v>43815</v>
      </c>
      <c r="I15" s="40" t="s">
        <v>235</v>
      </c>
    </row>
    <row r="16" spans="1:10" x14ac:dyDescent="0.3">
      <c r="A16" s="21">
        <v>3</v>
      </c>
      <c r="B16" s="21" t="s">
        <v>141</v>
      </c>
      <c r="C16" s="28">
        <f>SUM(C8:C15)</f>
        <v>346</v>
      </c>
      <c r="D16" s="28">
        <f>SUM(D8:D15)</f>
        <v>7710</v>
      </c>
      <c r="E16" s="28"/>
      <c r="F16" s="21"/>
      <c r="G16" s="21"/>
      <c r="H16" s="21"/>
      <c r="I16" s="21"/>
    </row>
    <row r="17" spans="1:9" x14ac:dyDescent="0.3">
      <c r="A17" s="41"/>
      <c r="B17" s="41"/>
      <c r="C17" s="42"/>
      <c r="D17" s="42"/>
      <c r="E17" s="42"/>
      <c r="F17" s="41"/>
      <c r="G17" s="41"/>
      <c r="H17" s="41"/>
      <c r="I17" s="41"/>
    </row>
    <row r="18" spans="1:9" x14ac:dyDescent="0.3">
      <c r="A18" s="21">
        <v>4</v>
      </c>
      <c r="B18" s="21" t="s">
        <v>147</v>
      </c>
      <c r="C18" s="28">
        <v>0</v>
      </c>
      <c r="D18" s="28">
        <v>0</v>
      </c>
      <c r="E18" s="28"/>
      <c r="F18" s="21"/>
      <c r="G18" s="21"/>
      <c r="H18" s="21"/>
      <c r="I18" s="21"/>
    </row>
    <row r="19" spans="1:9" x14ac:dyDescent="0.3">
      <c r="A19" s="33"/>
      <c r="B19" s="40" t="s">
        <v>237</v>
      </c>
      <c r="C19" s="40">
        <v>5</v>
      </c>
      <c r="D19" s="40">
        <v>660</v>
      </c>
      <c r="E19" s="40" t="s">
        <v>143</v>
      </c>
      <c r="F19" s="40" t="s">
        <v>106</v>
      </c>
      <c r="G19" s="43" t="s">
        <v>238</v>
      </c>
      <c r="H19" s="44">
        <v>43861</v>
      </c>
      <c r="I19" s="40" t="s">
        <v>184</v>
      </c>
    </row>
    <row r="20" spans="1:9" x14ac:dyDescent="0.3">
      <c r="A20" s="33"/>
      <c r="B20" s="40" t="s">
        <v>239</v>
      </c>
      <c r="C20" s="40">
        <v>2</v>
      </c>
      <c r="D20" s="40">
        <v>200</v>
      </c>
      <c r="E20" s="40" t="s">
        <v>143</v>
      </c>
      <c r="F20" s="40" t="s">
        <v>75</v>
      </c>
      <c r="G20" s="43" t="s">
        <v>240</v>
      </c>
      <c r="H20" s="44">
        <v>43886</v>
      </c>
      <c r="I20" s="40" t="s">
        <v>235</v>
      </c>
    </row>
    <row r="21" spans="1:9" x14ac:dyDescent="0.3">
      <c r="A21" s="33"/>
      <c r="B21" s="34" t="s">
        <v>241</v>
      </c>
      <c r="C21" s="35">
        <v>7</v>
      </c>
      <c r="D21" s="35">
        <v>0</v>
      </c>
      <c r="E21" s="35" t="s">
        <v>143</v>
      </c>
      <c r="F21" s="35" t="s">
        <v>106</v>
      </c>
      <c r="G21" s="36" t="s">
        <v>242</v>
      </c>
      <c r="H21" s="37">
        <v>43889</v>
      </c>
      <c r="I21" s="40" t="s">
        <v>184</v>
      </c>
    </row>
    <row r="22" spans="1:9" x14ac:dyDescent="0.3">
      <c r="A22" s="33"/>
      <c r="B22" s="40" t="s">
        <v>82</v>
      </c>
      <c r="C22" s="40">
        <v>1</v>
      </c>
      <c r="D22" s="40">
        <v>110</v>
      </c>
      <c r="E22" s="40" t="s">
        <v>143</v>
      </c>
      <c r="F22" s="40" t="s">
        <v>75</v>
      </c>
      <c r="G22" s="43" t="s">
        <v>243</v>
      </c>
      <c r="H22" s="44">
        <v>43896</v>
      </c>
      <c r="I22" s="40" t="s">
        <v>128</v>
      </c>
    </row>
    <row r="23" spans="1:9" x14ac:dyDescent="0.3">
      <c r="A23" s="33"/>
      <c r="B23" s="40" t="s">
        <v>244</v>
      </c>
      <c r="C23" s="40">
        <v>1</v>
      </c>
      <c r="D23" s="40">
        <v>33</v>
      </c>
      <c r="E23" s="40" t="s">
        <v>178</v>
      </c>
      <c r="F23" s="40" t="s">
        <v>0</v>
      </c>
      <c r="G23" s="43" t="s">
        <v>245</v>
      </c>
      <c r="H23" s="44">
        <v>43864</v>
      </c>
      <c r="I23" s="40" t="s">
        <v>184</v>
      </c>
    </row>
    <row r="24" spans="1:9" x14ac:dyDescent="0.3">
      <c r="A24" s="33"/>
      <c r="B24" s="40" t="s">
        <v>85</v>
      </c>
      <c r="C24" s="40">
        <v>5</v>
      </c>
      <c r="D24" s="40">
        <v>2250</v>
      </c>
      <c r="E24" s="40" t="s">
        <v>133</v>
      </c>
      <c r="F24" s="40" t="s">
        <v>246</v>
      </c>
      <c r="G24" s="43" t="s">
        <v>86</v>
      </c>
      <c r="H24" s="44">
        <v>43864</v>
      </c>
      <c r="I24" s="40" t="s">
        <v>128</v>
      </c>
    </row>
    <row r="25" spans="1:9" x14ac:dyDescent="0.3">
      <c r="A25" s="21"/>
      <c r="B25" s="21" t="s">
        <v>153</v>
      </c>
      <c r="C25" s="28">
        <f>SUM(C19:C24)</f>
        <v>21</v>
      </c>
      <c r="D25" s="28">
        <f>SUM(D19:D24)</f>
        <v>3253</v>
      </c>
      <c r="E25" s="28"/>
      <c r="F25" s="21"/>
      <c r="G25" s="21"/>
      <c r="H25" s="21"/>
      <c r="I25" s="21"/>
    </row>
    <row r="26" spans="1:9" x14ac:dyDescent="0.3">
      <c r="A26" s="14"/>
      <c r="B26" s="14" t="s">
        <v>247</v>
      </c>
      <c r="C26" s="45">
        <f>C7+C16+C18+C25</f>
        <v>368</v>
      </c>
      <c r="D26" s="45">
        <f>D25+D18+D16+D7</f>
        <v>10993</v>
      </c>
      <c r="E26" s="45"/>
      <c r="F26" s="14"/>
      <c r="G26" s="14"/>
      <c r="H26" s="14"/>
      <c r="I26" s="1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2026-27</vt:lpstr>
      <vt:lpstr>2025-26</vt:lpstr>
      <vt:lpstr>2024-25</vt:lpstr>
      <vt:lpstr>2023-24</vt:lpstr>
      <vt:lpstr>2022-23</vt:lpstr>
      <vt:lpstr>2021-22</vt:lpstr>
      <vt:lpstr>2020-21</vt:lpstr>
      <vt:lpstr>2019-20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Lewis Hales</cp:lastModifiedBy>
  <dcterms:created xsi:type="dcterms:W3CDTF">2025-07-24T09:46:40Z</dcterms:created>
  <dcterms:modified xsi:type="dcterms:W3CDTF">2026-04-07T13:47:52Z</dcterms:modified>
</cp:coreProperties>
</file>